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776" yWindow="-72" windowWidth="16308" windowHeight="12540" tabRatio="902"/>
  </bookViews>
  <sheets>
    <sheet name="PG_0" sheetId="2" r:id="rId1"/>
    <sheet name="TAB_MAT" sheetId="50" r:id="rId2"/>
    <sheet name="PG_1" sheetId="3" r:id="rId3"/>
    <sheet name="TAB_1" sheetId="42" r:id="rId4"/>
    <sheet name="TAB_2" sheetId="40" r:id="rId5"/>
    <sheet name="TAB_3" sheetId="41" r:id="rId6"/>
    <sheet name="TAB_4" sheetId="43" r:id="rId7"/>
    <sheet name="PG_2" sheetId="5" r:id="rId8"/>
    <sheet name="TAB_5" sheetId="6" r:id="rId9"/>
    <sheet name="TAB_6" sheetId="8" r:id="rId10"/>
    <sheet name="Page" sheetId="9" r:id="rId11"/>
    <sheet name="TAB_7" sheetId="10" r:id="rId12"/>
    <sheet name="TAB_8" sheetId="49" r:id="rId13"/>
    <sheet name="TAB_9" sheetId="20" r:id="rId14"/>
    <sheet name="TAB_10" sheetId="21" r:id="rId15"/>
    <sheet name="TAB_11_1" sheetId="38" r:id="rId16"/>
    <sheet name="TAB_11_2" sheetId="39" r:id="rId17"/>
    <sheet name="TAB_12" sheetId="35" r:id="rId18"/>
    <sheet name="TAB_13" sheetId="36" r:id="rId19"/>
    <sheet name="PG_3" sheetId="22" r:id="rId20"/>
    <sheet name="TAB_14" sheetId="23" r:id="rId21"/>
    <sheet name="TAB_15" sheetId="24" r:id="rId22"/>
    <sheet name="TAB_16" sheetId="37" r:id="rId23"/>
    <sheet name="PG_4" sheetId="25" r:id="rId24"/>
    <sheet name="TAB_17" sheetId="26" r:id="rId25"/>
    <sheet name="TAB_18" sheetId="27" r:id="rId26"/>
    <sheet name="TAB_19" sheetId="28" r:id="rId27"/>
    <sheet name="TAB_20" sheetId="29" r:id="rId28"/>
    <sheet name="PG_5" sheetId="30" r:id="rId29"/>
    <sheet name="TAB_21" sheetId="51" r:id="rId30"/>
    <sheet name="PG_6" sheetId="52" r:id="rId31"/>
    <sheet name="TAB_22" sheetId="31" r:id="rId32"/>
    <sheet name="TAB_23" sheetId="32" r:id="rId33"/>
    <sheet name="PG_7" sheetId="33" r:id="rId34"/>
    <sheet name="CNU" sheetId="34" r:id="rId35"/>
  </sheets>
  <externalReferences>
    <externalReference r:id="rId36"/>
    <externalReference r:id="rId37"/>
  </externalReferences>
  <definedNames>
    <definedName name="_xlnm._FilterDatabase" localSheetId="10" hidden="1">Page!#REF!</definedName>
    <definedName name="_xlnm._FilterDatabase" localSheetId="3" hidden="1">TAB_1!#REF!</definedName>
    <definedName name="_xlnm._FilterDatabase" localSheetId="14" hidden="1">TAB_10!#REF!</definedName>
    <definedName name="_xlnm._FilterDatabase" localSheetId="17" hidden="1">TAB_12!$A$8:$E$134</definedName>
    <definedName name="_xlnm._FilterDatabase" localSheetId="18" hidden="1">TAB_13!$A$8:$G$168</definedName>
    <definedName name="_xlnm._FilterDatabase" localSheetId="20" hidden="1">TAB_14!$A$6:$K$85</definedName>
    <definedName name="_xlnm._FilterDatabase" localSheetId="24" hidden="1">TAB_17!$A$7:$M$66</definedName>
    <definedName name="_xlnm._FilterDatabase" localSheetId="25" hidden="1">TAB_18!$A$7:$M$76</definedName>
    <definedName name="_xlnm._FilterDatabase" localSheetId="4" hidden="1">TAB_2!$A$8:$AC$180</definedName>
    <definedName name="_xlnm._FilterDatabase" localSheetId="29" hidden="1">TAB_21!$A$6:$G$80</definedName>
    <definedName name="_xlnm._FilterDatabase" localSheetId="31" hidden="1">TAB_22!$A$6:$D$143</definedName>
    <definedName name="_xlnm._FilterDatabase" localSheetId="32" hidden="1">TAB_23!#REF!</definedName>
    <definedName name="_xlnm._FilterDatabase" localSheetId="5" hidden="1">TAB_3!$A$7:$O$85</definedName>
    <definedName name="_xlnm._FilterDatabase" localSheetId="6" hidden="1">TAB_4!#REF!</definedName>
    <definedName name="_xlnm._FilterDatabase" localSheetId="8" hidden="1">TAB_5!$A$7:$K$85</definedName>
    <definedName name="_xlnm._FilterDatabase" localSheetId="9" hidden="1">TAB_6!#REF!</definedName>
    <definedName name="_xlnm._FilterDatabase" localSheetId="11" hidden="1">TAB_7!#REF!</definedName>
    <definedName name="_xlnm._FilterDatabase" localSheetId="12" hidden="1">TAB_8!#REF!</definedName>
    <definedName name="_xlnm._FilterDatabase" localSheetId="13" hidden="1">TAB_9!$A$7:$H$168</definedName>
    <definedName name="ASSOCIE_GD">'[1]4_NON_PERMANENTS'!$AD$15:$AE$18</definedName>
    <definedName name="ASSOCIE_GROUPE">'[1]4_NON_PERMANENTS'!$AD$1:$AE$12</definedName>
    <definedName name="ASSOCIE_SECTION">'[1]4_NON_PERMANENTS'!$AA$1:$AB$54</definedName>
    <definedName name="ATER_GD">'[1]4_NON_PERMANENTS'!$L$15:$M$18</definedName>
    <definedName name="ATER_GROUPE">'[1]4_NON_PERMANENTS'!$L$1:$M$13</definedName>
    <definedName name="ATER_SECTION">'[1]4_NON_PERMANENTS'!$I$1:$J$56</definedName>
    <definedName name="BOX_MCF_GD">'[1]2_2_BOXPLOT'!$B$96:$J$99</definedName>
    <definedName name="BOX_MCF_GROUPE">'[1]2_2_BOXPLOT'!$B$68:$J$80</definedName>
    <definedName name="BOX_PR_GD">'[1]2_2_BOXPLOT'!$B$100:$J$103</definedName>
    <definedName name="BOX_PR_GROUPE">'[1]2_2_BOXPLOT'!$B$81:$J$93</definedName>
    <definedName name="CANDIDATS_MCF_GD">'[1]3_2_CANDIDATS_MCF'!$A$84:$U$88</definedName>
    <definedName name="CANDIDATS_MCF_GROUPE">'[1]3_2_CANDIDATS_MCF'!$A$65:$U$78</definedName>
    <definedName name="CANDIDATS_MCF_SECTION">'[1]3_2_CANDIDATS_MCF'!$A$2:$U$59</definedName>
    <definedName name="CANDIDATS_PR_GD">'[1]3_2_CANDIDATS_PR'!$A$80:$U$85</definedName>
    <definedName name="CANDIDATS_PR_GROUPE">'[1]3_2_CANDIDATS_PR'!$A$63:$U$75</definedName>
    <definedName name="CANDIDATS_PR_SECTION">'[1]3_2_CANDIDATS_PR'!$A$1:$U$59</definedName>
    <definedName name="DC_GD">'[1]4_NON_PERMANENTS'!$E$19:$G$24</definedName>
    <definedName name="DC_GROUPE">'[1]4_NON_PERMANENTS'!$E$3:$G$17</definedName>
    <definedName name="DC_SECTION">'[1]4_NON_PERMANENTS'!$A$3:$C$60</definedName>
    <definedName name="EFF_PR_ETAB">'[1]5_EFFECTIF_PR'!$A$3:$EQ$61</definedName>
    <definedName name="EFFECTIF_MCF_ETAB">'[1]5_EFFECTIF_MCF'!$A$2:$EQ$61</definedName>
    <definedName name="etudiants_etab">[2]EFF_ETUDIANTS!$G$2:$H$145</definedName>
    <definedName name="etudiants_typo">[2]EFF_ETUDIANTS!$A$1:$B$11</definedName>
    <definedName name="groupe_2008">[2]REDEPLOIEMENT!$A$158:$O$302</definedName>
    <definedName name="groupe_2012">[2]REDEPLOIEMENT!$A$5:$O$151</definedName>
    <definedName name="HISTO_GD">[1]HISTORI!$N$20:$X$26</definedName>
    <definedName name="HISTO_GROUPE">[1]HISTORI!$N$1:$X$16</definedName>
    <definedName name="HISTO_SECTION">[1]HISTORI!$A$3:$K$60</definedName>
    <definedName name="_xlnm.Print_Titles" localSheetId="17">TAB_12!$6:$7</definedName>
    <definedName name="_xlnm.Print_Titles" localSheetId="18">TAB_13!$7:$8</definedName>
    <definedName name="_xlnm.Print_Titles" localSheetId="20">TAB_14!$6:$7</definedName>
    <definedName name="_xlnm.Print_Titles" localSheetId="4">TAB_2!$6:$8</definedName>
    <definedName name="_xlnm.Print_Titles" localSheetId="29">TAB_21!$6:$7</definedName>
    <definedName name="_xlnm.Print_Titles" localSheetId="31">TAB_22!$5:$7</definedName>
    <definedName name="_xlnm.Print_Titles" localSheetId="32">TAB_23!$5:$7</definedName>
    <definedName name="_xlnm.Print_Titles" localSheetId="5">TAB_3!$6:$8</definedName>
    <definedName name="_xlnm.Print_Titles" localSheetId="6">TAB_4!$6:$8</definedName>
    <definedName name="_xlnm.Print_Titles" localSheetId="8">TAB_5!$6:$8</definedName>
    <definedName name="_xlnm.Print_Titles" localSheetId="9">TAB_6!$6:$8</definedName>
    <definedName name="_xlnm.Print_Titles" localSheetId="13">TAB_9!$6:$8</definedName>
    <definedName name="INVITE_GD">'[1]4_NON_PERMANENTS'!$X$15:$Y$18</definedName>
    <definedName name="INVITE_GROUPE">'[1]4_NON_PERMANENTS'!$X$1:$Y$13</definedName>
    <definedName name="INVITE_SECTION">'[1]4_NON_PERMANENTS'!$U$1:$V$56</definedName>
    <definedName name="LIEN_CNU">[1]P1!$T$1</definedName>
    <definedName name="LIEN_GD">[1]P1!$V$1</definedName>
    <definedName name="LIEN_GROUPE">[1]P1!$U$1</definedName>
    <definedName name="LISTE_SECTION">[1]LISTE_SECTION!$A$2:$E$58</definedName>
    <definedName name="LML_GD">'[1]4_NON_PERMANENTS'!$R$17:$S$20</definedName>
    <definedName name="LML_GROUPE">'[1]4_NON_PERMANENTS'!$R$1:$S$13</definedName>
    <definedName name="LML_SECTION">'[1]4_NON_PERMANENTS'!$O$1:$P$56</definedName>
    <definedName name="MED_MCF_FEMME">'[1]2_2_MEDIANE'!$C$62:$E$118</definedName>
    <definedName name="MED_MCF_HOMME">'[1]2_2_MEDIANE'!$I$62:$K$118</definedName>
    <definedName name="MED_MCF_TOTAL">'[1]2_2_MEDIANE'!$O$62:$Q$118</definedName>
    <definedName name="MED_PR_FEMME">'[1]2_2_MEDIANE'!$C$2:$E$58</definedName>
    <definedName name="MED_PR_HOMME">'[1]2_2_MEDIANE'!$I$1:$K$58</definedName>
    <definedName name="MED_PR_TOTAL">'[1]2_2_MEDIANE'!$O$2:$Q$58</definedName>
    <definedName name="PLOT_MCF_SECTION">'[1]2_2_BOXPLOT'!$O$2:$W$58</definedName>
    <definedName name="PLOT_PR_SECTION">'[1]2_2_BOXPLOT'!$C$2:$K$58</definedName>
    <definedName name="POSTES_PUBLIES">'[1]3_2_PUBLIES'!$A$2:$L$63</definedName>
    <definedName name="POSTES_PUBLIES_GD">'[1]3_2_PUBLIES'!$A$67:$K$72</definedName>
    <definedName name="POSTES_PUBLIES_GROUPE">'[1]3_2_PUBLIES'!$A$76:$K$89</definedName>
    <definedName name="POURVUS_MCF_GD">'[1]3_2_POURVUS_MCF'!$A$80:$U$86</definedName>
    <definedName name="POURVUS_MCF_GROUPE">'[1]3_2_POURVUS_MCF'!$A$63:$U$78</definedName>
    <definedName name="POURVUS_MCF_SECTION">'[1]3_2_POURVUS_MCF'!$A$1:$U$60</definedName>
    <definedName name="POURVUS_PR_GD">'[1]3_2_POURVUS_PR'!$A$85:$U$89</definedName>
    <definedName name="POURVUS_PR_GROUPE">'[1]3_2_POURVUS_PR'!$A$68:$U$82</definedName>
    <definedName name="POURVUS_PR_SECTION">'[1]3_2_POURVUS_PR'!$A$1:$U$63</definedName>
    <definedName name="PREVISION_RETRAITE_GD">'[1]2_3_PREVISION_AGE'!$N$19:$X$25</definedName>
    <definedName name="PREVISION_RETRAITE_GROUPE">'[1]2_3_PREVISION_AGE'!$N$1:$X$15</definedName>
    <definedName name="PREVISION_RETRAITE_SECTION">'[1]2_3_PREVISION_AGE'!$A$1:$K$59</definedName>
    <definedName name="PYRAMIDE_MCF">'[1]2_1_PYRAMIDE'!$L$1:$U$59</definedName>
    <definedName name="PYRAMIDE_PR">'[1]2_1_PYRAMIDE'!$A$1:$J$59</definedName>
    <definedName name="QUALIF_CANDID_MCF_GD">'[1]3_1_QUALIF_MCF'!$A$79:$U$85</definedName>
    <definedName name="QUALIF_CANDID_MCF_GROUPE">'[1]3_1_QUALIF_MCF'!$A$62:$U$76</definedName>
    <definedName name="QUALIF_CANDID_MCF_SECTION">'[1]3_1_QUALIF_MCF'!$A$1:$U$59</definedName>
    <definedName name="QUALIF_CANDID_PR_GD">'[1]3_1_QUALIF_PR'!$A$83:$U$89</definedName>
    <definedName name="QUALIF_CANDID_PR_GROUPE">'[1]3_1_QUALIF_PR'!$A$65:$U$80</definedName>
    <definedName name="QUALIF_CANDID_PR_SECTION">'[1]3_1_QUALIF_PR'!$A$1:$U$60</definedName>
    <definedName name="QUALIF_OK_MCF_GD">'[1]3_1_RESULT_MCF'!$A$79:$U$85</definedName>
    <definedName name="QUALIF_OK_MCF_GROUPE">'[1]3_1_RESULT_MCF'!$A$62:$U$76</definedName>
    <definedName name="QUALIF_OK_MCF_SECTION">'[1]3_1_RESULT_MCF'!$A$1:$U$59</definedName>
    <definedName name="QUALIF_OK_PR_GD">'[1]3_1_RESULT_PR'!$A$78:$U$84</definedName>
    <definedName name="QUALIF_OK_PR_GROUPE">'[1]3_1_RESULT_PR'!$A$60:$U$74</definedName>
    <definedName name="QUALIF_OK_PR_SECTION">'[1]3_1_RESULT_PR'!$A$1:$U$57</definedName>
    <definedName name="redeploiement_typo">[2]REDEPLOIEMENT_TYPO!$A$2:$B$11</definedName>
    <definedName name="RETRAITES_GD">'[1]2_3_RETRAITES'!$F$18:$H$22</definedName>
    <definedName name="RETRAITES_GROUPE">'[1]2_3_RETRAITES'!$F$1:$H$14</definedName>
    <definedName name="RETRAITES_SECTION">'[1]2_3_RETRAITES'!$A$1:$C$61</definedName>
    <definedName name="TRANCHE_MCF">'[1]2_2_TRANCHE'!$U$2:$AM$60</definedName>
    <definedName name="TRANCHE_PR">'[1]2_2_TRANCHE'!$A$1:$S$61</definedName>
    <definedName name="_xlnm.Print_Area" localSheetId="34">CNU!$A$1:$E$63</definedName>
    <definedName name="_xlnm.Print_Area" localSheetId="10">Page!$A$1:$G$26</definedName>
    <definedName name="_xlnm.Print_Area" localSheetId="0">PG_0!$A$1:$J$59</definedName>
    <definedName name="_xlnm.Print_Area" localSheetId="2">PG_1!$A$1:$J$59</definedName>
    <definedName name="_xlnm.Print_Area" localSheetId="7">PG_2!$A$1:$J$59</definedName>
    <definedName name="_xlnm.Print_Area" localSheetId="19">PG_3!$A$1:$J$59</definedName>
    <definedName name="_xlnm.Print_Area" localSheetId="23">PG_4!$A$1:$J$59</definedName>
    <definedName name="_xlnm.Print_Area" localSheetId="28">PG_5!$A$1:$J$59</definedName>
    <definedName name="_xlnm.Print_Area" localSheetId="30">PG_6!$A$1:$J$59</definedName>
    <definedName name="_xlnm.Print_Area" localSheetId="33">PG_7!$A$1:$J$59</definedName>
    <definedName name="_xlnm.Print_Area" localSheetId="3">TAB_1!$A$1:$AF$40</definedName>
    <definedName name="_xlnm.Print_Area" localSheetId="14">TAB_10!$A$1:$G$65</definedName>
    <definedName name="_xlnm.Print_Area" localSheetId="15">TAB_11_1!$A$1:$I$65</definedName>
    <definedName name="_xlnm.Print_Area" localSheetId="16">TAB_11_2!$A$1:$I$45</definedName>
    <definedName name="_xlnm.Print_Area" localSheetId="17">TAB_12!$A$1:$E$140</definedName>
    <definedName name="_xlnm.Print_Area" localSheetId="18">TAB_13!$A$1:$G$170</definedName>
    <definedName name="_xlnm.Print_Area" localSheetId="20">TAB_14!$A$1:$K$91</definedName>
    <definedName name="_xlnm.Print_Area" localSheetId="21">TAB_15!$A$1:$J$70</definedName>
    <definedName name="_xlnm.Print_Area" localSheetId="22">TAB_16!$A$1:$I$55</definedName>
    <definedName name="_xlnm.Print_Area" localSheetId="24">TAB_17!$A$1:$M$72</definedName>
    <definedName name="_xlnm.Print_Area" localSheetId="25">TAB_18!$A$1:$M$82</definedName>
    <definedName name="_xlnm.Print_Area" localSheetId="26">TAB_19!$A$1:$T$31</definedName>
    <definedName name="_xlnm.Print_Area" localSheetId="4">TAB_2!$A$1:$U$185</definedName>
    <definedName name="_xlnm.Print_Area" localSheetId="27">TAB_20!$A$1:$I$61</definedName>
    <definedName name="_xlnm.Print_Area" localSheetId="29">TAB_21!$A$1:$G$84</definedName>
    <definedName name="_xlnm.Print_Area" localSheetId="31">TAB_22!$A$1:$D$145</definedName>
    <definedName name="_xlnm.Print_Area" localSheetId="32">TAB_23!$A$1:$E$74</definedName>
    <definedName name="_xlnm.Print_Area" localSheetId="5">TAB_3!$A$1:$S$94</definedName>
    <definedName name="_xlnm.Print_Area" localSheetId="6">TAB_4!$A$1:$K$48</definedName>
    <definedName name="_xlnm.Print_Area" localSheetId="8">TAB_5!$A$1:$K$89</definedName>
    <definedName name="_xlnm.Print_Area" localSheetId="9">TAB_6!$A$1:$H$75</definedName>
    <definedName name="_xlnm.Print_Area" localSheetId="11">TAB_7!$A$1:$Q$18</definedName>
    <definedName name="_xlnm.Print_Area" localSheetId="12">TAB_8!$A$1:$Q$18</definedName>
    <definedName name="_xlnm.Print_Area" localSheetId="13">TAB_9!$A$1:$P$172</definedName>
    <definedName name="_xlnm.Print_Area" localSheetId="1">TAB_MAT!$A$1:$B$47</definedName>
  </definedNames>
  <calcPr calcId="145621"/>
</workbook>
</file>

<file path=xl/calcChain.xml><?xml version="1.0" encoding="utf-8"?>
<calcChain xmlns="http://schemas.openxmlformats.org/spreadsheetml/2006/main">
  <c r="Q91" i="41" l="1"/>
  <c r="Q87" i="41"/>
  <c r="Q85" i="41"/>
  <c r="Q84" i="41"/>
  <c r="Q83" i="41"/>
  <c r="Q82" i="41"/>
  <c r="Q81"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3" i="41"/>
  <c r="Q12" i="41"/>
  <c r="Q11" i="41"/>
  <c r="Q10" i="41"/>
  <c r="Q9" i="41"/>
  <c r="K81" i="41"/>
  <c r="K91" i="41" s="1"/>
  <c r="K50" i="41"/>
  <c r="R19" i="42" l="1"/>
  <c r="P34" i="42"/>
  <c r="P33" i="42"/>
  <c r="E72" i="32"/>
  <c r="E70" i="32"/>
  <c r="E68" i="32"/>
  <c r="E67" i="32"/>
  <c r="E66" i="32"/>
  <c r="E65" i="32"/>
  <c r="E64" i="32"/>
  <c r="E63" i="32"/>
  <c r="E62" i="32"/>
  <c r="E61" i="32"/>
  <c r="E60" i="32"/>
  <c r="E59" i="32"/>
  <c r="E58" i="32"/>
  <c r="E57" i="32"/>
  <c r="E56" i="32"/>
  <c r="E55" i="32"/>
  <c r="E54" i="32"/>
  <c r="E53" i="32"/>
  <c r="E52" i="32"/>
  <c r="E51" i="32"/>
  <c r="E50" i="32"/>
  <c r="E49" i="32"/>
  <c r="E48" i="32"/>
  <c r="E47" i="32"/>
  <c r="E46"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E8" i="32"/>
  <c r="D141" i="31"/>
  <c r="D140" i="31"/>
  <c r="D139" i="31"/>
  <c r="D138" i="31"/>
  <c r="D137" i="31"/>
  <c r="D136" i="31"/>
  <c r="D135" i="31"/>
  <c r="D134" i="31"/>
  <c r="D133" i="31"/>
  <c r="D132" i="31"/>
  <c r="D131" i="31"/>
  <c r="D130" i="31"/>
  <c r="D129" i="31"/>
  <c r="D128" i="31"/>
  <c r="D127" i="31"/>
  <c r="D126" i="31"/>
  <c r="D125" i="31"/>
  <c r="D123" i="31"/>
  <c r="D122" i="31"/>
  <c r="D121" i="31"/>
  <c r="D120" i="31"/>
  <c r="D119" i="31"/>
  <c r="D118" i="31"/>
  <c r="D117" i="31"/>
  <c r="D116" i="31"/>
  <c r="D115" i="31"/>
  <c r="D114" i="31"/>
  <c r="D113" i="31"/>
  <c r="D112" i="31"/>
  <c r="D111" i="31"/>
  <c r="D110" i="31"/>
  <c r="D109" i="31"/>
  <c r="D108" i="31"/>
  <c r="D107" i="31"/>
  <c r="D106" i="31"/>
  <c r="D105" i="31"/>
  <c r="D104" i="31"/>
  <c r="D103" i="31"/>
  <c r="D102" i="31"/>
  <c r="D101" i="31"/>
  <c r="D100" i="31"/>
  <c r="D99" i="31"/>
  <c r="D98" i="31"/>
  <c r="D97" i="31"/>
  <c r="D96" i="31"/>
  <c r="D95" i="31"/>
  <c r="D94" i="31"/>
  <c r="D93" i="31"/>
  <c r="D92" i="31"/>
  <c r="D91" i="31"/>
  <c r="D90" i="31"/>
  <c r="D89" i="31"/>
  <c r="D88" i="31"/>
  <c r="D87" i="31"/>
  <c r="D86" i="31"/>
  <c r="D85" i="31"/>
  <c r="D84" i="31"/>
  <c r="D83" i="31"/>
  <c r="D82" i="31"/>
  <c r="D81" i="31"/>
  <c r="D80" i="31"/>
  <c r="D79" i="31"/>
  <c r="D78" i="31"/>
  <c r="D77" i="31"/>
  <c r="D76" i="31"/>
  <c r="D75" i="31"/>
  <c r="D74" i="31"/>
  <c r="D73" i="31"/>
  <c r="D72" i="31"/>
  <c r="D71" i="31"/>
  <c r="D70" i="31"/>
  <c r="D68" i="31"/>
  <c r="D67" i="31"/>
  <c r="D66" i="31"/>
  <c r="D65" i="31"/>
  <c r="D64" i="31"/>
  <c r="D63" i="31"/>
  <c r="D62" i="31"/>
  <c r="D61" i="31"/>
  <c r="D60" i="31"/>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C124" i="31"/>
  <c r="C143" i="31" s="1"/>
  <c r="D143" i="31" s="1"/>
  <c r="C69" i="31"/>
  <c r="D69" i="31" s="1"/>
  <c r="B69" i="31"/>
  <c r="B143" i="31"/>
  <c r="D124" i="31" l="1"/>
  <c r="H73" i="8"/>
  <c r="E71" i="8"/>
  <c r="S16" i="29" l="1"/>
  <c r="S17" i="29"/>
  <c r="S18" i="29"/>
  <c r="S19" i="29"/>
  <c r="S20" i="29"/>
  <c r="S21" i="29"/>
  <c r="S22" i="29"/>
  <c r="S23" i="29"/>
  <c r="S24" i="29"/>
  <c r="S25" i="29"/>
  <c r="S26" i="29"/>
  <c r="S27" i="29"/>
  <c r="S28" i="29"/>
  <c r="S29" i="29"/>
  <c r="S30" i="29"/>
  <c r="S31" i="29"/>
  <c r="S32" i="29"/>
  <c r="S33" i="29"/>
  <c r="S34" i="29"/>
  <c r="S35" i="29"/>
  <c r="S36" i="29"/>
  <c r="S37" i="29"/>
  <c r="S38" i="29"/>
  <c r="S39" i="29"/>
  <c r="S40" i="29"/>
  <c r="S41" i="29"/>
  <c r="S42" i="29"/>
  <c r="S43" i="29"/>
  <c r="S44" i="29"/>
  <c r="S45" i="29"/>
  <c r="S46" i="29"/>
  <c r="S47" i="29"/>
  <c r="S48" i="29"/>
  <c r="S49" i="29"/>
  <c r="S50" i="29"/>
  <c r="S51" i="29"/>
  <c r="S52" i="29"/>
  <c r="S53" i="29"/>
  <c r="S54" i="29"/>
  <c r="S55" i="29"/>
  <c r="S15" i="29"/>
  <c r="D59" i="29" l="1"/>
  <c r="I40" i="29"/>
  <c r="D40" i="29"/>
  <c r="I21" i="29"/>
  <c r="D21" i="29"/>
  <c r="C59" i="29"/>
  <c r="B59" i="29"/>
  <c r="G40" i="29"/>
  <c r="B40" i="29"/>
  <c r="G21" i="29"/>
  <c r="B21" i="29"/>
  <c r="H40" i="29"/>
  <c r="C40" i="29"/>
  <c r="H21" i="29"/>
  <c r="C21" i="29"/>
  <c r="K31" i="28" l="1"/>
  <c r="I31" i="28"/>
  <c r="E31" i="28"/>
  <c r="C31" i="28"/>
  <c r="S29" i="28"/>
  <c r="S27" i="28"/>
  <c r="S22" i="28"/>
  <c r="S21" i="28"/>
  <c r="S18" i="28"/>
  <c r="S17" i="28"/>
  <c r="S14" i="28"/>
  <c r="S13" i="28"/>
  <c r="Q31" i="28"/>
  <c r="Q29" i="28"/>
  <c r="Q27" i="28"/>
  <c r="Q25" i="28"/>
  <c r="S25" i="28" s="1"/>
  <c r="Q23" i="28"/>
  <c r="S23" i="28" s="1"/>
  <c r="Q22" i="28"/>
  <c r="Q21" i="28"/>
  <c r="Q20" i="28"/>
  <c r="S20" i="28" s="1"/>
  <c r="Q19" i="28"/>
  <c r="S19" i="28" s="1"/>
  <c r="Q18" i="28"/>
  <c r="Q17" i="28"/>
  <c r="Q16" i="28"/>
  <c r="S16" i="28" s="1"/>
  <c r="Q15" i="28"/>
  <c r="S15" i="28" s="1"/>
  <c r="Q14" i="28"/>
  <c r="Q13" i="28"/>
  <c r="Q12" i="28"/>
  <c r="S12" i="28" s="1"/>
  <c r="Q11" i="28"/>
  <c r="S11" i="28" s="1"/>
  <c r="O29" i="28"/>
  <c r="O27" i="28"/>
  <c r="O25" i="28"/>
  <c r="O23" i="28"/>
  <c r="O22" i="28"/>
  <c r="O21" i="28"/>
  <c r="O20" i="28"/>
  <c r="O19" i="28"/>
  <c r="O18" i="28"/>
  <c r="O17" i="28"/>
  <c r="O16" i="28"/>
  <c r="O15" i="28"/>
  <c r="O14" i="28"/>
  <c r="O13" i="28"/>
  <c r="O12" i="28"/>
  <c r="O11" i="28"/>
  <c r="Q10" i="28"/>
  <c r="O10" i="28"/>
  <c r="S10" i="28" s="1"/>
  <c r="M31" i="28"/>
  <c r="M29" i="28"/>
  <c r="M27" i="28"/>
  <c r="M25" i="28"/>
  <c r="M23" i="28"/>
  <c r="M22" i="28"/>
  <c r="M21" i="28"/>
  <c r="M20" i="28"/>
  <c r="M19" i="28"/>
  <c r="M18" i="28"/>
  <c r="M17" i="28"/>
  <c r="M16" i="28"/>
  <c r="M15" i="28"/>
  <c r="M14" i="28"/>
  <c r="M13" i="28"/>
  <c r="M12" i="28"/>
  <c r="M11" i="28"/>
  <c r="M10" i="28"/>
  <c r="G27" i="28"/>
  <c r="G25" i="28"/>
  <c r="G23" i="28"/>
  <c r="G22" i="28"/>
  <c r="G21" i="28"/>
  <c r="G20" i="28"/>
  <c r="G19" i="28"/>
  <c r="G18" i="28"/>
  <c r="G17" i="28"/>
  <c r="G16" i="28"/>
  <c r="G15" i="28"/>
  <c r="G14" i="28"/>
  <c r="G13" i="28"/>
  <c r="G12" i="28"/>
  <c r="G11" i="28"/>
  <c r="G10" i="28"/>
  <c r="O31" i="28" l="1"/>
  <c r="S31" i="28" s="1"/>
  <c r="G31" i="28"/>
  <c r="D52" i="37" l="1"/>
  <c r="C52" i="37"/>
  <c r="I18" i="37"/>
  <c r="D18" i="37"/>
  <c r="C18" i="37"/>
  <c r="D51" i="37"/>
  <c r="C51" i="37"/>
  <c r="B51" i="37"/>
  <c r="B52" i="37" s="1"/>
  <c r="I34" i="37"/>
  <c r="I35" i="37" s="1"/>
  <c r="H34" i="37"/>
  <c r="H35" i="37" s="1"/>
  <c r="G34" i="37"/>
  <c r="G35" i="37" s="1"/>
  <c r="D34" i="37"/>
  <c r="D35" i="37" s="1"/>
  <c r="C34" i="37"/>
  <c r="B34" i="37"/>
  <c r="I17" i="37"/>
  <c r="G18" i="37" s="1"/>
  <c r="H17" i="37"/>
  <c r="H18" i="37" s="1"/>
  <c r="G17" i="37"/>
  <c r="D17" i="37"/>
  <c r="C17" i="37"/>
  <c r="B17" i="37"/>
  <c r="B18" i="37" s="1"/>
  <c r="B35" i="37" l="1"/>
  <c r="C35" i="37"/>
  <c r="O4" i="39"/>
  <c r="O5" i="39"/>
  <c r="O6" i="39"/>
  <c r="O7" i="39"/>
  <c r="O8" i="39"/>
  <c r="O9" i="39"/>
  <c r="O10" i="39"/>
  <c r="O11" i="39"/>
  <c r="O13" i="39"/>
  <c r="O14" i="39"/>
  <c r="O15" i="39"/>
  <c r="O16" i="39"/>
  <c r="O18" i="39"/>
  <c r="O3" i="39"/>
  <c r="W13" i="38"/>
  <c r="W14" i="38"/>
  <c r="W15" i="38"/>
  <c r="W16" i="38"/>
  <c r="W17" i="38"/>
  <c r="W18" i="38"/>
  <c r="W19" i="38"/>
  <c r="W20" i="38"/>
  <c r="W21" i="38"/>
  <c r="W22" i="38"/>
  <c r="W23" i="38"/>
  <c r="W24" i="38"/>
  <c r="W25" i="38"/>
  <c r="W26" i="38"/>
  <c r="W27" i="38"/>
  <c r="W28" i="38"/>
  <c r="W29" i="38"/>
  <c r="W30" i="38"/>
  <c r="W31" i="38"/>
  <c r="W32" i="38"/>
  <c r="W33" i="38"/>
  <c r="W34" i="38"/>
  <c r="W35" i="38"/>
  <c r="W36" i="38"/>
  <c r="W37" i="38"/>
  <c r="W38" i="38"/>
  <c r="W39" i="38"/>
  <c r="W40" i="38"/>
  <c r="W12" i="38"/>
  <c r="S13" i="38"/>
  <c r="S14" i="38"/>
  <c r="S15" i="38"/>
  <c r="S16" i="38"/>
  <c r="S17"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12" i="38"/>
  <c r="O13" i="38"/>
  <c r="O14" i="38"/>
  <c r="O15" i="38"/>
  <c r="O16" i="38"/>
  <c r="O17" i="38"/>
  <c r="O18" i="38"/>
  <c r="O19" i="38"/>
  <c r="O20" i="38"/>
  <c r="O21" i="38"/>
  <c r="O22" i="38"/>
  <c r="O23" i="38"/>
  <c r="O24" i="38"/>
  <c r="O25" i="38"/>
  <c r="O26" i="38"/>
  <c r="O27" i="38"/>
  <c r="O28" i="38"/>
  <c r="O29" i="38"/>
  <c r="O30" i="38"/>
  <c r="O31" i="38"/>
  <c r="O32" i="38"/>
  <c r="O33" i="38"/>
  <c r="O34" i="38"/>
  <c r="O35" i="38"/>
  <c r="O36" i="38"/>
  <c r="O37" i="38"/>
  <c r="O38" i="38"/>
  <c r="O12" i="38"/>
  <c r="P16" i="49" l="1"/>
  <c r="O16" i="49"/>
  <c r="Q16" i="49" s="1"/>
  <c r="Q10" i="49"/>
  <c r="P12" i="49"/>
  <c r="Q12" i="49" s="1"/>
  <c r="O12" i="49"/>
  <c r="P11" i="49"/>
  <c r="Q11" i="49" s="1"/>
  <c r="O11" i="49"/>
  <c r="P10" i="49"/>
  <c r="O10" i="49"/>
  <c r="M14" i="49"/>
  <c r="P14" i="49" s="1"/>
  <c r="Q14" i="49" s="1"/>
  <c r="L14" i="49"/>
  <c r="O14" i="49" s="1"/>
  <c r="K14" i="49"/>
  <c r="J14" i="49"/>
  <c r="I14" i="49"/>
  <c r="H14" i="49"/>
  <c r="G14" i="49"/>
  <c r="F14" i="49"/>
  <c r="E14" i="49"/>
  <c r="D14" i="49"/>
  <c r="C14" i="49"/>
  <c r="B14" i="49"/>
  <c r="P16" i="10"/>
  <c r="Q16" i="10" s="1"/>
  <c r="O16" i="10"/>
  <c r="O14" i="10"/>
  <c r="P12" i="10"/>
  <c r="Q12" i="10" s="1"/>
  <c r="O12" i="10"/>
  <c r="P11" i="10"/>
  <c r="Q11" i="10" s="1"/>
  <c r="O11" i="10"/>
  <c r="P10" i="10"/>
  <c r="Q10" i="10" s="1"/>
  <c r="O10" i="10"/>
  <c r="M14" i="10"/>
  <c r="L14" i="10"/>
  <c r="K14" i="10"/>
  <c r="J14" i="10"/>
  <c r="I14" i="10"/>
  <c r="H14" i="10"/>
  <c r="G14" i="10"/>
  <c r="F14" i="10"/>
  <c r="E14" i="10"/>
  <c r="D14" i="10"/>
  <c r="C14" i="10"/>
  <c r="B14" i="10"/>
  <c r="Q14" i="10" l="1"/>
  <c r="P14" i="10"/>
  <c r="K88" i="6"/>
  <c r="K87" i="6"/>
  <c r="K86" i="6"/>
  <c r="K84" i="6"/>
  <c r="K83" i="6"/>
  <c r="K82" i="6"/>
  <c r="K80" i="6"/>
  <c r="K79" i="6"/>
  <c r="K78" i="6"/>
  <c r="K77" i="6"/>
  <c r="K76" i="6"/>
  <c r="K75" i="6"/>
  <c r="K74" i="6"/>
  <c r="K72" i="6"/>
  <c r="K71" i="6"/>
  <c r="K70" i="6"/>
  <c r="K69" i="6"/>
  <c r="K68" i="6"/>
  <c r="K67" i="6"/>
  <c r="K66" i="6"/>
  <c r="K65" i="6"/>
  <c r="K64" i="6"/>
  <c r="K62" i="6"/>
  <c r="K61" i="6"/>
  <c r="K60" i="6"/>
  <c r="K58" i="6"/>
  <c r="K57" i="6"/>
  <c r="K56" i="6"/>
  <c r="K54" i="6"/>
  <c r="K52" i="6"/>
  <c r="K51" i="6"/>
  <c r="K49" i="6"/>
  <c r="K48" i="6"/>
  <c r="K47" i="6"/>
  <c r="K45" i="6"/>
  <c r="K43" i="6"/>
  <c r="K42" i="6"/>
  <c r="K41" i="6"/>
  <c r="K40" i="6"/>
  <c r="K38" i="6"/>
  <c r="K37" i="6"/>
  <c r="K36" i="6"/>
  <c r="K35" i="6"/>
  <c r="K33" i="6"/>
  <c r="K32" i="6"/>
  <c r="K31" i="6"/>
  <c r="K30" i="6"/>
  <c r="K29" i="6"/>
  <c r="K27" i="6"/>
  <c r="K26" i="6"/>
  <c r="K25" i="6"/>
  <c r="K24" i="6"/>
  <c r="K23" i="6"/>
  <c r="K21" i="6"/>
  <c r="K20" i="6"/>
  <c r="K19" i="6"/>
  <c r="K18" i="6"/>
  <c r="K16" i="6"/>
  <c r="K15" i="6"/>
  <c r="K14" i="6"/>
  <c r="K13" i="6"/>
  <c r="K12" i="6"/>
  <c r="K11" i="6"/>
  <c r="K10" i="6"/>
  <c r="K9" i="6"/>
  <c r="I85" i="6"/>
  <c r="K85" i="6" s="1"/>
  <c r="H85" i="6"/>
  <c r="G85" i="6"/>
  <c r="F85" i="6"/>
  <c r="E85" i="6"/>
  <c r="D85" i="6"/>
  <c r="E80" i="6"/>
  <c r="F80" i="6"/>
  <c r="F81" i="6" s="1"/>
  <c r="G80" i="6"/>
  <c r="G81" i="6" s="1"/>
  <c r="H80" i="6"/>
  <c r="H81" i="6" s="1"/>
  <c r="H89" i="6" s="1"/>
  <c r="I80" i="6"/>
  <c r="D80" i="6"/>
  <c r="E73" i="6"/>
  <c r="E81" i="6" s="1"/>
  <c r="F73" i="6"/>
  <c r="G73" i="6"/>
  <c r="H73" i="6"/>
  <c r="I73" i="6"/>
  <c r="K73" i="6" s="1"/>
  <c r="D73" i="6"/>
  <c r="D81" i="6" s="1"/>
  <c r="D89" i="6" s="1"/>
  <c r="E68" i="6"/>
  <c r="F68" i="6"/>
  <c r="G68" i="6"/>
  <c r="H68" i="6"/>
  <c r="I68" i="6"/>
  <c r="D68" i="6"/>
  <c r="E63" i="6"/>
  <c r="F63" i="6"/>
  <c r="G63" i="6"/>
  <c r="H63" i="6"/>
  <c r="I63" i="6"/>
  <c r="K63" i="6" s="1"/>
  <c r="D63" i="6"/>
  <c r="I59" i="6"/>
  <c r="E59" i="6"/>
  <c r="F59" i="6"/>
  <c r="K59" i="6" s="1"/>
  <c r="G59" i="6"/>
  <c r="H59" i="6"/>
  <c r="D59" i="6"/>
  <c r="E55" i="6"/>
  <c r="F55" i="6"/>
  <c r="G55" i="6"/>
  <c r="H55" i="6"/>
  <c r="I55" i="6"/>
  <c r="K55" i="6" s="1"/>
  <c r="D55" i="6"/>
  <c r="I53" i="6"/>
  <c r="K53" i="6" s="1"/>
  <c r="H53" i="6"/>
  <c r="G53" i="6"/>
  <c r="F53" i="6"/>
  <c r="E53" i="6"/>
  <c r="D53" i="6"/>
  <c r="I46" i="6"/>
  <c r="K46" i="6" s="1"/>
  <c r="H46" i="6"/>
  <c r="G46" i="6"/>
  <c r="G50" i="6" s="1"/>
  <c r="F46" i="6"/>
  <c r="F50" i="6" s="1"/>
  <c r="E46" i="6"/>
  <c r="D46" i="6"/>
  <c r="I44" i="6"/>
  <c r="K44" i="6" s="1"/>
  <c r="H44" i="6"/>
  <c r="H50" i="6" s="1"/>
  <c r="G44" i="6"/>
  <c r="F44" i="6"/>
  <c r="E44" i="6"/>
  <c r="E50" i="6" s="1"/>
  <c r="D44" i="6"/>
  <c r="I39" i="6"/>
  <c r="H39" i="6"/>
  <c r="G39" i="6"/>
  <c r="F39" i="6"/>
  <c r="K39" i="6" s="1"/>
  <c r="E39" i="6"/>
  <c r="D39" i="6"/>
  <c r="I34" i="6"/>
  <c r="K34" i="6" s="1"/>
  <c r="H34" i="6"/>
  <c r="G34" i="6"/>
  <c r="F34" i="6"/>
  <c r="E34" i="6"/>
  <c r="D34" i="6"/>
  <c r="D50" i="6" s="1"/>
  <c r="I28" i="6"/>
  <c r="H28" i="6"/>
  <c r="G28" i="6"/>
  <c r="F28" i="6"/>
  <c r="K28" i="6" s="1"/>
  <c r="E28" i="6"/>
  <c r="D28" i="6"/>
  <c r="I22" i="6"/>
  <c r="K22" i="6" s="1"/>
  <c r="H22" i="6"/>
  <c r="G22" i="6"/>
  <c r="F22" i="6"/>
  <c r="E22" i="6"/>
  <c r="D22" i="6"/>
  <c r="I17" i="6"/>
  <c r="K17" i="6" s="1"/>
  <c r="H17" i="6"/>
  <c r="G17" i="6"/>
  <c r="F17" i="6"/>
  <c r="E17" i="6"/>
  <c r="D17" i="6"/>
  <c r="R31" i="42"/>
  <c r="R29" i="42"/>
  <c r="R28" i="42"/>
  <c r="R27" i="42"/>
  <c r="R26" i="42"/>
  <c r="R17" i="42"/>
  <c r="R16" i="42"/>
  <c r="R15" i="42"/>
  <c r="R14" i="42"/>
  <c r="R13" i="42"/>
  <c r="R12" i="42"/>
  <c r="R10" i="42"/>
  <c r="R9" i="42"/>
  <c r="E89" i="6" l="1"/>
  <c r="G89" i="6"/>
  <c r="F89" i="6"/>
  <c r="I50" i="6"/>
  <c r="K50" i="6" s="1"/>
  <c r="I81" i="6"/>
  <c r="K81" i="6" l="1"/>
  <c r="I89" i="6"/>
  <c r="D40" i="39"/>
  <c r="C40" i="39"/>
  <c r="B40" i="39"/>
  <c r="D20" i="39"/>
  <c r="D21" i="39" s="1"/>
  <c r="C20" i="39"/>
  <c r="B20" i="39"/>
  <c r="D60" i="38"/>
  <c r="D61" i="38" s="1"/>
  <c r="C60" i="38"/>
  <c r="B60" i="38"/>
  <c r="D40" i="38"/>
  <c r="D41" i="38" s="1"/>
  <c r="C40" i="38"/>
  <c r="C41" i="38" s="1"/>
  <c r="B40" i="38"/>
  <c r="D20" i="38"/>
  <c r="D21" i="38" s="1"/>
  <c r="C20" i="38"/>
  <c r="C21" i="38" s="1"/>
  <c r="B20" i="38"/>
  <c r="B21" i="38" s="1"/>
  <c r="C57" i="29"/>
  <c r="B57" i="29"/>
  <c r="H38" i="29"/>
  <c r="G38" i="29"/>
  <c r="C38" i="29"/>
  <c r="B38" i="29"/>
  <c r="H19" i="29"/>
  <c r="G19" i="29"/>
  <c r="C19" i="29"/>
  <c r="B19" i="29"/>
  <c r="D55" i="29"/>
  <c r="D54" i="29"/>
  <c r="D53" i="29"/>
  <c r="D52" i="29"/>
  <c r="D51" i="29"/>
  <c r="D50" i="29"/>
  <c r="D49" i="29"/>
  <c r="D48" i="29"/>
  <c r="D47" i="29"/>
  <c r="D36" i="29"/>
  <c r="D35" i="29"/>
  <c r="D34" i="29"/>
  <c r="D33" i="29"/>
  <c r="D32" i="29"/>
  <c r="D31" i="29"/>
  <c r="D30" i="29"/>
  <c r="D29" i="29"/>
  <c r="D28" i="29"/>
  <c r="I36" i="29"/>
  <c r="I35" i="29"/>
  <c r="I34" i="29"/>
  <c r="I33" i="29"/>
  <c r="I32" i="29"/>
  <c r="I31" i="29"/>
  <c r="I30" i="29"/>
  <c r="I29" i="29"/>
  <c r="I28" i="29"/>
  <c r="I17" i="29"/>
  <c r="I16" i="29"/>
  <c r="I15" i="29"/>
  <c r="I14" i="29"/>
  <c r="I13" i="29"/>
  <c r="I12" i="29"/>
  <c r="I11" i="29"/>
  <c r="I10" i="29"/>
  <c r="I9" i="29"/>
  <c r="D17" i="29"/>
  <c r="D16" i="29"/>
  <c r="D15" i="29"/>
  <c r="D14" i="29"/>
  <c r="D13" i="29"/>
  <c r="D12" i="29"/>
  <c r="D11" i="29"/>
  <c r="D10" i="29"/>
  <c r="D9" i="29"/>
  <c r="C41" i="39" l="1"/>
  <c r="B41" i="38"/>
  <c r="K89" i="6"/>
  <c r="F98" i="6"/>
  <c r="C21" i="39"/>
  <c r="B21" i="39"/>
  <c r="B41" i="39"/>
  <c r="D41" i="39"/>
  <c r="B61" i="38"/>
  <c r="C61" i="38"/>
  <c r="D19" i="29"/>
  <c r="C20" i="29" s="1"/>
  <c r="I38" i="29"/>
  <c r="I39" i="29" s="1"/>
  <c r="D57" i="29"/>
  <c r="C58" i="29" s="1"/>
  <c r="I19" i="29"/>
  <c r="I20" i="29" s="1"/>
  <c r="D38" i="29"/>
  <c r="D39" i="29" s="1"/>
  <c r="F69" i="8"/>
  <c r="D69" i="8"/>
  <c r="C69" i="8"/>
  <c r="F65" i="8"/>
  <c r="D65" i="8"/>
  <c r="C65" i="8"/>
  <c r="F41" i="8"/>
  <c r="D41" i="8"/>
  <c r="C41" i="8"/>
  <c r="F15" i="8"/>
  <c r="D15" i="8"/>
  <c r="C15" i="8"/>
  <c r="E69" i="8"/>
  <c r="E65" i="8"/>
  <c r="E41" i="8"/>
  <c r="E15" i="8"/>
  <c r="C75" i="8" l="1"/>
  <c r="D75" i="8"/>
  <c r="C39" i="29"/>
  <c r="H69" i="8"/>
  <c r="E75" i="8"/>
  <c r="D58" i="29"/>
  <c r="F75" i="8"/>
  <c r="G39" i="29"/>
  <c r="B58" i="29"/>
  <c r="D20" i="29"/>
  <c r="B20" i="29"/>
  <c r="H20" i="29"/>
  <c r="H39" i="29"/>
  <c r="G20" i="29"/>
  <c r="B39" i="29"/>
  <c r="V5" i="39" l="1"/>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4" i="39"/>
  <c r="H10" i="8" l="1"/>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1" i="8"/>
  <c r="H42" i="8"/>
  <c r="H43" i="8"/>
  <c r="H44" i="8"/>
  <c r="H45" i="8"/>
  <c r="H46" i="8"/>
  <c r="H47" i="8"/>
  <c r="H48" i="8"/>
  <c r="H49" i="8"/>
  <c r="H50" i="8"/>
  <c r="H52" i="8"/>
  <c r="H53" i="8"/>
  <c r="H54" i="8"/>
  <c r="H55" i="8"/>
  <c r="H56" i="8"/>
  <c r="H57" i="8"/>
  <c r="H58" i="8"/>
  <c r="H59" i="8"/>
  <c r="H60" i="8"/>
  <c r="H61" i="8"/>
  <c r="H62" i="8"/>
  <c r="H63" i="8"/>
  <c r="H64" i="8"/>
  <c r="H65" i="8"/>
  <c r="H66" i="8"/>
  <c r="H67" i="8"/>
  <c r="H68" i="8"/>
  <c r="H75" i="8"/>
  <c r="H9" i="8"/>
</calcChain>
</file>

<file path=xl/sharedStrings.xml><?xml version="1.0" encoding="utf-8"?>
<sst xmlns="http://schemas.openxmlformats.org/spreadsheetml/2006/main" count="2804" uniqueCount="823">
  <si>
    <t>© www.enseignementsup-recherche.gouv.fr</t>
  </si>
  <si>
    <t>DIRECTION GENERALE DES RESSOURCES HUMAINES
Service des personnels enseignants de l'enseignement supérieur et de la recherche
Sous-direction des études de gestion prévisionnelle, statutaires et des affaires communes
Département des études d'effectifs et d'analyse des ressources humaines
- DGRH A1-1 -</t>
  </si>
  <si>
    <t>Panorama national sur les enseignants non permanents</t>
  </si>
  <si>
    <t>Etude de la population des ATER</t>
  </si>
  <si>
    <t>Total général</t>
  </si>
  <si>
    <t>CNU</t>
  </si>
  <si>
    <t>FEMME</t>
  </si>
  <si>
    <t>HOMME</t>
  </si>
  <si>
    <t>DROIT</t>
  </si>
  <si>
    <t>01</t>
  </si>
  <si>
    <t>02</t>
  </si>
  <si>
    <t>03</t>
  </si>
  <si>
    <t>04</t>
  </si>
  <si>
    <t>Total 01</t>
  </si>
  <si>
    <t>05</t>
  </si>
  <si>
    <t>06</t>
  </si>
  <si>
    <t>Total 02</t>
  </si>
  <si>
    <t>Total DROIT</t>
  </si>
  <si>
    <t>LETTRES</t>
  </si>
  <si>
    <t>07</t>
  </si>
  <si>
    <t>08</t>
  </si>
  <si>
    <t>09</t>
  </si>
  <si>
    <t>10</t>
  </si>
  <si>
    <t>Total 3A</t>
  </si>
  <si>
    <t>11</t>
  </si>
  <si>
    <t>12</t>
  </si>
  <si>
    <t>13</t>
  </si>
  <si>
    <t>14</t>
  </si>
  <si>
    <t>15</t>
  </si>
  <si>
    <t>Total 3B</t>
  </si>
  <si>
    <t>16</t>
  </si>
  <si>
    <t>17</t>
  </si>
  <si>
    <t>18</t>
  </si>
  <si>
    <t>19</t>
  </si>
  <si>
    <t>20</t>
  </si>
  <si>
    <t>Total 4A</t>
  </si>
  <si>
    <t>21</t>
  </si>
  <si>
    <t>22</t>
  </si>
  <si>
    <t>23</t>
  </si>
  <si>
    <t>24</t>
  </si>
  <si>
    <t>Total 4B</t>
  </si>
  <si>
    <t>70</t>
  </si>
  <si>
    <t>71</t>
  </si>
  <si>
    <t>72</t>
  </si>
  <si>
    <t>73</t>
  </si>
  <si>
    <t>Total 12A</t>
  </si>
  <si>
    <t>74</t>
  </si>
  <si>
    <t>Total 12B</t>
  </si>
  <si>
    <t>Théologie</t>
  </si>
  <si>
    <t>76</t>
  </si>
  <si>
    <t>Total Théologie</t>
  </si>
  <si>
    <t>Total LETTRES</t>
  </si>
  <si>
    <t>SCIENCES</t>
  </si>
  <si>
    <t>25</t>
  </si>
  <si>
    <t>26</t>
  </si>
  <si>
    <t>Total 5A</t>
  </si>
  <si>
    <t>27</t>
  </si>
  <si>
    <t>Total 5B</t>
  </si>
  <si>
    <t>28</t>
  </si>
  <si>
    <t>29</t>
  </si>
  <si>
    <t>30</t>
  </si>
  <si>
    <t>Total 06</t>
  </si>
  <si>
    <t>31</t>
  </si>
  <si>
    <t>32</t>
  </si>
  <si>
    <t>33</t>
  </si>
  <si>
    <t>Total 07</t>
  </si>
  <si>
    <t>34</t>
  </si>
  <si>
    <t>35</t>
  </si>
  <si>
    <t>36</t>
  </si>
  <si>
    <t>37</t>
  </si>
  <si>
    <t>Total 08</t>
  </si>
  <si>
    <t>60</t>
  </si>
  <si>
    <t>61</t>
  </si>
  <si>
    <t>62</t>
  </si>
  <si>
    <t>63</t>
  </si>
  <si>
    <t>Total 09</t>
  </si>
  <si>
    <t>64</t>
  </si>
  <si>
    <t>65</t>
  </si>
  <si>
    <t>66</t>
  </si>
  <si>
    <t>67</t>
  </si>
  <si>
    <t>68</t>
  </si>
  <si>
    <t>69</t>
  </si>
  <si>
    <t>Total 10</t>
  </si>
  <si>
    <t>Total SCIENCES</t>
  </si>
  <si>
    <t>PHARMACIE</t>
  </si>
  <si>
    <t>Pharmacie</t>
  </si>
  <si>
    <t>85</t>
  </si>
  <si>
    <t>86</t>
  </si>
  <si>
    <t>87</t>
  </si>
  <si>
    <t>Total PHARMACIE</t>
  </si>
  <si>
    <t>Total</t>
  </si>
  <si>
    <r>
      <t xml:space="preserve">01
</t>
    </r>
    <r>
      <rPr>
        <i/>
        <sz val="8"/>
        <color theme="1"/>
        <rFont val="Times New Roman"/>
        <family val="1"/>
      </rPr>
      <t>Droit et science politique</t>
    </r>
  </si>
  <si>
    <r>
      <rPr>
        <b/>
        <sz val="10"/>
        <color theme="1"/>
        <rFont val="Times New Roman"/>
        <family val="1"/>
      </rPr>
      <t>02</t>
    </r>
    <r>
      <rPr>
        <sz val="10"/>
        <color theme="1"/>
        <rFont val="Times New Roman"/>
        <family val="2"/>
      </rPr>
      <t xml:space="preserve">
</t>
    </r>
    <r>
      <rPr>
        <i/>
        <sz val="8"/>
        <color theme="1"/>
        <rFont val="Times New Roman"/>
        <family val="1"/>
      </rPr>
      <t>Sciences économiques et de gestion</t>
    </r>
  </si>
  <si>
    <r>
      <t xml:space="preserve">3A
</t>
    </r>
    <r>
      <rPr>
        <i/>
        <sz val="8"/>
        <color theme="1"/>
        <rFont val="Times New Roman"/>
        <family val="1"/>
      </rPr>
      <t>littératures</t>
    </r>
  </si>
  <si>
    <r>
      <rPr>
        <b/>
        <sz val="10"/>
        <color theme="1"/>
        <rFont val="Times New Roman"/>
        <family val="1"/>
      </rPr>
      <t>3B</t>
    </r>
    <r>
      <rPr>
        <sz val="10"/>
        <color theme="1"/>
        <rFont val="Times New Roman"/>
        <family val="2"/>
      </rPr>
      <t xml:space="preserve">
</t>
    </r>
    <r>
      <rPr>
        <i/>
        <sz val="8"/>
        <color theme="1"/>
        <rFont val="Times New Roman"/>
        <family val="1"/>
      </rPr>
      <t>Langues</t>
    </r>
  </si>
  <si>
    <r>
      <t xml:space="preserve">4A
</t>
    </r>
    <r>
      <rPr>
        <i/>
        <sz val="8"/>
        <color theme="1"/>
        <rFont val="Times New Roman"/>
        <family val="1"/>
      </rPr>
      <t>Sciences humaines</t>
    </r>
  </si>
  <si>
    <r>
      <rPr>
        <b/>
        <sz val="10"/>
        <color theme="1"/>
        <rFont val="Times New Roman"/>
        <family val="1"/>
      </rPr>
      <t>4B</t>
    </r>
    <r>
      <rPr>
        <sz val="10"/>
        <color theme="1"/>
        <rFont val="Times New Roman"/>
        <family val="2"/>
      </rPr>
      <t xml:space="preserve">
</t>
    </r>
    <r>
      <rPr>
        <i/>
        <sz val="8"/>
        <color theme="1"/>
        <rFont val="Times New Roman"/>
        <family val="1"/>
      </rPr>
      <t>Histoire-géographie</t>
    </r>
  </si>
  <si>
    <r>
      <t xml:space="preserve">12A
</t>
    </r>
    <r>
      <rPr>
        <sz val="8"/>
        <color theme="1"/>
        <rFont val="Times New Roman"/>
        <family val="1"/>
      </rPr>
      <t>Groupe interdisciplinaire</t>
    </r>
  </si>
  <si>
    <r>
      <t xml:space="preserve">12B
</t>
    </r>
    <r>
      <rPr>
        <i/>
        <sz val="8"/>
        <color theme="1"/>
        <rFont val="Times New Roman"/>
        <family val="1"/>
      </rPr>
      <t>STAPS</t>
    </r>
  </si>
  <si>
    <r>
      <rPr>
        <b/>
        <sz val="10"/>
        <color theme="1"/>
        <rFont val="Times New Roman"/>
        <family val="1"/>
      </rPr>
      <t>5A</t>
    </r>
    <r>
      <rPr>
        <sz val="10"/>
        <color theme="1"/>
        <rFont val="Times New Roman"/>
        <family val="2"/>
      </rPr>
      <t xml:space="preserve">
</t>
    </r>
    <r>
      <rPr>
        <i/>
        <sz val="8"/>
        <color theme="1"/>
        <rFont val="Times New Roman"/>
        <family val="1"/>
      </rPr>
      <t>Mathématiques</t>
    </r>
  </si>
  <si>
    <r>
      <rPr>
        <b/>
        <sz val="10"/>
        <color theme="1"/>
        <rFont val="Times New Roman"/>
        <family val="1"/>
      </rPr>
      <t>5B</t>
    </r>
    <r>
      <rPr>
        <sz val="10"/>
        <color theme="1"/>
        <rFont val="Times New Roman"/>
        <family val="2"/>
      </rPr>
      <t xml:space="preserve">
</t>
    </r>
    <r>
      <rPr>
        <i/>
        <sz val="8"/>
        <color theme="1"/>
        <rFont val="Times New Roman"/>
        <family val="1"/>
      </rPr>
      <t>Informatique</t>
    </r>
  </si>
  <si>
    <r>
      <rPr>
        <b/>
        <sz val="10"/>
        <color theme="1"/>
        <rFont val="Times New Roman"/>
        <family val="1"/>
      </rPr>
      <t>06</t>
    </r>
    <r>
      <rPr>
        <sz val="10"/>
        <color theme="1"/>
        <rFont val="Times New Roman"/>
        <family val="2"/>
      </rPr>
      <t xml:space="preserve">
</t>
    </r>
    <r>
      <rPr>
        <i/>
        <sz val="8"/>
        <color theme="1"/>
        <rFont val="Times New Roman"/>
        <family val="1"/>
      </rPr>
      <t>Physique</t>
    </r>
  </si>
  <si>
    <r>
      <rPr>
        <b/>
        <sz val="10"/>
        <color theme="1"/>
        <rFont val="Times New Roman"/>
        <family val="1"/>
      </rPr>
      <t>07</t>
    </r>
    <r>
      <rPr>
        <sz val="10"/>
        <color theme="1"/>
        <rFont val="Times New Roman"/>
        <family val="2"/>
      </rPr>
      <t xml:space="preserve">
</t>
    </r>
    <r>
      <rPr>
        <i/>
        <sz val="8"/>
        <color theme="1"/>
        <rFont val="Times New Roman"/>
        <family val="1"/>
      </rPr>
      <t>Chimie</t>
    </r>
  </si>
  <si>
    <r>
      <rPr>
        <b/>
        <sz val="10"/>
        <color theme="1"/>
        <rFont val="Times New Roman"/>
        <family val="1"/>
      </rPr>
      <t>08</t>
    </r>
    <r>
      <rPr>
        <sz val="10"/>
        <color theme="1"/>
        <rFont val="Times New Roman"/>
        <family val="2"/>
      </rPr>
      <t xml:space="preserve">
</t>
    </r>
    <r>
      <rPr>
        <i/>
        <sz val="8"/>
        <color theme="1"/>
        <rFont val="Times New Roman"/>
        <family val="1"/>
      </rPr>
      <t>Sciences de la terre</t>
    </r>
  </si>
  <si>
    <r>
      <rPr>
        <b/>
        <sz val="10"/>
        <color theme="1"/>
        <rFont val="Times New Roman"/>
        <family val="1"/>
      </rPr>
      <t>09</t>
    </r>
    <r>
      <rPr>
        <sz val="10"/>
        <color theme="1"/>
        <rFont val="Times New Roman"/>
        <family val="2"/>
      </rPr>
      <t xml:space="preserve">
</t>
    </r>
    <r>
      <rPr>
        <i/>
        <sz val="8"/>
        <color theme="1"/>
        <rFont val="Times New Roman"/>
        <family val="1"/>
      </rPr>
      <t>Mécanique, génie mécanique, génie informatique, énergétique</t>
    </r>
  </si>
  <si>
    <r>
      <rPr>
        <b/>
        <sz val="10"/>
        <color theme="1"/>
        <rFont val="Times New Roman"/>
        <family val="1"/>
      </rPr>
      <t>10</t>
    </r>
    <r>
      <rPr>
        <sz val="10"/>
        <color theme="1"/>
        <rFont val="Times New Roman"/>
        <family val="2"/>
      </rPr>
      <t xml:space="preserve">
</t>
    </r>
    <r>
      <rPr>
        <i/>
        <sz val="8"/>
        <color theme="1"/>
        <rFont val="Times New Roman"/>
        <family val="1"/>
      </rPr>
      <t>Biologie et biochimie</t>
    </r>
  </si>
  <si>
    <t>ATER en premier contrat</t>
  </si>
  <si>
    <t>Total
(A)</t>
  </si>
  <si>
    <t>Autres ATER
(B)</t>
  </si>
  <si>
    <t>Dans les tableaux des pages qui suivent, la répartition du contingent des ATER fait référence</t>
  </si>
  <si>
    <t xml:space="preserve">aux conditions règlementaires exigées pour le recrutement en qualité d'ATER </t>
  </si>
  <si>
    <t>Chacun de ces articles correspond à une population spécifique:</t>
  </si>
  <si>
    <t>Art 2-1 [a] :</t>
  </si>
  <si>
    <t>Enseignants du second degré</t>
  </si>
  <si>
    <t>Art 2-1 [b] :</t>
  </si>
  <si>
    <t>Autres fonctionnaires titulaires et stagiaires de catégorie A</t>
  </si>
  <si>
    <t>Art 2-3 :</t>
  </si>
  <si>
    <t>Enseignants ou chercheurs de nationalité étrangère</t>
  </si>
  <si>
    <t>Art 2-4 :</t>
  </si>
  <si>
    <t>Moniteurs titulaires d'un doctorat ou en dernière année de doctorat</t>
  </si>
  <si>
    <t>Art 2-5 :</t>
  </si>
  <si>
    <t>Etudiants en dernière année de doctorat</t>
  </si>
  <si>
    <t>Art 2-6 :</t>
  </si>
  <si>
    <t>Titulaires d'un doctorat ou d'une habilitation à diriger des recherches</t>
  </si>
  <si>
    <t xml:space="preserve">et, par conséquent, définit des durées maximales, variables, d'exercice </t>
  </si>
  <si>
    <t>des fonctions d'ATER.</t>
  </si>
  <si>
    <r>
      <t xml:space="preserve">et notamment aux articles du </t>
    </r>
    <r>
      <rPr>
        <b/>
        <sz val="10"/>
        <color theme="1"/>
        <rFont val="Times New Roman"/>
        <family val="1"/>
      </rPr>
      <t xml:space="preserve">décret n°88-654 du 7 mai 1988 modifié. </t>
    </r>
  </si>
  <si>
    <t>Temps
plein</t>
  </si>
  <si>
    <t>Temps partiel</t>
  </si>
  <si>
    <r>
      <rPr>
        <b/>
        <sz val="10"/>
        <color theme="0"/>
        <rFont val="Times New Roman"/>
        <family val="1"/>
      </rPr>
      <t>2-1a</t>
    </r>
    <r>
      <rPr>
        <sz val="10"/>
        <color theme="0"/>
        <rFont val="Times New Roman"/>
        <family val="1"/>
      </rPr>
      <t xml:space="preserve">
</t>
    </r>
    <r>
      <rPr>
        <i/>
        <sz val="8"/>
        <color theme="0"/>
        <rFont val="Times New Roman"/>
        <family val="1"/>
      </rPr>
      <t>Enseignants du second degré</t>
    </r>
  </si>
  <si>
    <r>
      <rPr>
        <b/>
        <sz val="10"/>
        <color theme="0"/>
        <rFont val="Times New Roman"/>
        <family val="1"/>
      </rPr>
      <t>2-1b</t>
    </r>
    <r>
      <rPr>
        <sz val="10"/>
        <color theme="0"/>
        <rFont val="Times New Roman"/>
        <family val="1"/>
      </rPr>
      <t xml:space="preserve">
</t>
    </r>
    <r>
      <rPr>
        <i/>
        <sz val="8"/>
        <color theme="0"/>
        <rFont val="Times New Roman"/>
        <family val="1"/>
      </rPr>
      <t>Autres fonctionnaires</t>
    </r>
  </si>
  <si>
    <r>
      <rPr>
        <b/>
        <sz val="10"/>
        <color theme="0"/>
        <rFont val="Times New Roman"/>
        <family val="1"/>
      </rPr>
      <t>2-3</t>
    </r>
    <r>
      <rPr>
        <sz val="10"/>
        <color theme="0"/>
        <rFont val="Times New Roman"/>
        <family val="1"/>
      </rPr>
      <t xml:space="preserve">
</t>
    </r>
    <r>
      <rPr>
        <i/>
        <sz val="8"/>
        <color theme="0"/>
        <rFont val="Times New Roman"/>
        <family val="1"/>
      </rPr>
      <t>Enseignants ou chercheurs étrangers</t>
    </r>
  </si>
  <si>
    <r>
      <rPr>
        <b/>
        <sz val="10"/>
        <color theme="0"/>
        <rFont val="Times New Roman"/>
        <family val="1"/>
      </rPr>
      <t>2-5</t>
    </r>
    <r>
      <rPr>
        <sz val="10"/>
        <color theme="0"/>
        <rFont val="Times New Roman"/>
        <family val="1"/>
      </rPr>
      <t xml:space="preserve">
</t>
    </r>
    <r>
      <rPr>
        <i/>
        <sz val="8"/>
        <color theme="0"/>
        <rFont val="Times New Roman"/>
        <family val="1"/>
      </rPr>
      <t>Etudiant en dernière année de doctorat</t>
    </r>
  </si>
  <si>
    <r>
      <rPr>
        <b/>
        <sz val="10"/>
        <color theme="0"/>
        <rFont val="Times New Roman"/>
        <family val="1"/>
      </rPr>
      <t>2-6</t>
    </r>
    <r>
      <rPr>
        <sz val="10"/>
        <color theme="0"/>
        <rFont val="Times New Roman"/>
        <family val="1"/>
      </rPr>
      <t xml:space="preserve">
</t>
    </r>
    <r>
      <rPr>
        <i/>
        <sz val="8"/>
        <color theme="0"/>
        <rFont val="Times New Roman"/>
        <family val="1"/>
      </rPr>
      <t>Titulaires d'un doctorat ou d'une habilitation à diriger des recherches</t>
    </r>
  </si>
  <si>
    <t>Titulaires d'un doctorat</t>
  </si>
  <si>
    <t>Femmes</t>
  </si>
  <si>
    <t>Hommes</t>
  </si>
  <si>
    <t>Étiquettes de lignes</t>
  </si>
  <si>
    <t>AIX-MARSEILLE</t>
  </si>
  <si>
    <t>AIX IEP</t>
  </si>
  <si>
    <t>AIX-MARSEILLE EC</t>
  </si>
  <si>
    <t>AVIGNON</t>
  </si>
  <si>
    <t>AMIENS</t>
  </si>
  <si>
    <t>COMPIEGNE UTC</t>
  </si>
  <si>
    <t>BESANCON</t>
  </si>
  <si>
    <t>BELFORT UTBM</t>
  </si>
  <si>
    <t>BESANCON ENSM</t>
  </si>
  <si>
    <t>BORDEAUX</t>
  </si>
  <si>
    <t>BORDEAUX 3</t>
  </si>
  <si>
    <t>BORDEAUX IEP</t>
  </si>
  <si>
    <t>BORDEAUX IP</t>
  </si>
  <si>
    <t>PAU</t>
  </si>
  <si>
    <t>CAEN</t>
  </si>
  <si>
    <t>CLERMONT 1</t>
  </si>
  <si>
    <t>CLERMONT 2</t>
  </si>
  <si>
    <t>CORTE</t>
  </si>
  <si>
    <t>CACHAN ENS</t>
  </si>
  <si>
    <t>MARNE-LA-VALLEE</t>
  </si>
  <si>
    <t>PARIS 12</t>
  </si>
  <si>
    <t>PARIS 13</t>
  </si>
  <si>
    <t>PARIS 8</t>
  </si>
  <si>
    <t>PARIS SUPMECA</t>
  </si>
  <si>
    <t>DIJON</t>
  </si>
  <si>
    <t>DIJON AGROSUP</t>
  </si>
  <si>
    <t>CHAMBERY</t>
  </si>
  <si>
    <t>GRENOBLE IEP</t>
  </si>
  <si>
    <t>GRENOBLE IP</t>
  </si>
  <si>
    <t>ANTILLES-GUYANE</t>
  </si>
  <si>
    <t>HORS ACADEMIE</t>
  </si>
  <si>
    <t>NOUVELLE CALEDONIE</t>
  </si>
  <si>
    <t>POLYNESIE</t>
  </si>
  <si>
    <t>LA REUNION</t>
  </si>
  <si>
    <t>ARTOIS</t>
  </si>
  <si>
    <t>LILLE 1</t>
  </si>
  <si>
    <t>LILLE 2</t>
  </si>
  <si>
    <t>LILLE 3</t>
  </si>
  <si>
    <t>LILLE EC</t>
  </si>
  <si>
    <t>LILLE IEP</t>
  </si>
  <si>
    <t>LITTORAL</t>
  </si>
  <si>
    <t>ROUBAIX ENSAIT</t>
  </si>
  <si>
    <t>VALENCIENNES</t>
  </si>
  <si>
    <t>LIMOGES</t>
  </si>
  <si>
    <t>LIMOGES ENSCI</t>
  </si>
  <si>
    <t>LYON 1</t>
  </si>
  <si>
    <t>LYON 2</t>
  </si>
  <si>
    <t>LYON 3</t>
  </si>
  <si>
    <t>LYON EC</t>
  </si>
  <si>
    <t>LYON ENS</t>
  </si>
  <si>
    <t>LYON ENSSIB</t>
  </si>
  <si>
    <t>LYON IEP</t>
  </si>
  <si>
    <t>LYON INSA</t>
  </si>
  <si>
    <t>ST ETIENNE</t>
  </si>
  <si>
    <t>ST ETIENNE ENI</t>
  </si>
  <si>
    <t>MONTPELLIER 3</t>
  </si>
  <si>
    <t>MONTPELLIER ENSC</t>
  </si>
  <si>
    <t>NIMES</t>
  </si>
  <si>
    <t>PERPIGNAN</t>
  </si>
  <si>
    <t>LORRAINE</t>
  </si>
  <si>
    <t>NANTES</t>
  </si>
  <si>
    <t>ANGERS</t>
  </si>
  <si>
    <t>LE MANS</t>
  </si>
  <si>
    <t>NICE</t>
  </si>
  <si>
    <t>TOULON</t>
  </si>
  <si>
    <t>ORLEANS</t>
  </si>
  <si>
    <t>TOURS</t>
  </si>
  <si>
    <t>PARIS 1</t>
  </si>
  <si>
    <t>PARIS 2</t>
  </si>
  <si>
    <t>PARIS 3</t>
  </si>
  <si>
    <t>PARIS 4</t>
  </si>
  <si>
    <t>PARIS 5</t>
  </si>
  <si>
    <t>PARIS 6</t>
  </si>
  <si>
    <t>PARIS 7</t>
  </si>
  <si>
    <t>PARIS CNAM</t>
  </si>
  <si>
    <t>PARIS DAUPHINE</t>
  </si>
  <si>
    <t>PARIS EHESS</t>
  </si>
  <si>
    <t>PARIS ENS</t>
  </si>
  <si>
    <t>PARIS ENSAM</t>
  </si>
  <si>
    <t>PARIS ENSC</t>
  </si>
  <si>
    <t>PARIS EPHE</t>
  </si>
  <si>
    <t>PARIS IEP</t>
  </si>
  <si>
    <t>PARIS INALCO</t>
  </si>
  <si>
    <t>PARIS INHA</t>
  </si>
  <si>
    <t>PARIS IPG</t>
  </si>
  <si>
    <t>PARIS MUSEUM</t>
  </si>
  <si>
    <t>PARIS OBSERVATOIRE</t>
  </si>
  <si>
    <t>POITIERS</t>
  </si>
  <si>
    <t>LA ROCHELLE</t>
  </si>
  <si>
    <t>POITIERS ENSMA</t>
  </si>
  <si>
    <t>REIMS</t>
  </si>
  <si>
    <t>TROYES UTT</t>
  </si>
  <si>
    <t>BREST</t>
  </si>
  <si>
    <t>BREST ENI</t>
  </si>
  <si>
    <t>BRETAGNE SUD</t>
  </si>
  <si>
    <t>RENNES 1</t>
  </si>
  <si>
    <t>RENNES 2</t>
  </si>
  <si>
    <t>RENNES ENSC</t>
  </si>
  <si>
    <t>RENNES IEP</t>
  </si>
  <si>
    <t>RENNES INSA</t>
  </si>
  <si>
    <t>ROUEN</t>
  </si>
  <si>
    <t>LE HAVRE</t>
  </si>
  <si>
    <t>ROUEN INSA</t>
  </si>
  <si>
    <t>STRASBOURG</t>
  </si>
  <si>
    <t>MULHOUSE</t>
  </si>
  <si>
    <t>STRASBOURG INSA</t>
  </si>
  <si>
    <t>ALBI CUFR</t>
  </si>
  <si>
    <t>TARBES ENI</t>
  </si>
  <si>
    <t>TOULOUSE 1</t>
  </si>
  <si>
    <t>TOULOUSE 2</t>
  </si>
  <si>
    <t>TOULOUSE 3</t>
  </si>
  <si>
    <t>TOULOUSE IEP</t>
  </si>
  <si>
    <t>TOULOUSE INP</t>
  </si>
  <si>
    <t>TOULOUSE INSA</t>
  </si>
  <si>
    <t>CERGY ENSEA</t>
  </si>
  <si>
    <t>CERGY-PONTOISE</t>
  </si>
  <si>
    <t>EVRY</t>
  </si>
  <si>
    <t>EVRY ENSIIE</t>
  </si>
  <si>
    <t>PARIS 10</t>
  </si>
  <si>
    <t>PARIS 11</t>
  </si>
  <si>
    <t>Académie de BESANCON</t>
  </si>
  <si>
    <t>Académie de BORDEAUX</t>
  </si>
  <si>
    <t>Académie de CAEN</t>
  </si>
  <si>
    <t>Académie de CLERMONT-FERRAND</t>
  </si>
  <si>
    <t>Académie de CORSE</t>
  </si>
  <si>
    <t>Académie de CRETEIL</t>
  </si>
  <si>
    <t>Académie de DIJON</t>
  </si>
  <si>
    <t>Académie de GRENOBLE</t>
  </si>
  <si>
    <t>Académie de GUADELOUPE</t>
  </si>
  <si>
    <t>Académie de LA REUNION</t>
  </si>
  <si>
    <t>Académie de LILLE</t>
  </si>
  <si>
    <t>Académie de LIMOGES</t>
  </si>
  <si>
    <t>Académie de LYON</t>
  </si>
  <si>
    <t>Académie de MONTPELLIER</t>
  </si>
  <si>
    <t>Académie de NANCY-METZ</t>
  </si>
  <si>
    <t>Académie de NANTES</t>
  </si>
  <si>
    <t>Académie de NICE</t>
  </si>
  <si>
    <t>Académie de PARIS</t>
  </si>
  <si>
    <t>Académie de POITIERS</t>
  </si>
  <si>
    <t>Académie de REIMS</t>
  </si>
  <si>
    <t>Académie de RENNES</t>
  </si>
  <si>
    <t>Académie de ROUEN</t>
  </si>
  <si>
    <t>Académie de STRASBOURG</t>
  </si>
  <si>
    <t>Académie de TOULOUSE</t>
  </si>
  <si>
    <t>Académie de VERSAILLES</t>
  </si>
  <si>
    <t>Académie d'AIX-MARSEILLE</t>
  </si>
  <si>
    <t>Académie d'AMIENS</t>
  </si>
  <si>
    <t>Académie d'ORLEANS-TOURS</t>
  </si>
  <si>
    <t>Temps plein</t>
  </si>
  <si>
    <t>Equivalent temps plein
(ETP)</t>
  </si>
  <si>
    <r>
      <rPr>
        <b/>
        <u/>
        <sz val="10"/>
        <color theme="0"/>
        <rFont val="Times New Roman"/>
        <family val="1"/>
      </rPr>
      <t>TABLEAU X</t>
    </r>
    <r>
      <rPr>
        <b/>
        <sz val="10"/>
        <color theme="0"/>
        <rFont val="Times New Roman"/>
        <family val="1"/>
      </rPr>
      <t>:  Age moyen des ATER par grande discipline, article de recrutement et sexe</t>
    </r>
  </si>
  <si>
    <t>Age moyen</t>
  </si>
  <si>
    <t>Effectif</t>
  </si>
  <si>
    <r>
      <rPr>
        <b/>
        <sz val="10"/>
        <rFont val="Times New Roman"/>
        <family val="1"/>
      </rPr>
      <t xml:space="preserve">2-1a - </t>
    </r>
    <r>
      <rPr>
        <i/>
        <sz val="8"/>
        <rFont val="Times New Roman"/>
        <family val="1"/>
      </rPr>
      <t>Enseignants du second degré</t>
    </r>
  </si>
  <si>
    <r>
      <rPr>
        <b/>
        <sz val="10"/>
        <color theme="1"/>
        <rFont val="Times New Roman"/>
        <family val="1"/>
      </rPr>
      <t>2-1b</t>
    </r>
    <r>
      <rPr>
        <sz val="10"/>
        <color theme="1"/>
        <rFont val="Times New Roman"/>
        <family val="2"/>
      </rPr>
      <t xml:space="preserve">  - </t>
    </r>
    <r>
      <rPr>
        <i/>
        <sz val="8"/>
        <color theme="1"/>
        <rFont val="Times New Roman"/>
        <family val="1"/>
      </rPr>
      <t>Autres fonctionnaires</t>
    </r>
  </si>
  <si>
    <r>
      <rPr>
        <b/>
        <sz val="10"/>
        <rFont val="Times New Roman"/>
        <family val="1"/>
      </rPr>
      <t xml:space="preserve">2-3 - </t>
    </r>
    <r>
      <rPr>
        <i/>
        <sz val="8"/>
        <rFont val="Times New Roman"/>
        <family val="1"/>
      </rPr>
      <t>Enseignants ou chercheurs étrangers</t>
    </r>
  </si>
  <si>
    <r>
      <rPr>
        <b/>
        <sz val="10"/>
        <rFont val="Times New Roman"/>
        <family val="1"/>
      </rPr>
      <t xml:space="preserve">2-5 - </t>
    </r>
    <r>
      <rPr>
        <i/>
        <sz val="8"/>
        <rFont val="Times New Roman"/>
        <family val="1"/>
      </rPr>
      <t>Etudiant en dernière année de doctorat</t>
    </r>
  </si>
  <si>
    <r>
      <rPr>
        <b/>
        <sz val="10"/>
        <rFont val="Times New Roman"/>
        <family val="1"/>
      </rPr>
      <t xml:space="preserve">2-6 - </t>
    </r>
    <r>
      <rPr>
        <i/>
        <sz val="8"/>
        <rFont val="Times New Roman"/>
        <family val="1"/>
      </rPr>
      <t>Titulaires d'un doctorat ou d'une habilitation à diriger des recherches</t>
    </r>
  </si>
  <si>
    <t>Total  TOUTE DISCIPLINE</t>
  </si>
  <si>
    <t>Données sur les doctorants contractuels</t>
  </si>
  <si>
    <r>
      <rPr>
        <b/>
        <u/>
        <sz val="10"/>
        <color theme="0"/>
        <rFont val="Times New Roman"/>
        <family val="1"/>
      </rPr>
      <t xml:space="preserve">TABLEAU XIV </t>
    </r>
    <r>
      <rPr>
        <b/>
        <sz val="10"/>
        <color theme="0"/>
        <rFont val="Times New Roman"/>
        <family val="1"/>
      </rPr>
      <t>:  Répartition des doctorants contractuels par grande discipline, groupe, section du CNU, mission d'enseignement et sexe</t>
    </r>
  </si>
  <si>
    <t>Sans enseignement</t>
  </si>
  <si>
    <t>Avec enseignement</t>
  </si>
  <si>
    <t>Sans discipline</t>
  </si>
  <si>
    <t>Section du CNU</t>
  </si>
  <si>
    <t>Grande discipline</t>
  </si>
  <si>
    <t>2012-2013</t>
  </si>
  <si>
    <t>Taux de renouvellement de la section
(B/A)*100</t>
  </si>
  <si>
    <t>Année de recrutement</t>
  </si>
  <si>
    <t>77</t>
  </si>
  <si>
    <t>Données sur les enseignants associés</t>
  </si>
  <si>
    <r>
      <rPr>
        <b/>
        <u/>
        <sz val="10"/>
        <color theme="0"/>
        <rFont val="Times New Roman"/>
        <family val="1"/>
      </rPr>
      <t xml:space="preserve">TABLEAU XV </t>
    </r>
    <r>
      <rPr>
        <b/>
        <sz val="10"/>
        <color theme="0"/>
        <rFont val="Times New Roman"/>
        <family val="1"/>
      </rPr>
      <t>:  Répartition des doctorants contractuels par grande discipline, section du CNU et année de recrutement</t>
    </r>
  </si>
  <si>
    <t>MCF AS</t>
  </si>
  <si>
    <t>PR AS</t>
  </si>
  <si>
    <t>FEMMES</t>
  </si>
  <si>
    <t>HOMMES</t>
  </si>
  <si>
    <t>Ensemble AS</t>
  </si>
  <si>
    <t>Section du CNU / Grande discipline</t>
  </si>
  <si>
    <r>
      <rPr>
        <b/>
        <u/>
        <sz val="10"/>
        <color theme="0"/>
        <rFont val="Times New Roman"/>
        <family val="1"/>
      </rPr>
      <t xml:space="preserve">TABLEAU XVII </t>
    </r>
    <r>
      <rPr>
        <b/>
        <sz val="10"/>
        <color theme="0"/>
        <rFont val="Times New Roman"/>
        <family val="1"/>
      </rPr>
      <t>:  Répartition des associés à temps plein (AS) par section du CNU, grande discipline, corps et sexe</t>
    </r>
  </si>
  <si>
    <t>MCF ASMT</t>
  </si>
  <si>
    <t>PR ASMT</t>
  </si>
  <si>
    <t>Ensemble ASMT</t>
  </si>
  <si>
    <r>
      <rPr>
        <b/>
        <u/>
        <sz val="10"/>
        <color theme="0"/>
        <rFont val="Times New Roman"/>
        <family val="1"/>
      </rPr>
      <t xml:space="preserve">TABLEAU XVIII </t>
    </r>
    <r>
      <rPr>
        <b/>
        <sz val="10"/>
        <color theme="0"/>
        <rFont val="Times New Roman"/>
        <family val="1"/>
      </rPr>
      <t>:  Répartition des associés à mi-temps (ASMT) par section du CNU, grande discipline, corps et sexe</t>
    </r>
  </si>
  <si>
    <t>PROFESSEURS ASSOCIES</t>
  </si>
  <si>
    <t>MAÎTRES DE CONFERENCES ASSOCIES</t>
  </si>
  <si>
    <t>TOTAL ASSOCIES</t>
  </si>
  <si>
    <t>TOTAL DROIT</t>
  </si>
  <si>
    <t>TOTAL LETTRES</t>
  </si>
  <si>
    <t>TOTAL SCIENCES</t>
  </si>
  <si>
    <t>TOTAL</t>
  </si>
  <si>
    <r>
      <t xml:space="preserve">12A
</t>
    </r>
    <r>
      <rPr>
        <i/>
        <sz val="8"/>
        <color theme="1"/>
        <rFont val="Times New Roman"/>
        <family val="1"/>
      </rPr>
      <t>Groupe interdisciplinaire</t>
    </r>
  </si>
  <si>
    <t>51 ans</t>
  </si>
  <si>
    <t>44 ans</t>
  </si>
  <si>
    <t>48 ans</t>
  </si>
  <si>
    <t>Tranches d'âges</t>
  </si>
  <si>
    <t>Moins de 30 ans</t>
  </si>
  <si>
    <t>30-34 ans</t>
  </si>
  <si>
    <t>35-39 ans</t>
  </si>
  <si>
    <t>40-44 ans</t>
  </si>
  <si>
    <t>45-49 ans</t>
  </si>
  <si>
    <t>50-54 ans</t>
  </si>
  <si>
    <t>55-59 ans</t>
  </si>
  <si>
    <t>60-64 ans</t>
  </si>
  <si>
    <t>65 ans et plus</t>
  </si>
  <si>
    <t>%</t>
  </si>
  <si>
    <t>Age médian</t>
  </si>
  <si>
    <t>52 ans</t>
  </si>
  <si>
    <r>
      <rPr>
        <b/>
        <u/>
        <sz val="10"/>
        <color theme="0"/>
        <rFont val="Times New Roman"/>
        <family val="1"/>
      </rPr>
      <t xml:space="preserve">TABLEAUX XX-a, XX-b, XX-c, XX-d et XX-e </t>
    </r>
    <r>
      <rPr>
        <b/>
        <sz val="10"/>
        <color theme="0"/>
        <rFont val="Times New Roman"/>
        <family val="1"/>
      </rPr>
      <t>:   Caractéristiques démographiques des enseignants associés (répartition par tranches d'âges, sexe, âge moyen et médian) par grande discipline</t>
    </r>
  </si>
  <si>
    <t>TABLEAU XX-b : LETTRES</t>
  </si>
  <si>
    <t>TABLEAU XX-a : DROIT</t>
  </si>
  <si>
    <t>TABLEAU XX-c : SCIENCES</t>
  </si>
  <si>
    <t>TABLEAU XX-d : PHARMACIE</t>
  </si>
  <si>
    <t>Données sur les chargés d'enseignement temporaires et agents temporaires vacataires</t>
  </si>
  <si>
    <t>AIX-MARSEILLE E.C.</t>
  </si>
  <si>
    <t>Total AIX-MARSEILLE</t>
  </si>
  <si>
    <t>Total AMIENS</t>
  </si>
  <si>
    <t>Total BESANCON</t>
  </si>
  <si>
    <t>Total BORDEAUX</t>
  </si>
  <si>
    <t>Total CAEN</t>
  </si>
  <si>
    <t>Total CLERMONT-FERRAND</t>
  </si>
  <si>
    <t>Total CORSE</t>
  </si>
  <si>
    <t>Total CRETEIL</t>
  </si>
  <si>
    <t>Total GRENOBLE</t>
  </si>
  <si>
    <t>Total HORS ACADEMIE</t>
  </si>
  <si>
    <t>Total LA REUNION</t>
  </si>
  <si>
    <t>Total LILLE</t>
  </si>
  <si>
    <t>Total LIMOGES</t>
  </si>
  <si>
    <t>LYON ENSATT</t>
  </si>
  <si>
    <t>Total LYON</t>
  </si>
  <si>
    <t>Total MONTPELLIER</t>
  </si>
  <si>
    <t>Total NANCY-METZ</t>
  </si>
  <si>
    <t>Total NANTES</t>
  </si>
  <si>
    <t>Total NICE</t>
  </si>
  <si>
    <t>Total ORLEANS-TOURS</t>
  </si>
  <si>
    <t>PARIS ENS CHIMIE</t>
  </si>
  <si>
    <t>Total PARIS</t>
  </si>
  <si>
    <t>Total POITIERS</t>
  </si>
  <si>
    <t>Total RENNES</t>
  </si>
  <si>
    <t>Total ROUEN</t>
  </si>
  <si>
    <t>Total STRASBOURG</t>
  </si>
  <si>
    <t>Total TOULOUSE</t>
  </si>
  <si>
    <t>VERSAILLES ST-QUENT.</t>
  </si>
  <si>
    <t>Total VERSAILLES</t>
  </si>
  <si>
    <t>Inférieur ou égal à 96 heures ETD</t>
  </si>
  <si>
    <t>Supérieur à 96 heures</t>
  </si>
  <si>
    <t>Nombre d'heures d'enseignement</t>
  </si>
  <si>
    <r>
      <t xml:space="preserve">Etablissement / Académie </t>
    </r>
    <r>
      <rPr>
        <b/>
        <vertAlign val="superscript"/>
        <sz val="10"/>
        <color theme="1"/>
        <rFont val="Times New Roman"/>
        <family val="1"/>
      </rPr>
      <t>1)</t>
    </r>
  </si>
  <si>
    <r>
      <rPr>
        <i/>
        <vertAlign val="superscript"/>
        <sz val="8"/>
        <color theme="1"/>
        <rFont val="Times New Roman"/>
        <family val="1"/>
      </rPr>
      <t xml:space="preserve">1) </t>
    </r>
    <r>
      <rPr>
        <i/>
        <sz val="8"/>
        <color theme="1"/>
        <rFont val="Times New Roman"/>
        <family val="1"/>
      </rPr>
      <t>Les établissements ne renseignent pas tous les données concernant les CEV et ATV.</t>
    </r>
  </si>
  <si>
    <t>Non connue</t>
  </si>
  <si>
    <r>
      <t xml:space="preserve">Grande discipline </t>
    </r>
    <r>
      <rPr>
        <b/>
        <vertAlign val="superscript"/>
        <sz val="10"/>
        <color theme="1"/>
        <rFont val="Times New Roman"/>
        <family val="1"/>
      </rPr>
      <t>1)</t>
    </r>
  </si>
  <si>
    <t>Nomenclatures des sections du CNU</t>
  </si>
  <si>
    <t>Table des disciplines et sections du Conseil national des universités</t>
  </si>
  <si>
    <t xml:space="preserve">Grande Discipline </t>
  </si>
  <si>
    <t>Groupe</t>
  </si>
  <si>
    <t>Libellé sous-groupe</t>
  </si>
  <si>
    <t>Section</t>
  </si>
  <si>
    <t>Titre de la section du CNU</t>
  </si>
  <si>
    <t>Droit et science politique</t>
  </si>
  <si>
    <t>Droit privé et sciences criminelles</t>
  </si>
  <si>
    <t>Droit public</t>
  </si>
  <si>
    <t>Histoire du droit et des institutions</t>
  </si>
  <si>
    <t>Science politique</t>
  </si>
  <si>
    <t>Sciences économiques
 et de gestion</t>
  </si>
  <si>
    <t xml:space="preserve">Sciences économiques </t>
  </si>
  <si>
    <t>Sciences de gestion</t>
  </si>
  <si>
    <t xml:space="preserve"> 3 a</t>
  </si>
  <si>
    <t>Littératures</t>
  </si>
  <si>
    <t>Sciences du langage : linguistique et phonétique générales</t>
  </si>
  <si>
    <t>Langues et littératures anciennes</t>
  </si>
  <si>
    <t>Langue et littérature françaises</t>
  </si>
  <si>
    <t>Littératures comparées</t>
  </si>
  <si>
    <t xml:space="preserve"> 3 b</t>
  </si>
  <si>
    <t>Langues</t>
  </si>
  <si>
    <t>Langues et littératures anglaises et anglo-saxonnes</t>
  </si>
  <si>
    <t>Langues et littératures germaniques et scandinaves</t>
  </si>
  <si>
    <t>Langues et littératures slaves</t>
  </si>
  <si>
    <t xml:space="preserve">Langues et littératures romanes : espagnol, italien, 
portugais, autres langues romanes </t>
  </si>
  <si>
    <t>Langues et littératures arabes, chinoises, japonaises, hébraïques, d'autres domaines linguistiques</t>
  </si>
  <si>
    <t xml:space="preserve"> 4 a</t>
  </si>
  <si>
    <t>Sciences humaines</t>
  </si>
  <si>
    <t>Psychologie, psychologie clinique, psychologie sociale</t>
  </si>
  <si>
    <t>Philosophie</t>
  </si>
  <si>
    <t>Architecture (ses théories et ses pratiques) arts appliqués, arts plastiques, arts du spectacle, épistémologie des enseignements artistiques, esthétique, musicologie, musique, sciences de l'art</t>
  </si>
  <si>
    <t>Sociologie, démographie</t>
  </si>
  <si>
    <t>Anthropologie biologique, ethnologie, préhistoire</t>
  </si>
  <si>
    <t xml:space="preserve"> 4 b</t>
  </si>
  <si>
    <t>Histoire-géographie</t>
  </si>
  <si>
    <t>Histoire et civilisations : histoire et archéologie des mondes 
anciens et des mondes médiévaux; de l'art</t>
  </si>
  <si>
    <t>Histoire et civilisations : histoire des mondes modernes, 
histoire du monde  contemporain ; de l'art; de la musique</t>
  </si>
  <si>
    <t>Géographie physique, humaine, économique et régionale</t>
  </si>
  <si>
    <t>Aménagement de l'espace, urbanisme</t>
  </si>
  <si>
    <t xml:space="preserve"> 12 a</t>
  </si>
  <si>
    <t>Groupe interdisciplinaire</t>
  </si>
  <si>
    <t>Sciences de l'éducation</t>
  </si>
  <si>
    <t>Sciences de l'information et de la communication</t>
  </si>
  <si>
    <t>Epistémologie, histoire des sciences et des techniques</t>
  </si>
  <si>
    <t>Cultures et langues régionales</t>
  </si>
  <si>
    <t xml:space="preserve"> 12 b</t>
  </si>
  <si>
    <t>STAPS</t>
  </si>
  <si>
    <t>Sciences et techniques des activités physiques et sportives</t>
  </si>
  <si>
    <t>Théologie catholique, théologie protestante</t>
  </si>
  <si>
    <t xml:space="preserve"> 5 a</t>
  </si>
  <si>
    <t>Mathématiques</t>
  </si>
  <si>
    <t>Mathématiques appliquées et applications des mathématiques</t>
  </si>
  <si>
    <t xml:space="preserve"> 5 b</t>
  </si>
  <si>
    <t>Informatique</t>
  </si>
  <si>
    <t>Physique</t>
  </si>
  <si>
    <t>Milieux denses et matériaux</t>
  </si>
  <si>
    <t>Constituants élémentaires</t>
  </si>
  <si>
    <t>Milieux dilués et optique</t>
  </si>
  <si>
    <t>Chimie</t>
  </si>
  <si>
    <t>Chimie théorique, physique, analytique</t>
  </si>
  <si>
    <t>Chimie organique, minérale, industrielle</t>
  </si>
  <si>
    <t>Chimie des matériaux</t>
  </si>
  <si>
    <t>Sciences de la terre</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</si>
  <si>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</si>
  <si>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</si>
  <si>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</si>
  <si>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</si>
  <si>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informatique, énergétique</t>
  </si>
  <si>
    <t>Mécanique, génie mécanique, génie civil</t>
  </si>
  <si>
    <t>Génie informatique, automatique et traitement du signal</t>
  </si>
  <si>
    <t>Energétique, génie des procédés</t>
  </si>
  <si>
    <t>Génie électrique, électronique, photonique et systèmes</t>
  </si>
  <si>
    <t>Biologie et biochimie</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</si>
  <si>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</si>
  <si>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</si>
  <si>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</si>
  <si>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</si>
  <si>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</si>
  <si>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</si>
  <si>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</si>
  <si>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</si>
  <si>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</si>
  <si>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Etablissement / Académie d'obtention du doctorat</t>
  </si>
  <si>
    <t>Nombre d'ATER ayant obtenu leur doctorat dans l'établissement</t>
  </si>
  <si>
    <t>Dont recrutés sur place</t>
  </si>
  <si>
    <t>NANTES EC</t>
  </si>
  <si>
    <t>VERSAILLES ST QUENT.</t>
  </si>
  <si>
    <t>ETRANGER</t>
  </si>
  <si>
    <t>Part d'ATER recrutés sur place</t>
  </si>
  <si>
    <t>Etablissement / Académie</t>
  </si>
  <si>
    <t>Effectifs d'ATER</t>
  </si>
  <si>
    <t>Part d'ATER docteurs</t>
  </si>
  <si>
    <t>Dont titulaire d'un doctorat
(1)</t>
  </si>
  <si>
    <t>Effectifs d'ATER ayant obtenu leur doctorat dans l'établissement
(2)</t>
  </si>
  <si>
    <t>TABLEAU XVI-a : DROIT</t>
  </si>
  <si>
    <t>TABLEAU XVI-b : LETTRES</t>
  </si>
  <si>
    <t>TABLEAU XVI-c : SCIENCES</t>
  </si>
  <si>
    <t>TABLEAU XVI-d : PHARMACIE</t>
  </si>
  <si>
    <r>
      <rPr>
        <b/>
        <u/>
        <sz val="10"/>
        <color theme="0"/>
        <rFont val="Times New Roman"/>
        <family val="1"/>
      </rPr>
      <t xml:space="preserve">TABLEAUX XVI-a, XVI-b, XVI-c, XVI-d et XVI-e </t>
    </r>
    <r>
      <rPr>
        <b/>
        <sz val="10"/>
        <color theme="0"/>
        <rFont val="Times New Roman"/>
        <family val="1"/>
      </rPr>
      <t>:   Caractéristiques démographiques des doctorants contractuels (répartition par tranches d'âges, sexe, âge moyen et médian) par grande discipline</t>
    </r>
  </si>
  <si>
    <t>Total TOUTE 
DISCIPLINE</t>
  </si>
  <si>
    <r>
      <rPr>
        <b/>
        <u/>
        <sz val="10"/>
        <color theme="0"/>
        <rFont val="Times New Roman"/>
        <family val="1"/>
      </rPr>
      <t xml:space="preserve">TABLEAUX XI-a, XI-b, XI-c </t>
    </r>
    <r>
      <rPr>
        <b/>
        <sz val="10"/>
        <color theme="0"/>
        <rFont val="Times New Roman"/>
        <family val="1"/>
      </rPr>
      <t>:   Caractéristiques démographiques des ATER (répartition par tranches d'âges, sexe, âge moyen et médian) par grande discipline</t>
    </r>
  </si>
  <si>
    <t>TABLEAU XI-a : DROIT - PYRAMIDE DES AGES -</t>
  </si>
  <si>
    <t>TABLEAU XI-b : LETTRES - PYRAMIDE DES AGES -</t>
  </si>
  <si>
    <t>TABLEAU XI-c : SCIENCES - PYRAMIDE DES AGES</t>
  </si>
  <si>
    <r>
      <rPr>
        <b/>
        <u/>
        <sz val="10"/>
        <color theme="0"/>
        <rFont val="Times New Roman"/>
        <family val="1"/>
      </rPr>
      <t xml:space="preserve">TABLEAUX XI-d, XI-e </t>
    </r>
    <r>
      <rPr>
        <b/>
        <sz val="10"/>
        <color theme="0"/>
        <rFont val="Times New Roman"/>
        <family val="1"/>
      </rPr>
      <t>:   Caractéristiques démographiques des ATER (répartition par tranches d'âges, sexe, âge moyen et médian) par grande discipline</t>
    </r>
  </si>
  <si>
    <t>30 ans</t>
  </si>
  <si>
    <t>TABLEAU XI-d : PHARMACIE - PYRAMIDE DES AGES -</t>
  </si>
  <si>
    <t>ATER</t>
  </si>
  <si>
    <t>Contractuels sur emplois du 2nd degré</t>
  </si>
  <si>
    <t>Lecteurs</t>
  </si>
  <si>
    <t>Maîtres de langues</t>
  </si>
  <si>
    <t>Enseignants invités</t>
  </si>
  <si>
    <t>Enseignants associés</t>
  </si>
  <si>
    <t>Total enseignants non permanents (DC sans enseignement non inclus)</t>
  </si>
  <si>
    <t>DC avec mission d'enseignement</t>
  </si>
  <si>
    <t>Total DC</t>
  </si>
  <si>
    <t>Enseignants non permanents</t>
  </si>
  <si>
    <t>PR et assimilés</t>
  </si>
  <si>
    <t>MCF et assimilés</t>
  </si>
  <si>
    <t>Enseignants du 2nd degré</t>
  </si>
  <si>
    <t>Enseignants titulaires</t>
  </si>
  <si>
    <t>ENSI CAEN</t>
  </si>
  <si>
    <t>MAYOTTE CUFR</t>
  </si>
  <si>
    <t>LILLE ENSC</t>
  </si>
  <si>
    <t>NICE OBSERVATOIRE</t>
  </si>
  <si>
    <t>PARIS COL.DE FRANCE</t>
  </si>
  <si>
    <t>PARIS EC. NAT. CHARTES</t>
  </si>
  <si>
    <t>PARIS EFEO</t>
  </si>
  <si>
    <t>PARIS IAE</t>
  </si>
  <si>
    <t>PARIS INSTFRANC</t>
  </si>
  <si>
    <t>PARIS UNIVERSCIENCE</t>
  </si>
  <si>
    <t>RENNES EHESP</t>
  </si>
  <si>
    <t>RENNES ENS</t>
  </si>
  <si>
    <t>SURESNES INSHEA</t>
  </si>
  <si>
    <t>Total enseignants titulaires
(B)</t>
  </si>
  <si>
    <t>Total général ETP
C=(A+B)</t>
  </si>
  <si>
    <t>Ratio ETP non permanents / total ETP
(A/C)*100</t>
  </si>
  <si>
    <t>Total enseignants non permanents en ETP
(A) *</t>
  </si>
  <si>
    <t>Lecteurs et maîtres de langues</t>
  </si>
  <si>
    <t>Doctorants contractuels (DC) avec mission d'enseignement</t>
  </si>
  <si>
    <t>ATER
mi-temps</t>
  </si>
  <si>
    <t>ATER
temps plein</t>
  </si>
  <si>
    <t>Enseignant titulaires</t>
  </si>
  <si>
    <t>Sans discipline (grands établissements)</t>
  </si>
  <si>
    <t>Non renseigné</t>
  </si>
  <si>
    <t>Effectif total</t>
  </si>
  <si>
    <t>(1) /
 (PR + MCF) en % *</t>
  </si>
  <si>
    <t>Doctorants contractuels n'assurant aucun service d'enseignement</t>
  </si>
  <si>
    <t>Doctorants contractuels assurant un service d'enseignement</t>
  </si>
  <si>
    <t>Moniteurs</t>
  </si>
  <si>
    <t>Lecteurs et répétiteurs de l'INALCO</t>
  </si>
  <si>
    <r>
      <t>Contractuels sur emplois du 2</t>
    </r>
    <r>
      <rPr>
        <vertAlign val="superscript"/>
        <sz val="10"/>
        <color theme="1"/>
        <rFont val="Times New Roman"/>
        <family val="1"/>
      </rPr>
      <t>nd</t>
    </r>
    <r>
      <rPr>
        <sz val="10"/>
        <color theme="1"/>
        <rFont val="Times New Roman"/>
        <family val="1"/>
      </rPr>
      <t xml:space="preserve"> degré</t>
    </r>
  </si>
  <si>
    <t>nd</t>
  </si>
  <si>
    <t>Variations</t>
  </si>
  <si>
    <t>Professeurs des universités et assimilés</t>
  </si>
  <si>
    <t>Sous-total enseignants titulaires</t>
  </si>
  <si>
    <t>2013/
2014</t>
  </si>
  <si>
    <t>2013/
2012</t>
  </si>
  <si>
    <t>2012/
2011</t>
  </si>
  <si>
    <t>2011/
2010</t>
  </si>
  <si>
    <t>2010/
2009</t>
  </si>
  <si>
    <t>2009/
2008</t>
  </si>
  <si>
    <t>2008/
2007</t>
  </si>
  <si>
    <t>2007/
2006</t>
  </si>
  <si>
    <t>2006/
2005</t>
  </si>
  <si>
    <t>2005/
2004</t>
  </si>
  <si>
    <t>2004/
2003</t>
  </si>
  <si>
    <t>2003/
2002</t>
  </si>
  <si>
    <t>2002/
2001</t>
  </si>
  <si>
    <t>Section du CNU / Spécialité</t>
  </si>
  <si>
    <t>ALLEMAND</t>
  </si>
  <si>
    <t>NEERLANDAIS</t>
  </si>
  <si>
    <t>RUSSE</t>
  </si>
  <si>
    <t>DANOIS</t>
  </si>
  <si>
    <t>SUEDOIS</t>
  </si>
  <si>
    <t>POLONAIS</t>
  </si>
  <si>
    <t>TCHEQUE</t>
  </si>
  <si>
    <t>SERBOCROATE</t>
  </si>
  <si>
    <t>BULGARE</t>
  </si>
  <si>
    <t>ESPAGNOL</t>
  </si>
  <si>
    <t>PORTUGAIS</t>
  </si>
  <si>
    <t>ITALIEN</t>
  </si>
  <si>
    <t>ROUMAIN</t>
  </si>
  <si>
    <t>ARABE</t>
  </si>
  <si>
    <t>HEBREU</t>
  </si>
  <si>
    <t>JAPONAIS</t>
  </si>
  <si>
    <t>COREEN</t>
  </si>
  <si>
    <t>CHINOIS</t>
  </si>
  <si>
    <t>CATALAN</t>
  </si>
  <si>
    <t>CORSE</t>
  </si>
  <si>
    <t>CREOLES</t>
  </si>
  <si>
    <t>BRETON</t>
  </si>
  <si>
    <t>BASQUE</t>
  </si>
  <si>
    <r>
      <t xml:space="preserve">11 ème section
</t>
    </r>
    <r>
      <rPr>
        <b/>
        <i/>
        <sz val="8"/>
        <color theme="0"/>
        <rFont val="Times New Roman"/>
        <family val="1"/>
      </rPr>
      <t>Langues et littératures anglaises et anglo-saxonnes</t>
    </r>
  </si>
  <si>
    <r>
      <t xml:space="preserve">12 ème section
</t>
    </r>
    <r>
      <rPr>
        <b/>
        <i/>
        <sz val="8"/>
        <color theme="0"/>
        <rFont val="Times New Roman"/>
        <family val="1"/>
      </rPr>
      <t>Langues et littératures germaniques et scandinaves</t>
    </r>
  </si>
  <si>
    <r>
      <t xml:space="preserve">13 ème section
</t>
    </r>
    <r>
      <rPr>
        <b/>
        <i/>
        <sz val="8"/>
        <color theme="0"/>
        <rFont val="Times New Roman"/>
        <family val="1"/>
      </rPr>
      <t>Langues et littératures slaves</t>
    </r>
  </si>
  <si>
    <r>
      <t xml:space="preserve">14 ème section
</t>
    </r>
    <r>
      <rPr>
        <b/>
        <i/>
        <sz val="8"/>
        <color theme="0"/>
        <rFont val="Times New Roman"/>
        <family val="1"/>
      </rPr>
      <t>Langues et littératures romanes</t>
    </r>
  </si>
  <si>
    <r>
      <t xml:space="preserve">15 ème section
</t>
    </r>
    <r>
      <rPr>
        <b/>
        <i/>
        <sz val="8"/>
        <color theme="0"/>
        <rFont val="Times New Roman"/>
        <family val="1"/>
      </rPr>
      <t>Langues et littératures d'autres domaines linguistiques</t>
    </r>
  </si>
  <si>
    <r>
      <t xml:space="preserve">73 ème section
</t>
    </r>
    <r>
      <rPr>
        <b/>
        <i/>
        <sz val="8"/>
        <color theme="0"/>
        <rFont val="Times New Roman"/>
        <family val="1"/>
      </rPr>
      <t>Cultures et langues régionales</t>
    </r>
  </si>
  <si>
    <t>Total titulaires</t>
  </si>
  <si>
    <r>
      <t xml:space="preserve">Doctorants contractuels
</t>
    </r>
    <r>
      <rPr>
        <i/>
        <sz val="8"/>
        <color theme="1"/>
        <rFont val="Times New Roman"/>
        <family val="1"/>
      </rPr>
      <t>(avec et sans enseignement)</t>
    </r>
  </si>
  <si>
    <t>NORVEGIEN</t>
  </si>
  <si>
    <t>UKRAINIEN</t>
  </si>
  <si>
    <t>LANGUES ET LITTERATURES DIVERSES</t>
  </si>
  <si>
    <t>CULTURES ET LANGUES REGIONALES</t>
  </si>
  <si>
    <t>Total non permanents</t>
  </si>
  <si>
    <r>
      <rPr>
        <b/>
        <u/>
        <sz val="10"/>
        <color theme="0"/>
        <rFont val="Times New Roman"/>
        <family val="1"/>
      </rPr>
      <t>TABLEAU IV</t>
    </r>
    <r>
      <rPr>
        <b/>
        <sz val="10"/>
        <color theme="0"/>
        <rFont val="Times New Roman"/>
        <family val="1"/>
      </rPr>
      <t xml:space="preserve"> : Répartition par section du CNU, spécialité et fonction des enseignants de langues dans l'enseignement supérieur (titulaires et non permanents)</t>
    </r>
  </si>
  <si>
    <r>
      <rPr>
        <i/>
        <u/>
        <sz val="8"/>
        <color theme="1"/>
        <rFont val="Times New Roman"/>
        <family val="1"/>
      </rPr>
      <t>Note</t>
    </r>
    <r>
      <rPr>
        <i/>
        <sz val="8"/>
        <color theme="1"/>
        <rFont val="Times New Roman"/>
        <family val="1"/>
      </rPr>
      <t xml:space="preserve"> : Dans la présente étude, il a été considéré que la section 11 ne comprenait qu'une seule langue, l'anglais.</t>
    </r>
  </si>
  <si>
    <r>
      <rPr>
        <b/>
        <u/>
        <sz val="10"/>
        <color theme="0"/>
        <rFont val="Times New Roman"/>
        <family val="1"/>
      </rPr>
      <t xml:space="preserve">TABLEAU V </t>
    </r>
    <r>
      <rPr>
        <b/>
        <sz val="10"/>
        <color theme="0"/>
        <rFont val="Times New Roman"/>
        <family val="1"/>
      </rPr>
      <t>:  Répartition des ATER par grande discipline, groupe, section du CNU, quotité de service et sexe</t>
    </r>
  </si>
  <si>
    <r>
      <t xml:space="preserve">01
</t>
    </r>
    <r>
      <rPr>
        <sz val="8"/>
        <color theme="1"/>
        <rFont val="Times New Roman"/>
        <family val="1"/>
      </rPr>
      <t>Droit et science politique</t>
    </r>
  </si>
  <si>
    <r>
      <rPr>
        <b/>
        <sz val="10"/>
        <color theme="1"/>
        <rFont val="Times New Roman"/>
        <family val="1"/>
      </rPr>
      <t>02</t>
    </r>
    <r>
      <rPr>
        <sz val="10"/>
        <color theme="1"/>
        <rFont val="Times New Roman"/>
        <family val="1"/>
      </rPr>
      <t xml:space="preserve">
</t>
    </r>
    <r>
      <rPr>
        <sz val="8"/>
        <color theme="1"/>
        <rFont val="Times New Roman"/>
        <family val="1"/>
      </rPr>
      <t>Sciences économiques et de gestion</t>
    </r>
  </si>
  <si>
    <r>
      <t xml:space="preserve">3A
</t>
    </r>
    <r>
      <rPr>
        <sz val="8"/>
        <color theme="1"/>
        <rFont val="Times New Roman"/>
        <family val="1"/>
      </rPr>
      <t>littératures</t>
    </r>
  </si>
  <si>
    <r>
      <rPr>
        <b/>
        <sz val="10"/>
        <color theme="1"/>
        <rFont val="Times New Roman"/>
        <family val="1"/>
      </rPr>
      <t>3B</t>
    </r>
    <r>
      <rPr>
        <sz val="10"/>
        <color theme="1"/>
        <rFont val="Times New Roman"/>
        <family val="1"/>
      </rPr>
      <t xml:space="preserve">
</t>
    </r>
    <r>
      <rPr>
        <sz val="8"/>
        <color theme="1"/>
        <rFont val="Times New Roman"/>
        <family val="1"/>
      </rPr>
      <t>Langues</t>
    </r>
  </si>
  <si>
    <r>
      <t xml:space="preserve">4A
</t>
    </r>
    <r>
      <rPr>
        <sz val="8"/>
        <color theme="1"/>
        <rFont val="Times New Roman"/>
        <family val="1"/>
      </rPr>
      <t>Sciences humaines</t>
    </r>
  </si>
  <si>
    <r>
      <rPr>
        <b/>
        <sz val="10"/>
        <color theme="1"/>
        <rFont val="Times New Roman"/>
        <family val="1"/>
      </rPr>
      <t>4B</t>
    </r>
    <r>
      <rPr>
        <sz val="10"/>
        <color theme="1"/>
        <rFont val="Times New Roman"/>
        <family val="1"/>
      </rPr>
      <t xml:space="preserve">
</t>
    </r>
    <r>
      <rPr>
        <sz val="8"/>
        <color theme="1"/>
        <rFont val="Times New Roman"/>
        <family val="1"/>
      </rPr>
      <t>Histoire-géographie</t>
    </r>
  </si>
  <si>
    <r>
      <t xml:space="preserve">12B
</t>
    </r>
    <r>
      <rPr>
        <sz val="8"/>
        <color theme="1"/>
        <rFont val="Times New Roman"/>
        <family val="1"/>
      </rPr>
      <t>STAPS</t>
    </r>
  </si>
  <si>
    <r>
      <rPr>
        <b/>
        <sz val="10"/>
        <color theme="1"/>
        <rFont val="Times New Roman"/>
        <family val="1"/>
      </rPr>
      <t>5A</t>
    </r>
    <r>
      <rPr>
        <sz val="10"/>
        <color theme="1"/>
        <rFont val="Times New Roman"/>
        <family val="1"/>
      </rPr>
      <t xml:space="preserve">
</t>
    </r>
    <r>
      <rPr>
        <sz val="8"/>
        <color theme="1"/>
        <rFont val="Times New Roman"/>
        <family val="1"/>
      </rPr>
      <t>Mathématiques</t>
    </r>
  </si>
  <si>
    <r>
      <rPr>
        <b/>
        <sz val="10"/>
        <color theme="1"/>
        <rFont val="Times New Roman"/>
        <family val="1"/>
      </rPr>
      <t>5B</t>
    </r>
    <r>
      <rPr>
        <sz val="10"/>
        <color theme="1"/>
        <rFont val="Times New Roman"/>
        <family val="1"/>
      </rPr>
      <t xml:space="preserve">
</t>
    </r>
    <r>
      <rPr>
        <sz val="8"/>
        <color theme="1"/>
        <rFont val="Times New Roman"/>
        <family val="1"/>
      </rPr>
      <t>Informatique</t>
    </r>
  </si>
  <si>
    <r>
      <rPr>
        <b/>
        <sz val="10"/>
        <color theme="1"/>
        <rFont val="Times New Roman"/>
        <family val="1"/>
      </rPr>
      <t>06</t>
    </r>
    <r>
      <rPr>
        <sz val="10"/>
        <color theme="1"/>
        <rFont val="Times New Roman"/>
        <family val="1"/>
      </rPr>
      <t xml:space="preserve">
</t>
    </r>
    <r>
      <rPr>
        <sz val="8"/>
        <color theme="1"/>
        <rFont val="Times New Roman"/>
        <family val="1"/>
      </rPr>
      <t>Physique</t>
    </r>
  </si>
  <si>
    <r>
      <rPr>
        <b/>
        <sz val="10"/>
        <color theme="1"/>
        <rFont val="Times New Roman"/>
        <family val="1"/>
      </rPr>
      <t>07</t>
    </r>
    <r>
      <rPr>
        <sz val="10"/>
        <color theme="1"/>
        <rFont val="Times New Roman"/>
        <family val="1"/>
      </rPr>
      <t xml:space="preserve">
</t>
    </r>
    <r>
      <rPr>
        <sz val="8"/>
        <color theme="1"/>
        <rFont val="Times New Roman"/>
        <family val="1"/>
      </rPr>
      <t>Chimie</t>
    </r>
  </si>
  <si>
    <r>
      <rPr>
        <b/>
        <sz val="10"/>
        <color theme="1"/>
        <rFont val="Times New Roman"/>
        <family val="1"/>
      </rPr>
      <t>08</t>
    </r>
    <r>
      <rPr>
        <sz val="10"/>
        <color theme="1"/>
        <rFont val="Times New Roman"/>
        <family val="1"/>
      </rPr>
      <t xml:space="preserve">
</t>
    </r>
    <r>
      <rPr>
        <sz val="8"/>
        <color theme="1"/>
        <rFont val="Times New Roman"/>
        <family val="1"/>
      </rPr>
      <t>Sciences de la terre</t>
    </r>
  </si>
  <si>
    <r>
      <rPr>
        <b/>
        <sz val="10"/>
        <color theme="1"/>
        <rFont val="Times New Roman"/>
        <family val="1"/>
      </rPr>
      <t>09</t>
    </r>
    <r>
      <rPr>
        <sz val="10"/>
        <color theme="1"/>
        <rFont val="Times New Roman"/>
        <family val="1"/>
      </rPr>
      <t xml:space="preserve">
</t>
    </r>
    <r>
      <rPr>
        <sz val="8"/>
        <color theme="1"/>
        <rFont val="Times New Roman"/>
        <family val="1"/>
      </rPr>
      <t>Mécanique, génie mécanique, génie informatique, énergétique</t>
    </r>
  </si>
  <si>
    <r>
      <rPr>
        <b/>
        <sz val="10"/>
        <color theme="1"/>
        <rFont val="Times New Roman"/>
        <family val="1"/>
      </rPr>
      <t>10</t>
    </r>
    <r>
      <rPr>
        <sz val="10"/>
        <color theme="1"/>
        <rFont val="Times New Roman"/>
        <family val="1"/>
      </rPr>
      <t xml:space="preserve">
</t>
    </r>
    <r>
      <rPr>
        <sz val="8"/>
        <color theme="1"/>
        <rFont val="Times New Roman"/>
        <family val="1"/>
      </rPr>
      <t>Biologie et biochimie</t>
    </r>
  </si>
  <si>
    <t>Femme</t>
  </si>
  <si>
    <t>Homme</t>
  </si>
  <si>
    <t>Taux de renouvellement
(A)/(A+B)</t>
  </si>
  <si>
    <r>
      <rPr>
        <b/>
        <u/>
        <sz val="10"/>
        <color theme="0"/>
        <rFont val="Times New Roman"/>
        <family val="1"/>
      </rPr>
      <t xml:space="preserve">TABLEAU XII </t>
    </r>
    <r>
      <rPr>
        <b/>
        <sz val="10"/>
        <color theme="0"/>
        <rFont val="Times New Roman"/>
        <family val="1"/>
      </rPr>
      <t>: Répartition des ATER docteurs par lieu d'obtention du doctorat 
- Part d'ATER docteurs recrutés dans l'établissement d'obtention du doctorat -</t>
    </r>
  </si>
  <si>
    <r>
      <rPr>
        <b/>
        <u/>
        <sz val="10"/>
        <color theme="0"/>
        <rFont val="Times New Roman"/>
        <family val="1"/>
      </rPr>
      <t>TABLEAU XIII</t>
    </r>
    <r>
      <rPr>
        <b/>
        <sz val="10"/>
        <color theme="0"/>
        <rFont val="Times New Roman"/>
        <family val="1"/>
      </rPr>
      <t xml:space="preserve"> : Recrutement, par établissement, des ATER et part d'ATER docteurs</t>
    </r>
  </si>
  <si>
    <t>Taux de recrutement local d'ATER titulaires d'un doctorat 
(2) / (1)</t>
  </si>
  <si>
    <r>
      <rPr>
        <b/>
        <u/>
        <sz val="10"/>
        <color theme="0"/>
        <rFont val="Times New Roman"/>
        <family val="1"/>
      </rPr>
      <t xml:space="preserve">TABLEAU XIX </t>
    </r>
    <r>
      <rPr>
        <b/>
        <sz val="10"/>
        <color theme="0"/>
        <rFont val="Times New Roman"/>
        <family val="1"/>
      </rPr>
      <t>:   Répartition et âge moyen des enseignants associés (AS et ASMT) par grande discipline, groupe, corps et sexe.</t>
    </r>
  </si>
  <si>
    <t>SITUATION DES PERSONNELS ENSEIGNANTS NON PERMANENTS AFFECTÉS DANS L'ENSEIGNEMENT SUPÉRIEUR</t>
  </si>
  <si>
    <r>
      <rPr>
        <b/>
        <u/>
        <sz val="10"/>
        <color theme="0"/>
        <rFont val="Times New Roman"/>
        <family val="1"/>
      </rPr>
      <t>TABLEAU II</t>
    </r>
    <r>
      <rPr>
        <b/>
        <sz val="10"/>
        <color theme="0"/>
        <rFont val="Times New Roman"/>
        <family val="1"/>
      </rPr>
      <t xml:space="preserve"> : Répartition par établissement, académie et fonction des personnels enseignants non permanents et titulaires de l'enseignement supérieur
(Hors disciplines médicales et odontologiques)</t>
    </r>
  </si>
  <si>
    <t>(*) Ce ratio ne comprend pas les invités en raison de la faible durée relative des "invitations", mais intègre les lecteurs et les maîtres de langues.</t>
  </si>
  <si>
    <t>Par ailleurs, les contractuels sur emplois du 2nd degré ne sont pas présentés dans ce tableau dans la mesure où leur répartition entre les disciplines du CNU est peu ou pas connue.</t>
  </si>
  <si>
    <t>TABLEAU XI-e : TOUTES DISCIPLINES - PYRAMIDE DES AGES -</t>
  </si>
  <si>
    <t>TABLEAU XX-e : TOUTES DISCIPLINES - PYRAMIDE DES AGES DES ENSEIGNANTS ASSOCIES</t>
  </si>
  <si>
    <t>TABLEAU XVI-e : TOUTES DISCIPLINES</t>
  </si>
  <si>
    <r>
      <rPr>
        <b/>
        <u/>
        <sz val="12"/>
        <color theme="0"/>
        <rFont val="Times New Roman"/>
        <family val="1"/>
      </rPr>
      <t>TABLEAU I</t>
    </r>
    <r>
      <rPr>
        <b/>
        <sz val="12"/>
        <color theme="0"/>
        <rFont val="Times New Roman"/>
        <family val="1"/>
      </rPr>
      <t xml:space="preserve"> : Répartition des personnels enseignants non permanents et titulaires de l'enseignement supérieur
(Hors disciplines médicales et odontologiques &amp; hors chargés d’enseignement et agents temporaires vacataires)</t>
    </r>
  </si>
  <si>
    <r>
      <rPr>
        <i/>
        <vertAlign val="superscript"/>
        <sz val="8"/>
        <color theme="1"/>
        <rFont val="Times New Roman"/>
        <family val="1"/>
      </rPr>
      <t xml:space="preserve">3) </t>
    </r>
    <r>
      <rPr>
        <i/>
        <sz val="8"/>
        <color theme="1"/>
        <rFont val="Times New Roman"/>
        <family val="1"/>
      </rPr>
      <t xml:space="preserve"> Pour les invités, la valeur reprise correspond au 1/8ème de l'effectif déclaré par les établissements, pour tenir compte de la durée moyenne d'une invitation, égale à un mois et demi.</t>
    </r>
  </si>
  <si>
    <r>
      <t xml:space="preserve">Sous-total enseignants non permanents </t>
    </r>
    <r>
      <rPr>
        <b/>
        <vertAlign val="superscript"/>
        <sz val="10"/>
        <color theme="0"/>
        <rFont val="Times New Roman"/>
        <family val="1"/>
      </rPr>
      <t>1)</t>
    </r>
  </si>
  <si>
    <r>
      <rPr>
        <b/>
        <i/>
        <u/>
        <sz val="10"/>
        <color theme="1"/>
        <rFont val="Times New Roman"/>
        <family val="1"/>
      </rPr>
      <t>Pour information</t>
    </r>
    <r>
      <rPr>
        <b/>
        <i/>
        <sz val="10"/>
        <color theme="1"/>
        <rFont val="Times New Roman"/>
        <family val="1"/>
      </rPr>
      <t>: Doctorant contractuels (DC) sans mission d'enseignement</t>
    </r>
  </si>
  <si>
    <t>(*) Une partie des ATER et des associés sont à mi-temps, les invités sont comptés pour 1/8ème de l'effectif (compte tenu de leur durée moyenne égale à un mois et demi). On considère que les autres catégories d'enseignants travaillent à temps plein.</t>
  </si>
  <si>
    <t>Discipline inconnue</t>
  </si>
  <si>
    <t>-</t>
  </si>
  <si>
    <t>TEMPS PLEIN</t>
  </si>
  <si>
    <t>TEMPS PARTIEL</t>
  </si>
  <si>
    <t>BESANCON ENS MECA</t>
  </si>
  <si>
    <t>MONTPELLIER</t>
  </si>
  <si>
    <t>BOURGES INSA CVL</t>
  </si>
  <si>
    <t>PARIS COLL.DE FRANCE</t>
  </si>
  <si>
    <t>PARIS EC.NAT.CHARTES</t>
  </si>
  <si>
    <t>ACADEMIE DE BESANCON</t>
  </si>
  <si>
    <t>ACADEMIE DE BORDEAUX</t>
  </si>
  <si>
    <t>ACADEMIE DE CAEN</t>
  </si>
  <si>
    <t>ACADEMIE DE CLERMONT-FERRAND</t>
  </si>
  <si>
    <t>ACADEMIE DE CORSE</t>
  </si>
  <si>
    <t>ACADEMIE DE CRETEIL</t>
  </si>
  <si>
    <t>ACADEMIE DE DIJON</t>
  </si>
  <si>
    <t>ACADEMIE DE GRENOBLE</t>
  </si>
  <si>
    <t>ACADEMIE DE GUADELOUPE</t>
  </si>
  <si>
    <t>ACADEMIE DE LA REUNION</t>
  </si>
  <si>
    <t>ACADEMIE DE LILLE</t>
  </si>
  <si>
    <t>ACADEMIE DE LIMOGES</t>
  </si>
  <si>
    <t>ACADEMIE DE LYON</t>
  </si>
  <si>
    <t>ACADEMIE DE MONTPELLIER</t>
  </si>
  <si>
    <t>ACADEMIE DE NANCY-METZ</t>
  </si>
  <si>
    <t>ACADEMIE DE NANTES</t>
  </si>
  <si>
    <t>ACADEMIE DE NICE</t>
  </si>
  <si>
    <t>ACADEMIE DE PARIS</t>
  </si>
  <si>
    <t>ACADEMIE DE POITIERS</t>
  </si>
  <si>
    <t>ACADEMIE DE REIMS</t>
  </si>
  <si>
    <t>ACADEMIE DE RENNES</t>
  </si>
  <si>
    <t>ACADEMIE DE ROUEN</t>
  </si>
  <si>
    <t>ACADEMIE DE STRASBOURG</t>
  </si>
  <si>
    <t>ACADEMIE DE TOULOUSE</t>
  </si>
  <si>
    <t>ACADEMIE DE VERSAILLES</t>
  </si>
  <si>
    <t>Section du CNU / Groupe / Grande discipline</t>
  </si>
  <si>
    <t>Part dans l'ensemble de la population</t>
  </si>
  <si>
    <t>Groupe 01</t>
  </si>
  <si>
    <t>Groupe 02</t>
  </si>
  <si>
    <t>Groupe 03</t>
  </si>
  <si>
    <t>Groupe 04</t>
  </si>
  <si>
    <t>Groupe 12</t>
  </si>
  <si>
    <t>Groupe 05</t>
  </si>
  <si>
    <t>Groupe 06</t>
  </si>
  <si>
    <t>Groupe 07</t>
  </si>
  <si>
    <t>Groupe 078</t>
  </si>
  <si>
    <t>Groupe 09</t>
  </si>
  <si>
    <t>Groupe 10</t>
  </si>
  <si>
    <t>Groupe 11</t>
  </si>
  <si>
    <t>Groupe 08</t>
  </si>
  <si>
    <t>49 ans</t>
  </si>
  <si>
    <t>50 ans</t>
  </si>
  <si>
    <t>47 ans</t>
  </si>
  <si>
    <t>54 ans</t>
  </si>
  <si>
    <t>53 ans</t>
  </si>
  <si>
    <r>
      <t xml:space="preserve">03
</t>
    </r>
    <r>
      <rPr>
        <i/>
        <sz val="8"/>
        <color theme="1"/>
        <rFont val="Times New Roman"/>
        <family val="1"/>
      </rPr>
      <t>Langues et littératures</t>
    </r>
  </si>
  <si>
    <r>
      <t xml:space="preserve">04
</t>
    </r>
    <r>
      <rPr>
        <i/>
        <sz val="8"/>
        <color theme="1"/>
        <rFont val="Times New Roman"/>
        <family val="1"/>
      </rPr>
      <t>Sciences humaines</t>
    </r>
  </si>
  <si>
    <r>
      <t xml:space="preserve">12
</t>
    </r>
    <r>
      <rPr>
        <i/>
        <sz val="8"/>
        <color theme="1"/>
        <rFont val="Times New Roman"/>
        <family val="1"/>
      </rPr>
      <t>Groupe interdisciplinaire</t>
    </r>
  </si>
  <si>
    <r>
      <rPr>
        <b/>
        <sz val="10"/>
        <color theme="1"/>
        <rFont val="Times New Roman"/>
        <family val="1"/>
      </rPr>
      <t>05</t>
    </r>
    <r>
      <rPr>
        <sz val="10"/>
        <color theme="1"/>
        <rFont val="Times New Roman"/>
        <family val="2"/>
      </rPr>
      <t xml:space="preserve">
</t>
    </r>
    <r>
      <rPr>
        <i/>
        <sz val="8"/>
        <color theme="1"/>
        <rFont val="Times New Roman"/>
        <family val="1"/>
      </rPr>
      <t>Mathématiques et informatique</t>
    </r>
  </si>
  <si>
    <t>37 ans</t>
  </si>
  <si>
    <t>45 ans</t>
  </si>
  <si>
    <t>46 ans</t>
  </si>
  <si>
    <t>43 ans</t>
  </si>
  <si>
    <t>56 ans</t>
  </si>
  <si>
    <t>55 ans</t>
  </si>
  <si>
    <t>59 ans</t>
  </si>
  <si>
    <t>32 ans</t>
  </si>
  <si>
    <t>29 ans</t>
  </si>
  <si>
    <t>34 ans</t>
  </si>
  <si>
    <t>38 ans</t>
  </si>
  <si>
    <t>31 ans</t>
  </si>
  <si>
    <t>35 ans</t>
  </si>
  <si>
    <t>36 ans</t>
  </si>
  <si>
    <t>33 ans</t>
  </si>
  <si>
    <t>CENTRALESUPELEC</t>
  </si>
  <si>
    <t>AUTRE</t>
  </si>
  <si>
    <t>ACADEMIE D'AIX-MARSEILLE</t>
  </si>
  <si>
    <t>ACADEMIE D'AMIENS</t>
  </si>
  <si>
    <t>ACADEMIE D'ORLEANS-TOURS</t>
  </si>
  <si>
    <t>2013-2014</t>
  </si>
  <si>
    <t>ENS LOUIS LUMIERE</t>
  </si>
  <si>
    <t>Total REIMS</t>
  </si>
  <si>
    <t>LANGUES ET LITTERATURES GERMANIQUE</t>
  </si>
  <si>
    <t>LANGUES ET LITTERATURES SLAVES</t>
  </si>
  <si>
    <t>LANGUES ET LITTERATURES ROMANES</t>
  </si>
  <si>
    <t>2014/
2015</t>
  </si>
  <si>
    <t>TOUTE DISCIPLINE CONFONDUE + SANS DISCIPLINE</t>
  </si>
  <si>
    <t>ATER en remplacement de titulaire</t>
  </si>
  <si>
    <t>ATER "réservé"</t>
  </si>
  <si>
    <r>
      <rPr>
        <i/>
        <u/>
        <sz val="8"/>
        <color theme="1"/>
        <rFont val="Times New Roman"/>
        <family val="1"/>
      </rPr>
      <t>Note</t>
    </r>
    <r>
      <rPr>
        <i/>
        <sz val="8"/>
        <color theme="1"/>
        <rFont val="Times New Roman"/>
        <family val="1"/>
      </rPr>
      <t xml:space="preserve"> : Un ATER "en remplacement de titulaire" correspond à "l'ex titre 2" et un ATER "réservé" à "l'ex titre 3"</t>
    </r>
  </si>
  <si>
    <r>
      <rPr>
        <b/>
        <u/>
        <sz val="10"/>
        <color theme="0"/>
        <rFont val="Times New Roman"/>
        <family val="1"/>
      </rPr>
      <t xml:space="preserve">TABLEAU VIII </t>
    </r>
    <r>
      <rPr>
        <b/>
        <sz val="10"/>
        <color theme="0"/>
        <rFont val="Times New Roman"/>
        <family val="1"/>
      </rPr>
      <t>:  Répartition des ATER par type de recrutement, article de recrutement et sexe</t>
    </r>
  </si>
  <si>
    <r>
      <rPr>
        <b/>
        <u/>
        <sz val="10"/>
        <color theme="0"/>
        <rFont val="Times New Roman"/>
        <family val="1"/>
      </rPr>
      <t>TABLEAU VII</t>
    </r>
    <r>
      <rPr>
        <b/>
        <sz val="10"/>
        <color theme="0"/>
        <rFont val="Times New Roman"/>
        <family val="1"/>
      </rPr>
      <t xml:space="preserve"> :  Répartition des ATER par type de recrutement, article de recrutement et quotité de service</t>
    </r>
  </si>
  <si>
    <t>Tables des matières</t>
  </si>
  <si>
    <t>I / Panorama national sur les enseignants non permanents</t>
  </si>
  <si>
    <t>II / Etude de la population des ATER</t>
  </si>
  <si>
    <r>
      <rPr>
        <b/>
        <u/>
        <sz val="10"/>
        <color theme="0"/>
        <rFont val="Times New Roman"/>
        <family val="1"/>
      </rPr>
      <t>TABLEAU IX :</t>
    </r>
    <r>
      <rPr>
        <b/>
        <sz val="10"/>
        <color theme="0"/>
        <rFont val="Times New Roman"/>
        <family val="1"/>
      </rPr>
      <t xml:space="preserve">  Répartition des ATER par établissement, académie, type de recrutement et quotité de service</t>
    </r>
  </si>
  <si>
    <t>III / Données sur les doctorants contractuels</t>
  </si>
  <si>
    <t>IV / Données sur les enseignants associés</t>
  </si>
  <si>
    <t xml:space="preserve"> Répartition des personnels enseignants non permanents et titulaires de l'enseignement supérieur</t>
  </si>
  <si>
    <t xml:space="preserve"> Répartition par établissement, académie et fonction des personnels enseignants non permanents et titulaires de l'enseignement supérieur</t>
  </si>
  <si>
    <t xml:space="preserve"> Répartition par section du CNU, spécialité et fonction des enseignants de langues dans l'enseignement supérieur (titulaires et non permanents)</t>
  </si>
  <si>
    <t xml:space="preserve">  Répartition des ATER par grande discipline, groupe, section du CNU, quotité de service et sexe</t>
  </si>
  <si>
    <t xml:space="preserve">  Répartition des ATER en premier contrat en 2014-2015 par grande discipline, section du CNU et sexe</t>
  </si>
  <si>
    <t xml:space="preserve">  Répartition des ATER par type de recrutement, article de recrutement et quotité de service</t>
  </si>
  <si>
    <t xml:space="preserve">  Répartition des ATER par type de recrutement, article de recrutement et sexe</t>
  </si>
  <si>
    <t xml:space="preserve">  Répartition des ATER par établissement, académie, type de recrutement et quotité de service</t>
  </si>
  <si>
    <t xml:space="preserve">  Age moyen des ATER par grande discipline, article de recrutement et sexe</t>
  </si>
  <si>
    <t xml:space="preserve">   Caractéristiques démographiques des ATER (répartition par tranches d'âges, sexe, âge moyen et médian) par grande discipline</t>
  </si>
  <si>
    <t xml:space="preserve"> Répartition des ATER docteurs par lieu d'obtention du doctorat </t>
  </si>
  <si>
    <t xml:space="preserve"> Recrutement, par établissement, des ATER et part d'ATER docteurs</t>
  </si>
  <si>
    <t xml:space="preserve">  Répartition des doctorants contractuels par grande discipline, groupe, section du CNU, mission d'enseignement et sexe</t>
  </si>
  <si>
    <t xml:space="preserve">  Répartition des doctorants contractuels par grande discipline, section du CNU et année de recrutement</t>
  </si>
  <si>
    <t xml:space="preserve">   Caractéristiques démographiques des doctorants contractuels (répartition par tranches d'âges, sexe, âge moyen et médian) par grande discipline</t>
  </si>
  <si>
    <t xml:space="preserve">  Répartition des associés à temps plein (AS) par section du CNU, grande discipline, corps et sexe</t>
  </si>
  <si>
    <t xml:space="preserve">  Répartition des associés à mi-temps (ASMT) par section du CNU, grande discipline, corps et sexe</t>
  </si>
  <si>
    <t xml:space="preserve">TABLEAU XIX </t>
  </si>
  <si>
    <t xml:space="preserve">   Répartition et âge moyen des enseignants associés (AS et ASMT) par grande discipline, groupe, corps et sexe.</t>
  </si>
  <si>
    <t xml:space="preserve">   Caractéristiques démographiques des enseignants associés (répartition par tranches d'âges, sexe, âge moyen et médian) par grande discipline</t>
  </si>
  <si>
    <t xml:space="preserve">  Répartition des chargés d'enseignement vacataires (CEV) et agents temporaires vacataires (ATV) par établissement, académie et heures d'enseignement</t>
  </si>
  <si>
    <t xml:space="preserve">  Répartition des chargés d'enseignement vacataires (CEV) et agents temporaires vacataires (ATV) par grande discipline, section du CNU et heures d'enseignement</t>
  </si>
  <si>
    <t>Caractéristiques démographiques des ATER (répartition par tranches d'âges, sexe, âge moyen et médian) par grande discipline</t>
  </si>
  <si>
    <t>TABLEAU I :</t>
  </si>
  <si>
    <t>TABLEAU II :</t>
  </si>
  <si>
    <t>TABLEAU III :</t>
  </si>
  <si>
    <t>TABLEAU IV :</t>
  </si>
  <si>
    <t>TABLEAU V :</t>
  </si>
  <si>
    <t>TABLEAU VI :</t>
  </si>
  <si>
    <t>TABLEAU VII :</t>
  </si>
  <si>
    <t>TABLEAU VIII :</t>
  </si>
  <si>
    <t>TABLEAU IX :</t>
  </si>
  <si>
    <t>TABLEAU X:</t>
  </si>
  <si>
    <t>TABLEAUX XI-a, XI-b, XI-c :</t>
  </si>
  <si>
    <t>TABLEAUX XI-d, XI-e :</t>
  </si>
  <si>
    <t>TABLEAU XII :</t>
  </si>
  <si>
    <t>TABLEAU XIII :</t>
  </si>
  <si>
    <t>TABLEAU XIV :</t>
  </si>
  <si>
    <t>TABLEAU XV :</t>
  </si>
  <si>
    <t>TABLEAUX XVI-a, XVI-b, XVI-c, XVI-d et XVI-e :</t>
  </si>
  <si>
    <t>TABLEAU XVII :</t>
  </si>
  <si>
    <t>TABLEAU XVIII :</t>
  </si>
  <si>
    <t>TABLEAUX XX-a, XX-b, XX-c, XX-d et XX-e :</t>
  </si>
  <si>
    <t>TABLEAU XXI :</t>
  </si>
  <si>
    <t>TABLEAU XXII :</t>
  </si>
  <si>
    <t>Année universitaire 2015-2016</t>
  </si>
  <si>
    <t>GRENOBLE ALPES</t>
  </si>
  <si>
    <t>SIGMA CLERMONT</t>
  </si>
  <si>
    <t>ANTILLES</t>
  </si>
  <si>
    <t>Académie de GUYANE</t>
  </si>
  <si>
    <t>GUYANE</t>
  </si>
  <si>
    <t>2015/ 2016</t>
  </si>
  <si>
    <t>39 ans</t>
  </si>
  <si>
    <t>41 ans</t>
  </si>
  <si>
    <r>
      <rPr>
        <i/>
        <u/>
        <sz val="8"/>
        <color theme="1"/>
        <rFont val="Times New Roman"/>
        <family val="1"/>
      </rPr>
      <t>Note</t>
    </r>
    <r>
      <rPr>
        <i/>
        <sz val="8"/>
        <color theme="1"/>
        <rFont val="Times New Roman"/>
        <family val="1"/>
      </rPr>
      <t xml:space="preserve"> : Les 79 ATER ayant leur discipline non renseignée ne sont pas déclinés par article et sexe. Ils sont cependant inclus dans le tableau ci-dessous.</t>
    </r>
  </si>
  <si>
    <t>2014-2015</t>
  </si>
  <si>
    <t>2015-2016
(B)</t>
  </si>
  <si>
    <t>Effectif au cours de l'année
2015-2016</t>
  </si>
  <si>
    <t>Effectif au cours de l'année
2014-2015
(A)</t>
  </si>
  <si>
    <r>
      <rPr>
        <i/>
        <u/>
        <sz val="8"/>
        <rFont val="Times New Roman"/>
        <family val="1"/>
      </rPr>
      <t>Note</t>
    </r>
    <r>
      <rPr>
        <i/>
        <sz val="8"/>
        <rFont val="Times New Roman"/>
        <family val="1"/>
      </rPr>
      <t xml:space="preserve"> : Les 1 383 doctorants contractuels sans discipline et avec une discipline non renseignée ne sont pas déclinés par tranche d'âges et et sexe. Ils sont cependant inclus dans le tableau ci-dessous.</t>
    </r>
  </si>
  <si>
    <t>27 ans</t>
  </si>
  <si>
    <t>28 ans</t>
  </si>
  <si>
    <t>26 ans</t>
  </si>
  <si>
    <t>60 ans</t>
  </si>
  <si>
    <t>42 ans</t>
  </si>
  <si>
    <r>
      <rPr>
        <i/>
        <u/>
        <sz val="8"/>
        <rFont val="Times New Roman"/>
        <family val="1"/>
      </rPr>
      <t>Note</t>
    </r>
    <r>
      <rPr>
        <i/>
        <sz val="8"/>
        <rFont val="Times New Roman"/>
        <family val="1"/>
      </rPr>
      <t xml:space="preserve"> : Les 38 enseignants associés sans discipline ne sont pas déclinés par tranche d'âges et sexe. Ils sont cependant inclus dans le tableau ci-dessous.</t>
    </r>
  </si>
  <si>
    <r>
      <rPr>
        <b/>
        <u/>
        <sz val="10"/>
        <color theme="0"/>
        <rFont val="Times New Roman"/>
        <family val="1"/>
      </rPr>
      <t>TABLEAU VI</t>
    </r>
    <r>
      <rPr>
        <b/>
        <sz val="10"/>
        <color theme="0"/>
        <rFont val="Times New Roman"/>
        <family val="1"/>
      </rPr>
      <t>:  Répartition des ATER en premier contrat en 2015-2016 par grande discipline, section du CNU et sexe</t>
    </r>
  </si>
  <si>
    <t>Données sur les contractuels de l'article L 954-3 du code de l'éducation</t>
  </si>
  <si>
    <t>Fonctions d'enseignement</t>
  </si>
  <si>
    <t>Fonctions de recherche</t>
  </si>
  <si>
    <t>Fonctions d'enseignement et de recherche</t>
  </si>
  <si>
    <r>
      <rPr>
        <b/>
        <u/>
        <sz val="10"/>
        <color theme="0"/>
        <rFont val="Times New Roman"/>
        <family val="1"/>
      </rPr>
      <t xml:space="preserve">TABLEAU XXI </t>
    </r>
    <r>
      <rPr>
        <b/>
        <sz val="10"/>
        <color theme="0"/>
        <rFont val="Times New Roman"/>
        <family val="1"/>
      </rPr>
      <t>:  Répartition des contractuels L 954-3 par grande discipline, groupe, section CNU et type de fonction</t>
    </r>
  </si>
  <si>
    <r>
      <rPr>
        <b/>
        <u/>
        <sz val="10"/>
        <color theme="0"/>
        <rFont val="Times New Roman"/>
        <family val="1"/>
      </rPr>
      <t xml:space="preserve">TABLEAU XXII </t>
    </r>
    <r>
      <rPr>
        <b/>
        <sz val="10"/>
        <color theme="0"/>
        <rFont val="Times New Roman"/>
        <family val="1"/>
      </rPr>
      <t>:  Répartition des chargés d'enseignement vacataires (CEV) et agents temporaires vacataires (ATV) par établissement, académie et heures d'enseignement</t>
    </r>
  </si>
  <si>
    <r>
      <rPr>
        <b/>
        <u/>
        <sz val="10"/>
        <color theme="0"/>
        <rFont val="Times New Roman"/>
        <family val="1"/>
      </rPr>
      <t xml:space="preserve">TABLEAU XXIII </t>
    </r>
    <r>
      <rPr>
        <b/>
        <sz val="10"/>
        <color theme="0"/>
        <rFont val="Times New Roman"/>
        <family val="1"/>
      </rPr>
      <t>:  Répartition des chargés d'enseignement vacataires (CEV) et agents temporaires vacataires (ATV) par grande discipline, section du CNU et heures d'enseignement</t>
    </r>
  </si>
  <si>
    <t>V / Données sur les contractuels de l'article L 954-3 du code de l'éducation</t>
  </si>
  <si>
    <t>VI / Données sur les chargés d'enseignement temporaires et agents temporaires vacataires</t>
  </si>
  <si>
    <t>VII / Nomenclatures des sections du CNU</t>
  </si>
  <si>
    <t>TABLEAU XXIII :</t>
  </si>
  <si>
    <t>Répartition des contractuels L 954-3 par grande discipline, groupe, section CNU et type de fonction</t>
  </si>
  <si>
    <t>Maîtres de conférences et assimilés</t>
  </si>
  <si>
    <r>
      <rPr>
        <i/>
        <u/>
        <sz val="8"/>
        <color theme="1"/>
        <rFont val="Times New Roman"/>
        <family val="1"/>
      </rPr>
      <t>Note</t>
    </r>
    <r>
      <rPr>
        <i/>
        <sz val="8"/>
        <color theme="1"/>
        <rFont val="Times New Roman"/>
        <family val="1"/>
      </rPr>
      <t xml:space="preserve"> : Les 79 ATER ayant leur discipline non renseignée ne sont pas déclinés par tranche d'âges et sexe. Ils sont cependant inclus dans le tableau ci-dessous.</t>
    </r>
  </si>
  <si>
    <t>Mai 2017</t>
  </si>
  <si>
    <t>Contractuels L 954-3</t>
  </si>
  <si>
    <r>
      <rPr>
        <i/>
        <vertAlign val="superscript"/>
        <sz val="8"/>
        <color theme="1"/>
        <rFont val="Times New Roman"/>
        <family val="1"/>
      </rPr>
      <t>1)</t>
    </r>
    <r>
      <rPr>
        <i/>
        <sz val="8"/>
        <color theme="1"/>
        <rFont val="Times New Roman"/>
        <family val="1"/>
      </rPr>
      <t xml:space="preserve"> Ce total n'inclut pas les doctorants contractuels n'assurant aucun service d'enseignement (1ère ligne). Pour l'année 2016 le total inclu les contractuels L 954-3, données dont nous ne pouvions pas garantir la fiabilité les années précédentes.</t>
    </r>
  </si>
  <si>
    <t>* Le taux de variation pour la période 2015-2016 ne prend pas en compte les contractuels L 954-3.</t>
  </si>
  <si>
    <r>
      <t xml:space="preserve">Part des non permanents (en ETP, hors contractuels L 954-3) </t>
    </r>
    <r>
      <rPr>
        <b/>
        <vertAlign val="superscript"/>
        <sz val="10"/>
        <color theme="1"/>
        <rFont val="Times New Roman"/>
        <family val="1"/>
      </rPr>
      <t>2)</t>
    </r>
  </si>
  <si>
    <t>Part des non permanents (en effectifs physiques, hors contractuels L 954-3)</t>
  </si>
  <si>
    <t>Part des non permanents (en effectifs physiques, avec contractuels L 954-3)</t>
  </si>
  <si>
    <r>
      <t xml:space="preserve">Part des non permanents (en ETP, avec contractuels L 954-3) </t>
    </r>
    <r>
      <rPr>
        <b/>
        <vertAlign val="superscript"/>
        <sz val="10"/>
        <color theme="1"/>
        <rFont val="Times New Roman"/>
        <family val="1"/>
      </rPr>
      <t>2)</t>
    </r>
  </si>
  <si>
    <t>Contractuels
L 954-3</t>
  </si>
  <si>
    <t>Total ATER, DC, associés et
L 954-3</t>
  </si>
  <si>
    <r>
      <rPr>
        <b/>
        <u/>
        <sz val="10"/>
        <color theme="0"/>
        <rFont val="Times New Roman"/>
        <family val="1"/>
      </rPr>
      <t>TABLEAU III</t>
    </r>
    <r>
      <rPr>
        <b/>
        <sz val="10"/>
        <color theme="0"/>
        <rFont val="Times New Roman"/>
        <family val="1"/>
      </rPr>
      <t xml:space="preserve"> : Répartition des enseignants non permanents par discipline. Comparaison avec les enseignants-chercheurs</t>
    </r>
  </si>
  <si>
    <t>Répartition des enseignants non permanents par discipline. Comparaison avec les enseignants-chercheurs</t>
  </si>
  <si>
    <t>(Voir la " Note de la DGRH n°4 de Juin 2017 pour un commentaire de ces données)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</si>
</sst>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1]_-;\-* #,##0.00\ [$€-1]_-;_-* &quot;-&quot;??\ [$€-1]_-"/>
    <numFmt numFmtId="165" formatCode="0&quot;        &quot;"/>
    <numFmt numFmtId="166" formatCode="0&quot;    &quot;"/>
    <numFmt numFmtId="167" formatCode="0.0%"/>
    <numFmt numFmtId="168" formatCode="#,##0.0"/>
    <numFmt numFmtId="169" formatCode="_-* #,##0.00\ _F_-;\-* #,##0.00\ _F_-;_-* &quot;-&quot;??\ _F_-;_-@_-"/>
  </numFmts>
  <fonts count="79" x14ac:knownFonts="1">
    <font>
      <sz val="10"/>
      <color theme="1"/>
      <name val="Times New Roman"/>
      <family val="2"/>
    </font>
    <font>
      <sz val="10"/>
      <color theme="1"/>
      <name val="Times New Roman"/>
      <family val="2"/>
    </font>
    <font>
      <sz val="10"/>
      <name val="Times New Roman"/>
      <family val="1"/>
    </font>
    <font>
      <b/>
      <sz val="12"/>
      <name val="Times New Roman"/>
      <family val="1"/>
    </font>
    <font>
      <sz val="9"/>
      <name val="Arial"/>
      <family val="2"/>
    </font>
    <font>
      <sz val="10"/>
      <name val="Arial"/>
      <family val="2"/>
    </font>
    <font>
      <sz val="10"/>
      <color theme="1"/>
      <name val="Arial"/>
      <family val="2"/>
    </font>
    <font>
      <sz val="10"/>
      <color indexed="8"/>
      <name val="Times New Roman"/>
      <family val="2"/>
    </font>
    <font>
      <sz val="11"/>
      <name val="Times New Roman"/>
      <family val="1"/>
    </font>
    <font>
      <b/>
      <sz val="10"/>
      <name val="Times New Roman"/>
      <family val="1"/>
    </font>
    <font>
      <sz val="8"/>
      <color theme="1"/>
      <name val="Times New Roman"/>
      <family val="2"/>
    </font>
    <font>
      <b/>
      <sz val="10"/>
      <color theme="1"/>
      <name val="Times New Roman"/>
      <family val="1"/>
    </font>
    <font>
      <b/>
      <sz val="10"/>
      <color theme="0"/>
      <name val="Times New Roman"/>
      <family val="1"/>
    </font>
    <font>
      <sz val="10"/>
      <color theme="0"/>
      <name val="Times New Roman"/>
      <family val="1"/>
    </font>
    <font>
      <i/>
      <sz val="10"/>
      <color theme="1"/>
      <name val="Times New Roman"/>
      <family val="1"/>
    </font>
    <font>
      <b/>
      <i/>
      <sz val="10"/>
      <color theme="0"/>
      <name val="Times New Roman"/>
      <family val="1"/>
    </font>
    <font>
      <sz val="10"/>
      <color theme="1"/>
      <name val="Times New Roman"/>
      <family val="1"/>
    </font>
    <font>
      <i/>
      <sz val="8"/>
      <color theme="1"/>
      <name val="Times New Roman"/>
      <family val="1"/>
    </font>
    <font>
      <sz val="8"/>
      <color theme="1"/>
      <name val="Times New Roman"/>
      <family val="1"/>
    </font>
    <font>
      <b/>
      <sz val="8"/>
      <color theme="1"/>
      <name val="Times New Roman"/>
      <family val="1"/>
    </font>
    <font>
      <b/>
      <u/>
      <sz val="10"/>
      <color theme="0"/>
      <name val="Times New Roman"/>
      <family val="1"/>
    </font>
    <font>
      <b/>
      <sz val="10"/>
      <color rgb="FFFF0000"/>
      <name val="Times New Roman"/>
      <family val="1"/>
    </font>
    <font>
      <i/>
      <sz val="8"/>
      <color theme="0"/>
      <name val="Times New Roman"/>
      <family val="1"/>
    </font>
    <font>
      <b/>
      <sz val="8"/>
      <color theme="0"/>
      <name val="Times New Roman"/>
      <family val="1"/>
    </font>
    <font>
      <i/>
      <sz val="8"/>
      <name val="Times New Roman"/>
      <family val="1"/>
    </font>
    <font>
      <b/>
      <i/>
      <sz val="10"/>
      <color theme="1"/>
      <name val="Times New Roman"/>
      <family val="1"/>
    </font>
    <font>
      <b/>
      <vertAlign val="superscript"/>
      <sz val="10"/>
      <color theme="1"/>
      <name val="Times New Roman"/>
      <family val="1"/>
    </font>
    <font>
      <i/>
      <vertAlign val="superscript"/>
      <sz val="8"/>
      <color theme="1"/>
      <name val="Times New Roman"/>
      <family val="1"/>
    </font>
    <font>
      <sz val="10"/>
      <color theme="0"/>
      <name val="Times New Roman"/>
      <family val="2"/>
    </font>
    <font>
      <b/>
      <sz val="10"/>
      <color theme="1"/>
      <name val="Times New Roman"/>
      <family val="2"/>
    </font>
    <font>
      <vertAlign val="superscript"/>
      <sz val="10"/>
      <color theme="1"/>
      <name val="Times New Roman"/>
      <family val="1"/>
    </font>
    <font>
      <b/>
      <sz val="12"/>
      <color theme="0"/>
      <name val="Times New Roman"/>
      <family val="1"/>
    </font>
    <font>
      <b/>
      <u/>
      <sz val="12"/>
      <color theme="0"/>
      <name val="Times New Roman"/>
      <family val="1"/>
    </font>
    <font>
      <b/>
      <i/>
      <sz val="8"/>
      <color theme="0"/>
      <name val="Times New Roman"/>
      <family val="1"/>
    </font>
    <font>
      <i/>
      <u/>
      <sz val="8"/>
      <color theme="1"/>
      <name val="Times New Roman"/>
      <family val="1"/>
    </font>
    <font>
      <i/>
      <sz val="10"/>
      <name val="Times New Roman"/>
      <family val="1"/>
    </font>
    <font>
      <b/>
      <vertAlign val="superscript"/>
      <sz val="10"/>
      <color theme="0"/>
      <name val="Times New Roman"/>
      <family val="1"/>
    </font>
    <font>
      <b/>
      <i/>
      <u/>
      <sz val="10"/>
      <color theme="1"/>
      <name val="Times New Roman"/>
      <family val="1"/>
    </font>
    <font>
      <sz val="10"/>
      <color indexed="8"/>
      <name val="Arial"/>
      <family val="2"/>
    </font>
    <font>
      <sz val="11"/>
      <name val="Times New Roman"/>
      <family val="1"/>
      <charset val="1"/>
    </font>
    <font>
      <sz val="12"/>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sz val="10"/>
      <name val="Times New Roman"/>
      <family val="1"/>
      <charset val="1"/>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Times New Roman"/>
      <family val="2"/>
    </font>
    <font>
      <b/>
      <sz val="10"/>
      <name val="Times New Roman"/>
      <family val="2"/>
    </font>
    <font>
      <b/>
      <sz val="10"/>
      <color theme="0"/>
      <name val="Times New Roman"/>
      <family val="2"/>
    </font>
    <font>
      <b/>
      <sz val="12"/>
      <color theme="1"/>
      <name val="Times New Roman"/>
      <family val="1"/>
    </font>
    <font>
      <sz val="10"/>
      <color theme="0"/>
      <name val="Arial"/>
      <family val="2"/>
    </font>
    <font>
      <sz val="10"/>
      <color rgb="FFFF00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sz val="10"/>
      <color rgb="FF006100"/>
      <name val="Arial"/>
      <family val="2"/>
    </font>
    <font>
      <b/>
      <sz val="10"/>
      <color rgb="FF3F3F3F"/>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i/>
      <u/>
      <sz val="8"/>
      <name val="Times New Roman"/>
      <family val="1"/>
    </font>
  </fonts>
  <fills count="40">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3" tint="-0.249977111117893"/>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4506668294322"/>
      </left>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4506668294322"/>
      </left>
      <right/>
      <top style="dashed">
        <color theme="0" tint="-0.499984740745262"/>
      </top>
      <bottom/>
      <diagonal/>
    </border>
    <border>
      <left/>
      <right/>
      <top/>
      <bottom style="thin">
        <color theme="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right style="thin">
        <color theme="3" tint="0.39994506668294322"/>
      </right>
      <top style="thin">
        <color theme="0"/>
      </top>
      <bottom/>
      <diagonal/>
    </border>
    <border>
      <left style="thin">
        <color theme="3" tint="0.39994506668294322"/>
      </left>
      <right style="thin">
        <color theme="3" tint="0.39994506668294322"/>
      </right>
      <top style="thin">
        <color theme="0"/>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top style="thin">
        <color theme="0"/>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diagonal/>
    </border>
    <border>
      <left/>
      <right/>
      <top style="dashed">
        <color theme="0" tint="-0.499984740745262"/>
      </top>
      <bottom style="thin">
        <color theme="3" tint="0.39994506668294322"/>
      </bottom>
      <diagonal/>
    </border>
    <border>
      <left style="thin">
        <color theme="3" tint="0.39991454817346722"/>
      </left>
      <right style="thin">
        <color theme="3" tint="0.39991454817346722"/>
      </right>
      <top/>
      <bottom style="dashed">
        <color theme="0" tint="-0.499984740745262"/>
      </bottom>
      <diagonal/>
    </border>
    <border>
      <left style="thin">
        <color theme="3" tint="0.39991454817346722"/>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bottom style="dashed">
        <color theme="0" tint="-0.499984740745262"/>
      </bottom>
      <diagonal/>
    </border>
    <border>
      <left style="thin">
        <color auto="1"/>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style="dashed">
        <color theme="0" tint="-0.499984740745262"/>
      </top>
      <bottom style="thin">
        <color theme="3" tint="0.39994506668294322"/>
      </bottom>
      <diagonal/>
    </border>
    <border>
      <left style="thin">
        <color theme="3" tint="0.39991454817346722"/>
      </left>
      <right style="thin">
        <color auto="1"/>
      </right>
      <top/>
      <bottom style="dashed">
        <color theme="0" tint="-0.499984740745262"/>
      </bottom>
      <diagonal/>
    </border>
    <border>
      <left style="thin">
        <color theme="3" tint="0.39991454817346722"/>
      </left>
      <right style="thin">
        <color auto="1"/>
      </right>
      <top style="dashed">
        <color theme="0" tint="-0.499984740745262"/>
      </top>
      <bottom style="dashed">
        <color theme="0" tint="-0.499984740745262"/>
      </bottom>
      <diagonal/>
    </border>
    <border>
      <left style="thin">
        <color theme="3" tint="0.39991454817346722"/>
      </left>
      <right style="thin">
        <color auto="1"/>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style="thin">
        <color theme="0"/>
      </left>
      <right style="thin">
        <color theme="3" tint="0.39994506668294322"/>
      </right>
      <top/>
      <bottom/>
      <diagonal/>
    </border>
    <border>
      <left style="thin">
        <color auto="1"/>
      </left>
      <right/>
      <top/>
      <bottom style="dashed">
        <color theme="0" tint="-0.499984740745262"/>
      </bottom>
      <diagonal/>
    </border>
    <border>
      <left style="thin">
        <color auto="1"/>
      </left>
      <right/>
      <top style="dashed">
        <color theme="0" tint="-0.499984740745262"/>
      </top>
      <bottom style="dashed">
        <color theme="0" tint="-0.499984740745262"/>
      </bottom>
      <diagonal/>
    </border>
    <border>
      <left style="thin">
        <color auto="1"/>
      </left>
      <right/>
      <top style="dashed">
        <color theme="0" tint="-0.499984740745262"/>
      </top>
      <bottom style="thin">
        <color theme="3" tint="0.39994506668294322"/>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3" tint="0.39994506668294322"/>
      </left>
      <right style="thin">
        <color theme="0" tint="-0.499984740745262"/>
      </right>
      <top/>
      <bottom style="dashed">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3" tint="0.3999450666829432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0" tint="-0.499984740745262"/>
      </right>
      <top style="dashed">
        <color theme="0" tint="-0.499984740745262"/>
      </top>
      <bottom style="thin">
        <color theme="3" tint="0.39991454817346722"/>
      </bottom>
      <diagonal/>
    </border>
    <border>
      <left style="thin">
        <color theme="0" tint="-0.499984740745262"/>
      </left>
      <right style="thin">
        <color theme="3" tint="0.39994506668294322"/>
      </right>
      <top style="dashed">
        <color theme="0" tint="-0.499984740745262"/>
      </top>
      <bottom style="thin">
        <color theme="3" tint="0.39991454817346722"/>
      </bottom>
      <diagonal/>
    </border>
    <border>
      <left style="thin">
        <color theme="0"/>
      </left>
      <right style="thin">
        <color theme="3" tint="0.39994506668294322"/>
      </right>
      <top style="dashed">
        <color theme="0" tint="-0.499984740745262"/>
      </top>
      <bottom style="dashed">
        <color theme="0" tint="-0.499984740745262"/>
      </bottom>
      <diagonal/>
    </border>
    <border>
      <left style="thin">
        <color theme="0"/>
      </left>
      <right style="thin">
        <color theme="3" tint="0.39994506668294322"/>
      </right>
      <top style="dashed">
        <color theme="0" tint="-0.499984740745262"/>
      </top>
      <bottom style="thin">
        <color theme="3" tint="0.39991454817346722"/>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dashed">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
      <left style="thin">
        <color theme="3" tint="0.39988402966399123"/>
      </left>
      <right style="thin">
        <color theme="3" tint="0.39988402966399123"/>
      </right>
      <top style="thin">
        <color theme="3" tint="0.39988402966399123"/>
      </top>
      <bottom/>
      <diagonal/>
    </border>
    <border>
      <left style="thin">
        <color theme="3" tint="0.39988402966399123"/>
      </left>
      <right style="thin">
        <color theme="3" tint="0.39988402966399123"/>
      </right>
      <top/>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diagonal/>
    </border>
    <border>
      <left style="thin">
        <color theme="3" tint="0.39985351115451523"/>
      </left>
      <right style="thin">
        <color theme="3" tint="0.39985351115451523"/>
      </right>
      <top/>
      <bottom style="thin">
        <color theme="3" tint="0.39985351115451523"/>
      </bottom>
      <diagonal/>
    </border>
    <border>
      <left style="thin">
        <color theme="3" tint="0.39991454817346722"/>
      </left>
      <right style="thin">
        <color theme="3" tint="0.39991454817346722"/>
      </right>
      <top/>
      <bottom style="thin">
        <color theme="3" tint="0.39988402966399123"/>
      </bottom>
      <diagonal/>
    </border>
    <border>
      <left style="thin">
        <color theme="3" tint="0.39988402966399123"/>
      </left>
      <right style="thin">
        <color theme="3" tint="0.39988402966399123"/>
      </right>
      <top/>
      <bottom style="thin">
        <color theme="3" tint="0.39985351115451523"/>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style="thin">
        <color theme="3" tint="0.39991454817346722"/>
      </top>
      <bottom style="dashed">
        <color theme="0" tint="-0.499984740745262"/>
      </bottom>
      <diagonal/>
    </border>
    <border>
      <left/>
      <right/>
      <top style="thin">
        <color theme="0" tint="-0.499984740745262"/>
      </top>
      <bottom style="dashed">
        <color theme="0" tint="-0.499984740745262"/>
      </bottom>
      <diagonal/>
    </border>
    <border>
      <left style="thin">
        <color theme="3" tint="0.39991454817346722"/>
      </left>
      <right style="thin">
        <color theme="3" tint="0.39994506668294322"/>
      </right>
      <top/>
      <bottom style="dashed">
        <color theme="0" tint="-0.499984740745262"/>
      </bottom>
      <diagonal/>
    </border>
    <border>
      <left style="thin">
        <color theme="3" tint="0.39991454817346722"/>
      </left>
      <right style="thin">
        <color theme="3" tint="0.39994506668294322"/>
      </right>
      <top style="dashed">
        <color theme="0" tint="-0.49998474074526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3" tint="0.39994506668294322"/>
      </left>
      <right style="thin">
        <color theme="3" tint="0.39991454817346722"/>
      </right>
      <top/>
      <bottom style="dashed">
        <color theme="0" tint="-0.499984740745262"/>
      </bottom>
      <diagonal/>
    </border>
    <border>
      <left style="thin">
        <color theme="3" tint="0.39994506668294322"/>
      </left>
      <right style="thin">
        <color theme="3" tint="0.39991454817346722"/>
      </right>
      <top style="dashed">
        <color theme="0" tint="-0.499984740745262"/>
      </top>
      <bottom/>
      <diagonal/>
    </border>
    <border>
      <left style="thin">
        <color theme="3" tint="0.39994506668294322"/>
      </left>
      <right style="thin">
        <color theme="3" tint="0.39991454817346722"/>
      </right>
      <top style="dashed">
        <color theme="0" tint="-0.499984740745262"/>
      </top>
      <bottom style="dashed">
        <color theme="0" tint="-0.499984740745262"/>
      </bottom>
      <diagonal/>
    </border>
    <border>
      <left style="thin">
        <color theme="0" tint="-0.34998626667073579"/>
      </left>
      <right style="thin">
        <color theme="0" tint="-0.34998626667073579"/>
      </right>
      <top/>
      <bottom style="dashed">
        <color theme="0" tint="-0.34998626667073579"/>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
      <left style="thin">
        <color theme="0" tint="-0.34998626667073579"/>
      </left>
      <right style="thin">
        <color theme="0" tint="-0.34998626667073579"/>
      </right>
      <top style="dashed">
        <color theme="0" tint="-0.34998626667073579"/>
      </top>
      <bottom style="thin">
        <color theme="0" tint="-0.34998626667073579"/>
      </bottom>
      <diagonal/>
    </border>
    <border>
      <left style="thin">
        <color theme="3" tint="0.39991454817346722"/>
      </left>
      <right style="thin">
        <color theme="3" tint="0.39991454817346722"/>
      </right>
      <top style="dashed">
        <color theme="0" tint="-0.499984740745262"/>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1454817346722"/>
      </right>
      <top/>
      <bottom style="dashed">
        <color theme="0" tint="-0.499984740745262"/>
      </bottom>
      <diagonal/>
    </border>
    <border>
      <left/>
      <right style="thin">
        <color theme="3" tint="0.39991454817346722"/>
      </right>
      <top style="dashed">
        <color theme="0" tint="-0.499984740745262"/>
      </top>
      <bottom style="dashed">
        <color theme="0" tint="-0.499984740745262"/>
      </bottom>
      <diagonal/>
    </border>
    <border>
      <left/>
      <right style="thin">
        <color theme="3" tint="0.39991454817346722"/>
      </right>
      <top style="dashed">
        <color theme="0" tint="-0.499984740745262"/>
      </top>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right style="thin">
        <color theme="3" tint="0.39994506668294322"/>
      </right>
      <top style="thin">
        <color theme="3" tint="0.39994506668294322"/>
      </top>
      <bottom/>
      <diagonal/>
    </border>
    <border>
      <left style="thin">
        <color theme="3" tint="0.39994506668294322"/>
      </left>
      <right style="thin">
        <color theme="0" tint="-0.499984740745262"/>
      </right>
      <top style="dashed">
        <color theme="0" tint="-0.499984740745262"/>
      </top>
      <bottom/>
      <diagonal/>
    </border>
    <border>
      <left style="thin">
        <color theme="3" tint="0.39994506668294322"/>
      </left>
      <right style="thin">
        <color theme="0" tint="-0.499984740745262"/>
      </right>
      <top/>
      <bottom/>
      <diagonal/>
    </border>
    <border>
      <left/>
      <right/>
      <top style="thin">
        <color theme="4" tint="0.3999755851924192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39994506668294322"/>
      </left>
      <right/>
      <top style="thin">
        <color theme="0"/>
      </top>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3" tint="0.39994506668294322"/>
      </left>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3" tint="0.39994506668294322"/>
      </right>
      <top/>
      <bottom style="thin">
        <color theme="3" tint="0.39994506668294322"/>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thin">
        <color theme="3" tint="0.39994506668294322"/>
      </left>
      <right style="thin">
        <color theme="3" tint="0.39994506668294322"/>
      </right>
      <top/>
      <bottom style="thin">
        <color theme="3" tint="0.39994506668294322"/>
      </bottom>
      <diagonal/>
    </border>
    <border>
      <left/>
      <right style="dashed">
        <color theme="0"/>
      </right>
      <top style="dashed">
        <color theme="0"/>
      </top>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0" tint="-0.499984740745262"/>
      </left>
      <right style="thin">
        <color theme="0" tint="-0.499984740745262"/>
      </right>
      <top/>
      <bottom style="thin">
        <color theme="0" tint="-0.499984740745262"/>
      </bottom>
      <diagonal/>
    </border>
    <border>
      <left/>
      <right style="thin">
        <color auto="1"/>
      </right>
      <top style="thin">
        <color theme="0"/>
      </top>
      <bottom/>
      <diagonal/>
    </border>
    <border>
      <left style="thin">
        <color auto="1"/>
      </left>
      <right/>
      <top style="thin">
        <color theme="0"/>
      </top>
      <bottom/>
      <diagonal/>
    </border>
    <border>
      <left style="thin">
        <color theme="3" tint="0.39994506668294322"/>
      </left>
      <right/>
      <top/>
      <bottom style="thin">
        <color theme="3" tint="0.39994506668294322"/>
      </bottom>
      <diagonal/>
    </border>
    <border>
      <left style="thin">
        <color theme="0" tint="-0.499984740745262"/>
      </left>
      <right style="thin">
        <color theme="0" tint="-0.499984740745262"/>
      </right>
      <top style="thin">
        <color theme="0"/>
      </top>
      <bottom/>
      <diagonal/>
    </border>
    <border>
      <left style="thin">
        <color theme="0"/>
      </left>
      <right style="thin">
        <color theme="3" tint="0.39994506668294322"/>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3" tint="0.39994506668294322"/>
      </left>
      <right style="thin">
        <color theme="3" tint="0.39991454817346722"/>
      </right>
      <top style="thin">
        <color theme="0"/>
      </top>
      <bottom style="dashed">
        <color theme="0" tint="-0.499984740745262"/>
      </bottom>
      <diagonal/>
    </border>
    <border>
      <left style="thin">
        <color theme="3" tint="0.39991454817346722"/>
      </left>
      <right style="thin">
        <color theme="3" tint="0.39994506668294322"/>
      </right>
      <top style="thin">
        <color theme="0"/>
      </top>
      <bottom style="dashed">
        <color theme="0" tint="-0.499984740745262"/>
      </bottom>
      <diagonal/>
    </border>
    <border>
      <left style="thin">
        <color theme="3" tint="0.39994506668294322"/>
      </left>
      <right style="thin">
        <color theme="3" tint="0.39994506668294322"/>
      </right>
      <top style="thin">
        <color theme="0"/>
      </top>
      <bottom style="dashed">
        <color theme="0" tint="-0.499984740745262"/>
      </bottom>
      <diagonal/>
    </border>
    <border>
      <left/>
      <right/>
      <top/>
      <bottom style="thin">
        <color theme="3" tint="0.39994506668294322"/>
      </bottom>
      <diagonal/>
    </border>
    <border>
      <left style="thin">
        <color theme="3" tint="0.39994506668294322"/>
      </left>
      <right style="thin">
        <color theme="3" tint="0.39991454817346722"/>
      </right>
      <top style="dashed">
        <color theme="0" tint="-0.499984740745262"/>
      </top>
      <bottom style="thin">
        <color theme="3" tint="0.39994506668294322"/>
      </bottom>
      <diagonal/>
    </border>
    <border>
      <left style="thin">
        <color theme="3" tint="0.39991454817346722"/>
      </left>
      <right style="thin">
        <color theme="3" tint="0.39994506668294322"/>
      </right>
      <top style="dashed">
        <color theme="0" tint="-0.499984740745262"/>
      </top>
      <bottom style="thin">
        <color theme="3" tint="0.39994506668294322"/>
      </bottom>
      <diagonal/>
    </border>
    <border>
      <left style="thin">
        <color theme="0" tint="-0.499984740745262"/>
      </left>
      <right style="thin">
        <color theme="3" tint="0.39994506668294322"/>
      </right>
      <top style="dashed">
        <color theme="0" tint="-0.499984740745262"/>
      </top>
      <bottom/>
      <diagonal/>
    </border>
    <border>
      <left style="thin">
        <color theme="3" tint="0.39994506668294322"/>
      </left>
      <right style="thin">
        <color theme="0" tint="-0.499984740745262"/>
      </right>
      <top style="dashed">
        <color theme="0" tint="-0.499984740745262"/>
      </top>
      <bottom style="thin">
        <color theme="0" tint="-0.499984740745262"/>
      </bottom>
      <diagonal/>
    </border>
    <border>
      <left style="thin">
        <color theme="3" tint="0.39994506668294322"/>
      </left>
      <right style="thin">
        <color theme="3" tint="0.39994506668294322"/>
      </right>
      <top/>
      <bottom style="dashed">
        <color theme="3" tint="0.39994506668294322"/>
      </bottom>
      <diagonal/>
    </border>
    <border>
      <left style="thin">
        <color theme="3" tint="0.39994506668294322"/>
      </left>
      <right style="thin">
        <color theme="3" tint="0.39994506668294322"/>
      </right>
      <top style="dashed">
        <color theme="3" tint="0.39994506668294322"/>
      </top>
      <bottom style="dashed">
        <color theme="3" tint="0.39994506668294322"/>
      </bottom>
      <diagonal/>
    </border>
    <border>
      <left style="thin">
        <color theme="3" tint="0.39994506668294322"/>
      </left>
      <right style="thin">
        <color theme="3" tint="0.39994506668294322"/>
      </right>
      <top style="dashed">
        <color theme="3" tint="0.39994506668294322"/>
      </top>
      <bottom style="thin">
        <color theme="3" tint="0.39994506668294322"/>
      </bottom>
      <diagonal/>
    </border>
    <border>
      <left style="thin">
        <color theme="3" tint="0.39994506668294322"/>
      </left>
      <right style="thin">
        <color theme="3" tint="0.39994506668294322"/>
      </right>
      <top style="dashed">
        <color theme="3" tint="0.39994506668294322"/>
      </top>
      <bottom/>
      <diagonal/>
    </border>
    <border>
      <left style="thin">
        <color theme="3" tint="0.39994506668294322"/>
      </left>
      <right style="thin">
        <color theme="3" tint="0.39994506668294322"/>
      </right>
      <top style="dashed">
        <color theme="0" tint="-0.499984740745262"/>
      </top>
      <bottom style="thin">
        <color theme="3" tint="0.39991454817346722"/>
      </bottom>
      <diagonal/>
    </border>
    <border>
      <left style="thin">
        <color theme="3" tint="0.39988402966399123"/>
      </left>
      <right/>
      <top style="thin">
        <color theme="3" tint="0.39991454817346722"/>
      </top>
      <bottom style="thin">
        <color theme="3" tint="0.39991454817346722"/>
      </bottom>
      <diagonal/>
    </border>
    <border>
      <left/>
      <right/>
      <top style="thin">
        <color theme="0" tint="-0.34998626667073579"/>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theme="0" tint="-0.499984740745262"/>
      </left>
      <right style="thin">
        <color theme="3" tint="0.39994506668294322"/>
      </right>
      <top/>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top style="thin">
        <color theme="0"/>
      </top>
      <bottom/>
      <diagonal/>
    </border>
  </borders>
  <cellStyleXfs count="166">
    <xf numFmtId="0" fontId="0" fillId="0" borderId="0"/>
    <xf numFmtId="0" fontId="2" fillId="0" borderId="0"/>
    <xf numFmtId="164" fontId="2" fillId="0" borderId="0" applyFont="0" applyFill="0" applyBorder="0" applyAlignment="0" applyProtection="0"/>
    <xf numFmtId="0" fontId="2" fillId="0" borderId="0"/>
    <xf numFmtId="0" fontId="5" fillId="0" borderId="0"/>
    <xf numFmtId="0" fontId="2" fillId="0" borderId="0"/>
    <xf numFmtId="0" fontId="1" fillId="0" borderId="0"/>
    <xf numFmtId="0" fontId="5" fillId="0" borderId="0"/>
    <xf numFmtId="0" fontId="5" fillId="0" borderId="0"/>
    <xf numFmtId="0" fontId="6" fillId="0" borderId="0"/>
    <xf numFmtId="0" fontId="1" fillId="0" borderId="0"/>
    <xf numFmtId="0" fontId="2" fillId="0" borderId="0"/>
    <xf numFmtId="165" fontId="2" fillId="0" borderId="0">
      <alignment horizontal="centerContinuous" vertical="center"/>
    </xf>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6" fontId="8" fillId="0" borderId="9">
      <alignment horizontal="center" vertical="center"/>
    </xf>
    <xf numFmtId="1" fontId="9" fillId="0" borderId="10" applyNumberFormat="0" applyFont="0"/>
    <xf numFmtId="0" fontId="5" fillId="0" borderId="0"/>
    <xf numFmtId="0" fontId="39" fillId="0" borderId="0"/>
    <xf numFmtId="0" fontId="1" fillId="0" borderId="0"/>
    <xf numFmtId="0" fontId="40" fillId="0" borderId="0"/>
    <xf numFmtId="0" fontId="38" fillId="0" borderId="0">
      <alignment vertical="top"/>
    </xf>
    <xf numFmtId="0" fontId="5" fillId="0" borderId="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41" fillId="37"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4" borderId="0" applyNumberFormat="0" applyBorder="0" applyAlignment="0" applyProtection="0"/>
    <xf numFmtId="0" fontId="41" fillId="38"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42" fillId="39"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32" borderId="0" applyNumberFormat="0" applyBorder="0" applyAlignment="0" applyProtection="0"/>
    <xf numFmtId="0" fontId="42" fillId="36" borderId="0" applyNumberFormat="0" applyBorder="0" applyAlignment="0" applyProtection="0"/>
    <xf numFmtId="0" fontId="43" fillId="0" borderId="0" applyNumberFormat="0" applyFill="0" applyBorder="0" applyAlignment="0" applyProtection="0"/>
    <xf numFmtId="0" fontId="44" fillId="13" borderId="119" applyNumberFormat="0" applyAlignment="0" applyProtection="0"/>
    <xf numFmtId="0" fontId="45" fillId="0" borderId="121" applyNumberFormat="0" applyFill="0" applyAlignment="0" applyProtection="0"/>
    <xf numFmtId="0" fontId="41" fillId="15" borderId="123" applyNumberFormat="0" applyFont="0" applyAlignment="0" applyProtection="0"/>
    <xf numFmtId="0" fontId="46" fillId="12" borderId="119" applyNumberFormat="0" applyAlignment="0" applyProtection="0"/>
    <xf numFmtId="164" fontId="2" fillId="0" borderId="0" applyFont="0" applyFill="0" applyBorder="0" applyAlignment="0" applyProtection="0"/>
    <xf numFmtId="164" fontId="2" fillId="0" borderId="0" applyFont="0" applyFill="0" applyBorder="0" applyAlignment="0" applyProtection="0"/>
    <xf numFmtId="0" fontId="47" fillId="10" borderId="0" applyNumberFormat="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48" fillId="11" borderId="0" applyNumberFormat="0" applyBorder="0" applyAlignment="0" applyProtection="0"/>
    <xf numFmtId="0" fontId="2" fillId="0" borderId="0"/>
    <xf numFmtId="0" fontId="2" fillId="0" borderId="0"/>
    <xf numFmtId="0" fontId="2" fillId="0" borderId="0"/>
    <xf numFmtId="0" fontId="1"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2" fillId="0" borderId="0"/>
    <xf numFmtId="0" fontId="2" fillId="0" borderId="0"/>
    <xf numFmtId="0" fontId="5" fillId="0" borderId="0"/>
    <xf numFmtId="0" fontId="41" fillId="0" borderId="0"/>
    <xf numFmtId="0" fontId="6" fillId="0" borderId="0"/>
    <xf numFmtId="0" fontId="41" fillId="0" borderId="0"/>
    <xf numFmtId="0" fontId="5" fillId="0" borderId="0"/>
    <xf numFmtId="0" fontId="2" fillId="0" borderId="0"/>
    <xf numFmtId="0" fontId="2" fillId="0" borderId="0"/>
    <xf numFmtId="0" fontId="1" fillId="0" borderId="0"/>
    <xf numFmtId="165" fontId="2" fillId="0" borderId="0">
      <alignment horizontal="centerContinuous" vertical="center"/>
    </xf>
    <xf numFmtId="165" fontId="2" fillId="0" borderId="0">
      <alignment horizontal="centerContinuous" vertical="center"/>
    </xf>
    <xf numFmtId="9" fontId="2" fillId="0" borderId="0" applyFont="0" applyFill="0" applyBorder="0" applyAlignment="0" applyProtection="0"/>
    <xf numFmtId="0" fontId="50" fillId="9" borderId="0" applyNumberFormat="0" applyBorder="0" applyAlignment="0" applyProtection="0"/>
    <xf numFmtId="0" fontId="51" fillId="13" borderId="120" applyNumberFormat="0" applyAlignment="0" applyProtection="0"/>
    <xf numFmtId="166" fontId="8" fillId="0" borderId="9">
      <alignment horizontal="center" vertical="center"/>
    </xf>
    <xf numFmtId="0" fontId="52" fillId="0" borderId="139"/>
    <xf numFmtId="0" fontId="53" fillId="0" borderId="0" applyNumberFormat="0" applyFill="0" applyBorder="0" applyAlignment="0" applyProtection="0"/>
    <xf numFmtId="0" fontId="54" fillId="0" borderId="116" applyNumberFormat="0" applyFill="0" applyAlignment="0" applyProtection="0"/>
    <xf numFmtId="0" fontId="55" fillId="0" borderId="117" applyNumberFormat="0" applyFill="0" applyAlignment="0" applyProtection="0"/>
    <xf numFmtId="0" fontId="56" fillId="0" borderId="118" applyNumberFormat="0" applyFill="0" applyAlignment="0" applyProtection="0"/>
    <xf numFmtId="0" fontId="56" fillId="0" borderId="0" applyNumberFormat="0" applyFill="0" applyBorder="0" applyAlignment="0" applyProtection="0"/>
    <xf numFmtId="0" fontId="57" fillId="0" borderId="124" applyNumberFormat="0" applyFill="0" applyAlignment="0" applyProtection="0"/>
    <xf numFmtId="1" fontId="9" fillId="0" borderId="10" applyNumberFormat="0" applyFont="0"/>
    <xf numFmtId="0" fontId="58" fillId="14" borderId="122" applyNumberFormat="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8" borderId="0" applyNumberFormat="0" applyBorder="0" applyAlignment="0" applyProtection="0"/>
    <xf numFmtId="0" fontId="63" fillId="19" borderId="0" applyNumberFormat="0" applyBorder="0" applyAlignment="0" applyProtection="0"/>
    <xf numFmtId="0" fontId="63" fillId="23" borderId="0" applyNumberFormat="0" applyBorder="0" applyAlignment="0" applyProtection="0"/>
    <xf numFmtId="0" fontId="63" fillId="27" borderId="0" applyNumberFormat="0" applyBorder="0" applyAlignment="0" applyProtection="0"/>
    <xf numFmtId="0" fontId="63" fillId="31" borderId="0" applyNumberFormat="0" applyBorder="0" applyAlignment="0" applyProtection="0"/>
    <xf numFmtId="0" fontId="63" fillId="35" borderId="0" applyNumberFormat="0" applyBorder="0" applyAlignment="0" applyProtection="0"/>
    <xf numFmtId="0" fontId="63" fillId="39" borderId="0" applyNumberFormat="0" applyBorder="0" applyAlignment="0" applyProtection="0"/>
    <xf numFmtId="0" fontId="63" fillId="16" borderId="0" applyNumberFormat="0" applyBorder="0" applyAlignment="0" applyProtection="0"/>
    <xf numFmtId="0" fontId="63" fillId="20" borderId="0" applyNumberFormat="0" applyBorder="0" applyAlignment="0" applyProtection="0"/>
    <xf numFmtId="0" fontId="63" fillId="24" borderId="0" applyNumberFormat="0" applyBorder="0" applyAlignment="0" applyProtection="0"/>
    <xf numFmtId="0" fontId="63" fillId="28" borderId="0" applyNumberFormat="0" applyBorder="0" applyAlignment="0" applyProtection="0"/>
    <xf numFmtId="0" fontId="63" fillId="32" borderId="0" applyNumberFormat="0" applyBorder="0" applyAlignment="0" applyProtection="0"/>
    <xf numFmtId="0" fontId="63" fillId="36" borderId="0" applyNumberFormat="0" applyBorder="0" applyAlignment="0" applyProtection="0"/>
    <xf numFmtId="0" fontId="64" fillId="0" borderId="0" applyNumberFormat="0" applyFill="0" applyBorder="0" applyAlignment="0" applyProtection="0"/>
    <xf numFmtId="0" fontId="65" fillId="13" borderId="119" applyNumberFormat="0" applyAlignment="0" applyProtection="0"/>
    <xf numFmtId="0" fontId="66" fillId="0" borderId="121" applyNumberFormat="0" applyFill="0" applyAlignment="0" applyProtection="0"/>
    <xf numFmtId="0" fontId="6" fillId="15" borderId="123" applyNumberFormat="0" applyFont="0" applyAlignment="0" applyProtection="0"/>
    <xf numFmtId="0" fontId="67" fillId="12" borderId="119" applyNumberFormat="0" applyAlignment="0" applyProtection="0"/>
    <xf numFmtId="164" fontId="2" fillId="0" borderId="0" applyFont="0" applyFill="0" applyBorder="0" applyAlignment="0" applyProtection="0"/>
    <xf numFmtId="0" fontId="68" fillId="10" borderId="0" applyNumberFormat="0" applyBorder="0" applyAlignment="0" applyProtection="0"/>
    <xf numFmtId="0" fontId="69" fillId="11" borderId="0" applyNumberFormat="0" applyBorder="0" applyAlignment="0" applyProtection="0"/>
    <xf numFmtId="0" fontId="5" fillId="0" borderId="0"/>
    <xf numFmtId="0" fontId="8" fillId="0" borderId="0"/>
    <xf numFmtId="0" fontId="6" fillId="0" borderId="0"/>
    <xf numFmtId="0" fontId="2" fillId="0" borderId="0"/>
    <xf numFmtId="0" fontId="5" fillId="0" borderId="0"/>
    <xf numFmtId="0" fontId="70" fillId="9" borderId="0" applyNumberFormat="0" applyBorder="0" applyAlignment="0" applyProtection="0"/>
    <xf numFmtId="0" fontId="71" fillId="13" borderId="120" applyNumberFormat="0" applyAlignment="0" applyProtection="0"/>
    <xf numFmtId="0" fontId="72" fillId="0" borderId="0" applyNumberFormat="0" applyFill="0" applyBorder="0" applyAlignment="0" applyProtection="0"/>
    <xf numFmtId="0" fontId="73" fillId="0" borderId="116" applyNumberFormat="0" applyFill="0" applyAlignment="0" applyProtection="0"/>
    <xf numFmtId="0" fontId="74" fillId="0" borderId="117" applyNumberFormat="0" applyFill="0" applyAlignment="0" applyProtection="0"/>
    <xf numFmtId="0" fontId="75" fillId="0" borderId="118" applyNumberFormat="0" applyFill="0" applyAlignment="0" applyProtection="0"/>
    <xf numFmtId="0" fontId="75" fillId="0" borderId="0" applyNumberFormat="0" applyFill="0" applyBorder="0" applyAlignment="0" applyProtection="0"/>
    <xf numFmtId="0" fontId="76" fillId="0" borderId="124" applyNumberFormat="0" applyFill="0" applyAlignment="0" applyProtection="0"/>
    <xf numFmtId="0" fontId="77" fillId="14" borderId="122" applyNumberFormat="0" applyAlignment="0" applyProtection="0"/>
  </cellStyleXfs>
  <cellXfs count="782">
    <xf numFmtId="0" fontId="0" fillId="0" borderId="0" xfId="0"/>
    <xf numFmtId="17" fontId="2" fillId="0" borderId="0" xfId="1" applyNumberFormat="1" applyFont="1" applyAlignment="1">
      <alignment wrapText="1"/>
    </xf>
    <xf numFmtId="0" fontId="2" fillId="0" borderId="0" xfId="1"/>
    <xf numFmtId="0" fontId="2" fillId="0" borderId="0" xfId="1" applyFont="1" applyAlignment="1">
      <alignment wrapText="1"/>
    </xf>
    <xf numFmtId="0" fontId="3" fillId="0" borderId="0" xfId="1" quotePrefix="1" applyFont="1" applyAlignment="1">
      <alignment horizontal="right"/>
    </xf>
    <xf numFmtId="0" fontId="2" fillId="0" borderId="0" xfId="1" applyFont="1" applyAlignment="1">
      <alignment horizontal="left"/>
    </xf>
    <xf numFmtId="0" fontId="2" fillId="0" borderId="0" xfId="1" applyFont="1" applyAlignment="1">
      <alignment horizontal="left" vertical="center"/>
    </xf>
    <xf numFmtId="0" fontId="2" fillId="0" borderId="0" xfId="1" applyAlignment="1">
      <alignment wrapText="1"/>
    </xf>
    <xf numFmtId="0" fontId="4" fillId="0" borderId="0" xfId="1" applyFont="1"/>
    <xf numFmtId="49" fontId="0" fillId="0" borderId="0" xfId="1" applyNumberFormat="1" applyFont="1" applyAlignment="1">
      <alignment horizontal="right"/>
    </xf>
    <xf numFmtId="0" fontId="2" fillId="0" borderId="0" xfId="1" applyFont="1" applyAlignment="1">
      <alignment vertical="center"/>
    </xf>
    <xf numFmtId="0" fontId="2" fillId="0" borderId="0" xfId="1" applyFont="1" applyAlignment="1">
      <alignment vertical="center" wrapText="1"/>
    </xf>
    <xf numFmtId="0" fontId="11" fillId="0" borderId="0" xfId="0" applyFont="1" applyAlignment="1">
      <alignment horizontal="center" vertical="center"/>
    </xf>
    <xf numFmtId="0" fontId="12" fillId="3" borderId="0" xfId="0" applyFont="1" applyFill="1" applyAlignment="1">
      <alignment horizontal="center" vertical="center"/>
    </xf>
    <xf numFmtId="3" fontId="0" fillId="0" borderId="0" xfId="0" applyNumberFormat="1"/>
    <xf numFmtId="0" fontId="0" fillId="0" borderId="11" xfId="0" applyBorder="1"/>
    <xf numFmtId="3" fontId="0" fillId="0" borderId="12" xfId="0" applyNumberFormat="1" applyBorder="1"/>
    <xf numFmtId="3" fontId="0" fillId="0" borderId="13" xfId="0" applyNumberFormat="1" applyBorder="1"/>
    <xf numFmtId="0" fontId="0" fillId="0" borderId="14" xfId="0" applyBorder="1"/>
    <xf numFmtId="3" fontId="0" fillId="0" borderId="15" xfId="0" applyNumberFormat="1" applyBorder="1"/>
    <xf numFmtId="3" fontId="0" fillId="0" borderId="16" xfId="0" applyNumberFormat="1" applyBorder="1"/>
    <xf numFmtId="0" fontId="0" fillId="0" borderId="17" xfId="0" applyBorder="1"/>
    <xf numFmtId="3" fontId="0" fillId="0" borderId="18" xfId="0" applyNumberFormat="1" applyBorder="1"/>
    <xf numFmtId="3" fontId="0" fillId="0" borderId="19" xfId="0" applyNumberFormat="1" applyBorder="1"/>
    <xf numFmtId="0" fontId="0" fillId="0" borderId="21" xfId="0" applyBorder="1"/>
    <xf numFmtId="3" fontId="0" fillId="0" borderId="22" xfId="0" applyNumberFormat="1" applyBorder="1"/>
    <xf numFmtId="3" fontId="12" fillId="4" borderId="24" xfId="0" applyNumberFormat="1" applyFont="1" applyFill="1" applyBorder="1"/>
    <xf numFmtId="3" fontId="12" fillId="3" borderId="25" xfId="0" applyNumberFormat="1" applyFont="1" applyFill="1" applyBorder="1"/>
    <xf numFmtId="3" fontId="12" fillId="3" borderId="24" xfId="0" applyNumberFormat="1" applyFont="1" applyFill="1" applyBorder="1"/>
    <xf numFmtId="3" fontId="12" fillId="3" borderId="27" xfId="0" applyNumberFormat="1" applyFont="1" applyFill="1" applyBorder="1"/>
    <xf numFmtId="0" fontId="11"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vertical="center"/>
    </xf>
    <xf numFmtId="0" fontId="0" fillId="0" borderId="0" xfId="0" applyFill="1"/>
    <xf numFmtId="3" fontId="0" fillId="0" borderId="12" xfId="0" applyNumberFormat="1" applyBorder="1" applyAlignment="1">
      <alignment horizontal="right" vertical="center"/>
    </xf>
    <xf numFmtId="3" fontId="0" fillId="0" borderId="15" xfId="0" applyNumberFormat="1" applyBorder="1" applyAlignment="1">
      <alignment horizontal="right" vertical="center"/>
    </xf>
    <xf numFmtId="3" fontId="0" fillId="0" borderId="16" xfId="0" applyNumberFormat="1" applyBorder="1" applyAlignment="1">
      <alignment horizontal="right" vertical="center"/>
    </xf>
    <xf numFmtId="3" fontId="0" fillId="0" borderId="18" xfId="0" applyNumberFormat="1" applyBorder="1" applyAlignment="1">
      <alignment horizontal="right" vertical="center"/>
    </xf>
    <xf numFmtId="3" fontId="15" fillId="2" borderId="24" xfId="0" applyNumberFormat="1" applyFont="1" applyFill="1" applyBorder="1" applyAlignment="1">
      <alignment horizontal="right" vertical="center"/>
    </xf>
    <xf numFmtId="3" fontId="15" fillId="2" borderId="25" xfId="0" applyNumberFormat="1" applyFont="1" applyFill="1" applyBorder="1" applyAlignment="1">
      <alignment horizontal="right" vertical="center"/>
    </xf>
    <xf numFmtId="3" fontId="12" fillId="4" borderId="27" xfId="0" applyNumberFormat="1" applyFont="1" applyFill="1" applyBorder="1" applyAlignment="1">
      <alignment horizontal="right" vertical="center"/>
    </xf>
    <xf numFmtId="3" fontId="0" fillId="0" borderId="22" xfId="0" applyNumberFormat="1" applyBorder="1" applyAlignment="1">
      <alignment horizontal="right"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11" fillId="0" borderId="18" xfId="0" applyFont="1" applyBorder="1" applyAlignment="1">
      <alignment horizontal="center" vertical="center"/>
    </xf>
    <xf numFmtId="3" fontId="15" fillId="2" borderId="27" xfId="0" applyNumberFormat="1" applyFont="1" applyFill="1" applyBorder="1" applyAlignment="1">
      <alignment horizontal="right" vertical="center"/>
    </xf>
    <xf numFmtId="3" fontId="15" fillId="2" borderId="28" xfId="0" applyNumberFormat="1" applyFont="1" applyFill="1" applyBorder="1" applyAlignment="1">
      <alignment horizontal="right" vertical="center"/>
    </xf>
    <xf numFmtId="3" fontId="12" fillId="3" borderId="27" xfId="0" applyNumberFormat="1" applyFont="1" applyFill="1" applyBorder="1" applyAlignment="1">
      <alignment horizontal="right" vertical="center"/>
    </xf>
    <xf numFmtId="3" fontId="12" fillId="3" borderId="28" xfId="0" applyNumberFormat="1" applyFont="1" applyFill="1" applyBorder="1" applyAlignment="1">
      <alignment horizontal="right" vertical="center"/>
    </xf>
    <xf numFmtId="3" fontId="15" fillId="3" borderId="24" xfId="0" applyNumberFormat="1" applyFont="1" applyFill="1" applyBorder="1" applyAlignment="1">
      <alignment horizontal="right" vertical="center"/>
    </xf>
    <xf numFmtId="3" fontId="15" fillId="3" borderId="25" xfId="0" applyNumberFormat="1" applyFont="1" applyFill="1" applyBorder="1" applyAlignment="1">
      <alignment horizontal="right" vertical="center"/>
    </xf>
    <xf numFmtId="0" fontId="11" fillId="0" borderId="0" xfId="0" applyFont="1" applyAlignment="1">
      <alignment horizontal="center" vertical="center" wrapText="1"/>
    </xf>
    <xf numFmtId="3" fontId="11" fillId="0" borderId="32" xfId="0" applyNumberFormat="1" applyFont="1" applyBorder="1" applyAlignment="1">
      <alignment horizontal="right" vertical="center"/>
    </xf>
    <xf numFmtId="3" fontId="11" fillId="0" borderId="33" xfId="0" applyNumberFormat="1" applyFont="1" applyBorder="1" applyAlignment="1">
      <alignment horizontal="right" vertical="center"/>
    </xf>
    <xf numFmtId="3" fontId="11" fillId="0" borderId="34" xfId="0" applyNumberFormat="1" applyFont="1" applyBorder="1" applyAlignment="1">
      <alignment horizontal="right" vertical="center"/>
    </xf>
    <xf numFmtId="3" fontId="12" fillId="2" borderId="0" xfId="0" applyNumberFormat="1" applyFont="1" applyFill="1" applyBorder="1" applyAlignment="1">
      <alignment horizontal="right" vertical="center"/>
    </xf>
    <xf numFmtId="3" fontId="12" fillId="3" borderId="0" xfId="0" applyNumberFormat="1" applyFont="1" applyFill="1" applyBorder="1" applyAlignment="1">
      <alignment horizontal="right" vertical="center"/>
    </xf>
    <xf numFmtId="3" fontId="11" fillId="0" borderId="0" xfId="0" applyNumberFormat="1" applyFont="1" applyBorder="1" applyAlignment="1">
      <alignment horizontal="right" vertical="center"/>
    </xf>
    <xf numFmtId="3" fontId="12" fillId="2" borderId="20" xfId="0" applyNumberFormat="1" applyFont="1" applyFill="1" applyBorder="1" applyAlignment="1">
      <alignment horizontal="right" vertical="center"/>
    </xf>
    <xf numFmtId="3" fontId="12" fillId="3" borderId="35" xfId="0" applyNumberFormat="1" applyFont="1" applyFill="1" applyBorder="1" applyAlignment="1">
      <alignment horizontal="right" vertical="center"/>
    </xf>
    <xf numFmtId="0" fontId="0" fillId="0" borderId="0" xfId="0" applyBorder="1"/>
    <xf numFmtId="0" fontId="11" fillId="0" borderId="0" xfId="0" applyFont="1"/>
    <xf numFmtId="3" fontId="12" fillId="3" borderId="0" xfId="0" applyNumberFormat="1" applyFont="1" applyFill="1" applyAlignment="1">
      <alignment horizontal="center" vertical="center" wrapText="1"/>
    </xf>
    <xf numFmtId="167" fontId="11" fillId="0" borderId="37" xfId="0" applyNumberFormat="1" applyFont="1" applyBorder="1"/>
    <xf numFmtId="167" fontId="11" fillId="0" borderId="38" xfId="0" applyNumberFormat="1" applyFont="1" applyBorder="1"/>
    <xf numFmtId="167" fontId="11" fillId="0" borderId="39" xfId="0" applyNumberFormat="1" applyFont="1" applyBorder="1"/>
    <xf numFmtId="3" fontId="11" fillId="0" borderId="0" xfId="0" applyNumberFormat="1" applyFont="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0" fillId="0" borderId="32" xfId="0" applyBorder="1"/>
    <xf numFmtId="0" fontId="0" fillId="0" borderId="33" xfId="0" applyBorder="1"/>
    <xf numFmtId="0" fontId="0" fillId="0" borderId="34" xfId="0" applyBorder="1"/>
    <xf numFmtId="3" fontId="11" fillId="0" borderId="37" xfId="0" applyNumberFormat="1" applyFont="1" applyBorder="1"/>
    <xf numFmtId="3" fontId="11" fillId="0" borderId="38" xfId="0" applyNumberFormat="1" applyFont="1" applyBorder="1"/>
    <xf numFmtId="3" fontId="11" fillId="0" borderId="39" xfId="0" applyNumberFormat="1" applyFont="1" applyBorder="1"/>
    <xf numFmtId="0" fontId="11" fillId="0" borderId="17" xfId="0" applyFont="1" applyBorder="1" applyAlignment="1">
      <alignment horizontal="center" vertical="center"/>
    </xf>
    <xf numFmtId="3" fontId="12" fillId="2" borderId="27" xfId="0" applyNumberFormat="1" applyFont="1" applyFill="1" applyBorder="1"/>
    <xf numFmtId="0" fontId="12" fillId="2" borderId="28" xfId="0" applyFont="1" applyFill="1" applyBorder="1"/>
    <xf numFmtId="3" fontId="12" fillId="2" borderId="24" xfId="0" applyNumberFormat="1" applyFont="1" applyFill="1" applyBorder="1"/>
    <xf numFmtId="0" fontId="12" fillId="2" borderId="25" xfId="0" applyFont="1" applyFill="1" applyBorder="1"/>
    <xf numFmtId="0" fontId="12" fillId="0" borderId="0" xfId="0" applyFont="1" applyFill="1" applyBorder="1" applyAlignment="1">
      <alignment horizontal="center"/>
    </xf>
    <xf numFmtId="3" fontId="12" fillId="0" borderId="0" xfId="0" applyNumberFormat="1" applyFont="1" applyFill="1" applyBorder="1"/>
    <xf numFmtId="0" fontId="12" fillId="0" borderId="0" xfId="0" applyFont="1" applyFill="1" applyBorder="1"/>
    <xf numFmtId="0" fontId="0" fillId="0" borderId="0" xfId="0" applyFill="1" applyBorder="1"/>
    <xf numFmtId="167" fontId="11" fillId="0" borderId="0" xfId="0" applyNumberFormat="1" applyFont="1" applyFill="1" applyBorder="1"/>
    <xf numFmtId="167" fontId="12" fillId="3" borderId="36" xfId="0" applyNumberFormat="1" applyFont="1" applyFill="1" applyBorder="1"/>
    <xf numFmtId="167" fontId="12" fillId="3" borderId="0" xfId="0" applyNumberFormat="1" applyFont="1" applyFill="1" applyBorder="1"/>
    <xf numFmtId="0" fontId="12" fillId="0" borderId="0" xfId="0" applyFont="1" applyFill="1" applyBorder="1" applyAlignment="1"/>
    <xf numFmtId="0" fontId="11" fillId="0" borderId="0" xfId="0" applyFont="1" applyFill="1" applyBorder="1" applyAlignment="1">
      <alignment horizontal="center" vertical="center"/>
    </xf>
    <xf numFmtId="3" fontId="11" fillId="0" borderId="0"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1" fillId="0" borderId="0" xfId="0" applyFont="1" applyFill="1" applyBorder="1"/>
    <xf numFmtId="0" fontId="12" fillId="0" borderId="0" xfId="0" applyFont="1"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horizontal="center" vertical="center" wrapText="1"/>
    </xf>
    <xf numFmtId="16" fontId="16" fillId="0" borderId="0" xfId="0" applyNumberFormat="1" applyFont="1" applyAlignment="1">
      <alignment horizontal="center" vertical="top" wrapText="1"/>
    </xf>
    <xf numFmtId="0" fontId="14" fillId="0" borderId="0" xfId="0" applyFont="1" applyAlignment="1">
      <alignment horizontal="center" vertical="center" wrapText="1"/>
    </xf>
    <xf numFmtId="0" fontId="19" fillId="0" borderId="0" xfId="0" applyFont="1" applyAlignment="1">
      <alignment horizontal="center" vertical="center" wrapText="1"/>
    </xf>
    <xf numFmtId="3" fontId="0" fillId="0" borderId="44" xfId="0" applyNumberFormat="1" applyBorder="1"/>
    <xf numFmtId="3" fontId="0" fillId="0" borderId="45" xfId="0" applyNumberFormat="1" applyBorder="1"/>
    <xf numFmtId="3" fontId="0" fillId="0" borderId="47" xfId="0" applyNumberFormat="1" applyBorder="1"/>
    <xf numFmtId="3" fontId="0" fillId="0" borderId="48" xfId="0" applyNumberFormat="1" applyBorder="1"/>
    <xf numFmtId="0" fontId="12" fillId="4" borderId="29" xfId="0" applyFont="1" applyFill="1" applyBorder="1"/>
    <xf numFmtId="0" fontId="11" fillId="0" borderId="40" xfId="0" applyFont="1" applyBorder="1"/>
    <xf numFmtId="3" fontId="0" fillId="0" borderId="52" xfId="0" applyNumberFormat="1" applyBorder="1"/>
    <xf numFmtId="3" fontId="0" fillId="0" borderId="53" xfId="0" applyNumberFormat="1" applyBorder="1"/>
    <xf numFmtId="3" fontId="12" fillId="4" borderId="29" xfId="0" applyNumberFormat="1" applyFont="1" applyFill="1" applyBorder="1"/>
    <xf numFmtId="0" fontId="12" fillId="3" borderId="25" xfId="0" applyFont="1" applyFill="1" applyBorder="1"/>
    <xf numFmtId="3" fontId="11" fillId="0" borderId="49" xfId="0" applyNumberFormat="1" applyFont="1" applyBorder="1"/>
    <xf numFmtId="0" fontId="23" fillId="3" borderId="0" xfId="0" applyFont="1" applyFill="1" applyBorder="1" applyAlignment="1">
      <alignment horizontal="center" vertical="center" wrapText="1"/>
    </xf>
    <xf numFmtId="0" fontId="12" fillId="3" borderId="29" xfId="0" applyFont="1" applyFill="1" applyBorder="1"/>
    <xf numFmtId="0" fontId="12" fillId="3" borderId="24" xfId="0" applyFont="1" applyFill="1" applyBorder="1"/>
    <xf numFmtId="3" fontId="12" fillId="3" borderId="29" xfId="0" applyNumberFormat="1" applyFont="1" applyFill="1" applyBorder="1"/>
    <xf numFmtId="0" fontId="12" fillId="2" borderId="29" xfId="0" applyFont="1" applyFill="1" applyBorder="1"/>
    <xf numFmtId="0" fontId="12" fillId="0" borderId="0" xfId="0" applyFont="1" applyFill="1" applyAlignment="1">
      <alignment vertical="center" wrapText="1"/>
    </xf>
    <xf numFmtId="3" fontId="12" fillId="2" borderId="29" xfId="0" applyNumberFormat="1" applyFont="1" applyFill="1" applyBorder="1"/>
    <xf numFmtId="0" fontId="16"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12" fillId="3" borderId="0" xfId="0" applyFont="1" applyFill="1" applyAlignment="1">
      <alignment horizontal="center" vertical="center"/>
    </xf>
    <xf numFmtId="0" fontId="11" fillId="0" borderId="22" xfId="0" applyFont="1" applyBorder="1" applyAlignment="1">
      <alignment horizontal="center" vertical="center"/>
    </xf>
    <xf numFmtId="0" fontId="12" fillId="3" borderId="0" xfId="0" applyFont="1" applyFill="1" applyAlignment="1">
      <alignment horizontal="center" vertical="center" wrapText="1"/>
    </xf>
    <xf numFmtId="0" fontId="11" fillId="0" borderId="0" xfId="0" applyFont="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3" borderId="0" xfId="0" applyFont="1" applyFill="1" applyAlignment="1">
      <alignment horizontal="center" vertical="center"/>
    </xf>
    <xf numFmtId="0" fontId="12" fillId="2" borderId="27" xfId="0" applyFont="1" applyFill="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1" fillId="0" borderId="0" xfId="0" applyFont="1" applyBorder="1"/>
    <xf numFmtId="0" fontId="12" fillId="3" borderId="0" xfId="0" applyFont="1" applyFill="1" applyBorder="1"/>
    <xf numFmtId="0" fontId="2" fillId="0" borderId="29" xfId="0" applyFont="1" applyFill="1" applyBorder="1" applyAlignment="1">
      <alignment vertical="center" wrapText="1"/>
    </xf>
    <xf numFmtId="0" fontId="2" fillId="0" borderId="25" xfId="0" applyFont="1" applyFill="1" applyBorder="1" applyAlignment="1">
      <alignment vertical="center" wrapText="1"/>
    </xf>
    <xf numFmtId="16" fontId="2" fillId="0" borderId="25" xfId="0" applyNumberFormat="1" applyFont="1" applyFill="1" applyBorder="1" applyAlignment="1">
      <alignment vertical="center" wrapText="1"/>
    </xf>
    <xf numFmtId="16" fontId="12" fillId="4" borderId="24" xfId="0" applyNumberFormat="1" applyFont="1" applyFill="1" applyBorder="1" applyAlignment="1">
      <alignment horizontal="center" vertical="center" wrapText="1"/>
    </xf>
    <xf numFmtId="0" fontId="12" fillId="4" borderId="24" xfId="0" applyFont="1" applyFill="1" applyBorder="1"/>
    <xf numFmtId="16" fontId="12" fillId="0" borderId="0" xfId="0" applyNumberFormat="1" applyFont="1" applyFill="1" applyBorder="1" applyAlignment="1">
      <alignment horizontal="center" vertical="center" wrapText="1"/>
    </xf>
    <xf numFmtId="0" fontId="12" fillId="0" borderId="29" xfId="0" applyFont="1" applyFill="1" applyBorder="1" applyAlignment="1">
      <alignment vertical="center" wrapText="1"/>
    </xf>
    <xf numFmtId="0" fontId="12" fillId="0" borderId="24" xfId="0" applyFont="1" applyFill="1" applyBorder="1"/>
    <xf numFmtId="0" fontId="12" fillId="0" borderId="24" xfId="0" applyFont="1" applyFill="1" applyBorder="1" applyAlignment="1">
      <alignment vertical="center" wrapText="1"/>
    </xf>
    <xf numFmtId="0" fontId="12" fillId="0" borderId="25" xfId="0" applyFont="1" applyFill="1" applyBorder="1"/>
    <xf numFmtId="16" fontId="12" fillId="0" borderId="24" xfId="0" applyNumberFormat="1" applyFont="1" applyFill="1" applyBorder="1" applyAlignment="1">
      <alignment horizontal="center" vertical="center" wrapText="1"/>
    </xf>
    <xf numFmtId="0" fontId="12" fillId="0" borderId="29" xfId="0" applyFont="1" applyFill="1" applyBorder="1"/>
    <xf numFmtId="0" fontId="2" fillId="0" borderId="11" xfId="0" applyFont="1" applyFill="1" applyBorder="1" applyAlignment="1">
      <alignment vertical="center" wrapText="1"/>
    </xf>
    <xf numFmtId="0" fontId="16" fillId="0" borderId="14" xfId="0" applyFont="1" applyBorder="1" applyAlignment="1">
      <alignment wrapText="1"/>
    </xf>
    <xf numFmtId="16" fontId="2" fillId="0" borderId="63" xfId="0" applyNumberFormat="1" applyFont="1" applyFill="1" applyBorder="1" applyAlignment="1">
      <alignment vertical="center" wrapText="1"/>
    </xf>
    <xf numFmtId="16" fontId="2" fillId="0" borderId="64" xfId="0" applyNumberFormat="1" applyFont="1" applyFill="1" applyBorder="1" applyAlignment="1">
      <alignment vertical="center" wrapText="1"/>
    </xf>
    <xf numFmtId="3" fontId="2" fillId="0" borderId="0" xfId="0" applyNumberFormat="1" applyFont="1" applyFill="1" applyBorder="1" applyAlignment="1">
      <alignment vertical="center" wrapText="1"/>
    </xf>
    <xf numFmtId="3" fontId="12" fillId="4" borderId="24" xfId="0" applyNumberFormat="1" applyFont="1" applyFill="1" applyBorder="1" applyAlignment="1">
      <alignment vertical="center" wrapText="1"/>
    </xf>
    <xf numFmtId="3" fontId="0" fillId="0" borderId="0" xfId="0" applyNumberFormat="1" applyBorder="1"/>
    <xf numFmtId="3" fontId="2" fillId="0" borderId="59" xfId="0" applyNumberFormat="1" applyFont="1" applyFill="1" applyBorder="1" applyAlignment="1">
      <alignment horizontal="right" vertical="center" wrapText="1"/>
    </xf>
    <xf numFmtId="3" fontId="2" fillId="0" borderId="61" xfId="0" applyNumberFormat="1" applyFont="1" applyFill="1" applyBorder="1" applyAlignment="1">
      <alignment horizontal="right" vertical="center" wrapText="1"/>
    </xf>
    <xf numFmtId="3" fontId="0" fillId="0" borderId="57" xfId="0" applyNumberFormat="1" applyBorder="1" applyAlignment="1">
      <alignment horizontal="right" vertical="center"/>
    </xf>
    <xf numFmtId="3" fontId="0" fillId="0" borderId="59" xfId="0" applyNumberFormat="1" applyBorder="1" applyAlignment="1">
      <alignment horizontal="right" vertical="center"/>
    </xf>
    <xf numFmtId="3" fontId="0" fillId="0" borderId="37" xfId="0" applyNumberFormat="1" applyBorder="1" applyAlignment="1">
      <alignment horizontal="right" vertical="center"/>
    </xf>
    <xf numFmtId="3" fontId="0" fillId="0" borderId="38" xfId="0" applyNumberFormat="1" applyBorder="1" applyAlignment="1">
      <alignment horizontal="right" vertical="center"/>
    </xf>
    <xf numFmtId="3" fontId="0" fillId="0" borderId="49" xfId="0" applyNumberFormat="1" applyBorder="1" applyAlignment="1">
      <alignment horizontal="right" vertical="center"/>
    </xf>
    <xf numFmtId="0" fontId="0" fillId="0" borderId="58" xfId="0" applyBorder="1" applyAlignment="1">
      <alignment horizontal="right" vertical="center"/>
    </xf>
    <xf numFmtId="0" fontId="0" fillId="0" borderId="37" xfId="0" applyBorder="1" applyAlignment="1">
      <alignment horizontal="right" vertical="center"/>
    </xf>
    <xf numFmtId="0" fontId="0" fillId="0" borderId="60" xfId="0" applyBorder="1" applyAlignment="1">
      <alignment horizontal="right" vertical="center"/>
    </xf>
    <xf numFmtId="0" fontId="0" fillId="0" borderId="38" xfId="0" applyBorder="1" applyAlignment="1">
      <alignment horizontal="right" vertical="center"/>
    </xf>
    <xf numFmtId="0" fontId="0" fillId="0" borderId="62" xfId="0" applyBorder="1" applyAlignment="1">
      <alignment horizontal="right" vertical="center"/>
    </xf>
    <xf numFmtId="0" fontId="0" fillId="0" borderId="49" xfId="0" applyBorder="1" applyAlignment="1">
      <alignment horizontal="right" vertical="center"/>
    </xf>
    <xf numFmtId="0" fontId="2" fillId="0" borderId="59" xfId="0" applyFont="1" applyFill="1" applyBorder="1" applyAlignment="1">
      <alignment horizontal="right" vertical="center" wrapText="1"/>
    </xf>
    <xf numFmtId="0" fontId="2" fillId="0" borderId="61"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0" fillId="0" borderId="57" xfId="0" applyBorder="1" applyAlignment="1">
      <alignment horizontal="right" vertical="center"/>
    </xf>
    <xf numFmtId="0" fontId="0" fillId="0" borderId="59" xfId="0" applyBorder="1" applyAlignment="1">
      <alignment horizontal="right" vertical="center"/>
    </xf>
    <xf numFmtId="0" fontId="0" fillId="0" borderId="0" xfId="0" applyBorder="1" applyAlignment="1">
      <alignment horizontal="right" vertical="center"/>
    </xf>
    <xf numFmtId="0" fontId="12" fillId="4" borderId="24" xfId="0" applyFont="1" applyFill="1" applyBorder="1" applyAlignment="1">
      <alignment horizontal="right" vertical="center"/>
    </xf>
    <xf numFmtId="0" fontId="12" fillId="3" borderId="24" xfId="0" applyFont="1" applyFill="1" applyBorder="1" applyAlignment="1">
      <alignment horizontal="right" vertical="center"/>
    </xf>
    <xf numFmtId="0" fontId="12" fillId="3" borderId="25" xfId="0" applyFont="1" applyFill="1" applyBorder="1" applyAlignment="1">
      <alignment horizontal="right" vertical="center"/>
    </xf>
    <xf numFmtId="3" fontId="12" fillId="4" borderId="24" xfId="0" applyNumberFormat="1" applyFont="1" applyFill="1" applyBorder="1" applyAlignment="1">
      <alignment horizontal="right" vertical="center" wrapText="1"/>
    </xf>
    <xf numFmtId="3" fontId="12" fillId="3" borderId="24" xfId="0" applyNumberFormat="1" applyFont="1" applyFill="1" applyBorder="1" applyAlignment="1">
      <alignment horizontal="right" vertical="center"/>
    </xf>
    <xf numFmtId="3" fontId="2" fillId="0" borderId="0" xfId="0" applyNumberFormat="1" applyFont="1" applyFill="1" applyBorder="1" applyAlignment="1">
      <alignment horizontal="right" vertical="center" wrapText="1"/>
    </xf>
    <xf numFmtId="3" fontId="0" fillId="0" borderId="0" xfId="0" applyNumberFormat="1" applyBorder="1" applyAlignment="1">
      <alignment horizontal="right" vertical="center"/>
    </xf>
    <xf numFmtId="0" fontId="12" fillId="0" borderId="0" xfId="0" applyFont="1" applyFill="1" applyBorder="1" applyAlignment="1">
      <alignment horizontal="left"/>
    </xf>
    <xf numFmtId="0" fontId="15" fillId="0" borderId="0" xfId="0" applyFont="1" applyFill="1" applyBorder="1"/>
    <xf numFmtId="3" fontId="15" fillId="0" borderId="0" xfId="0" applyNumberFormat="1" applyFont="1" applyFill="1" applyBorder="1" applyAlignment="1">
      <alignment horizontal="right" vertical="center"/>
    </xf>
    <xf numFmtId="3" fontId="0" fillId="0" borderId="0" xfId="0" applyNumberFormat="1" applyFill="1"/>
    <xf numFmtId="3" fontId="12" fillId="0" borderId="0" xfId="0" applyNumberFormat="1" applyFont="1" applyFill="1" applyBorder="1" applyAlignment="1">
      <alignment horizontal="right" vertical="center"/>
    </xf>
    <xf numFmtId="3" fontId="11" fillId="0" borderId="15"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2" xfId="0" applyNumberFormat="1" applyFont="1" applyBorder="1" applyAlignment="1">
      <alignment horizontal="right" vertical="center"/>
    </xf>
    <xf numFmtId="3" fontId="11" fillId="0" borderId="22" xfId="0" applyNumberFormat="1" applyFont="1" applyBorder="1" applyAlignment="1">
      <alignment horizontal="right" vertical="center"/>
    </xf>
    <xf numFmtId="3" fontId="11" fillId="0" borderId="13"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9" xfId="0" applyNumberFormat="1" applyFont="1" applyBorder="1" applyAlignment="1">
      <alignment horizontal="right" vertical="center"/>
    </xf>
    <xf numFmtId="3" fontId="11" fillId="0" borderId="23" xfId="0" applyNumberFormat="1" applyFont="1" applyBorder="1" applyAlignment="1">
      <alignment horizontal="right" vertical="center"/>
    </xf>
    <xf numFmtId="3" fontId="11" fillId="0" borderId="0" xfId="0" applyNumberFormat="1" applyFont="1"/>
    <xf numFmtId="3" fontId="15" fillId="4" borderId="55" xfId="0" applyNumberFormat="1" applyFont="1" applyFill="1" applyBorder="1" applyAlignment="1">
      <alignment horizontal="right" vertical="center"/>
    </xf>
    <xf numFmtId="3" fontId="15" fillId="3" borderId="55" xfId="0" applyNumberFormat="1" applyFont="1" applyFill="1" applyBorder="1" applyAlignment="1">
      <alignment horizontal="right" vertical="center"/>
    </xf>
    <xf numFmtId="3" fontId="15" fillId="3" borderId="56" xfId="0" applyNumberFormat="1" applyFont="1" applyFill="1" applyBorder="1" applyAlignment="1">
      <alignment horizontal="right" vertical="center"/>
    </xf>
    <xf numFmtId="0" fontId="0" fillId="0" borderId="12" xfId="0" applyBorder="1"/>
    <xf numFmtId="0" fontId="11" fillId="0" borderId="12" xfId="0" applyFont="1" applyBorder="1"/>
    <xf numFmtId="0" fontId="0" fillId="0" borderId="15" xfId="0" applyBorder="1"/>
    <xf numFmtId="0" fontId="11" fillId="0" borderId="15" xfId="0" applyFont="1" applyBorder="1"/>
    <xf numFmtId="0" fontId="11" fillId="0" borderId="67" xfId="0" applyFont="1" applyBorder="1" applyAlignment="1">
      <alignment horizontal="center" vertical="center"/>
    </xf>
    <xf numFmtId="3" fontId="11" fillId="0" borderId="12" xfId="0" applyNumberFormat="1" applyFont="1" applyBorder="1"/>
    <xf numFmtId="3" fontId="11" fillId="0" borderId="15" xfId="0" applyNumberFormat="1" applyFont="1" applyBorder="1"/>
    <xf numFmtId="3" fontId="0" fillId="0" borderId="68" xfId="0" applyNumberFormat="1" applyBorder="1"/>
    <xf numFmtId="3" fontId="11" fillId="0" borderId="68" xfId="0" applyNumberFormat="1" applyFont="1" applyBorder="1"/>
    <xf numFmtId="3" fontId="0" fillId="0" borderId="69" xfId="0" applyNumberFormat="1" applyBorder="1"/>
    <xf numFmtId="3" fontId="11" fillId="0" borderId="69" xfId="0" applyNumberFormat="1" applyFont="1" applyBorder="1"/>
    <xf numFmtId="3" fontId="12" fillId="4" borderId="25" xfId="0" applyNumberFormat="1" applyFont="1" applyFill="1" applyBorder="1"/>
    <xf numFmtId="167" fontId="11" fillId="0" borderId="33" xfId="0" applyNumberFormat="1" applyFont="1" applyBorder="1"/>
    <xf numFmtId="167" fontId="11" fillId="0" borderId="70" xfId="0" applyNumberFormat="1" applyFont="1" applyBorder="1"/>
    <xf numFmtId="167" fontId="11" fillId="0" borderId="0" xfId="0" applyNumberFormat="1" applyFont="1"/>
    <xf numFmtId="167" fontId="12" fillId="3" borderId="0" xfId="0" applyNumberFormat="1" applyFont="1" applyFill="1"/>
    <xf numFmtId="3" fontId="0" fillId="0" borderId="83" xfId="0" applyNumberFormat="1" applyBorder="1"/>
    <xf numFmtId="3" fontId="11" fillId="0" borderId="83" xfId="0" applyNumberFormat="1" applyFont="1" applyBorder="1"/>
    <xf numFmtId="0" fontId="11" fillId="0" borderId="84" xfId="0" applyFont="1" applyBorder="1" applyAlignment="1">
      <alignment horizontal="center" vertical="center"/>
    </xf>
    <xf numFmtId="167" fontId="11" fillId="0" borderId="85" xfId="0" applyNumberFormat="1" applyFont="1" applyBorder="1"/>
    <xf numFmtId="0" fontId="0" fillId="0" borderId="0" xfId="0" applyFill="1" applyAlignment="1">
      <alignment horizontal="center" vertical="center"/>
    </xf>
    <xf numFmtId="0" fontId="0" fillId="0" borderId="18" xfId="0" applyBorder="1"/>
    <xf numFmtId="0" fontId="0" fillId="0" borderId="23" xfId="0" applyBorder="1"/>
    <xf numFmtId="0" fontId="12" fillId="2" borderId="24" xfId="0" applyFont="1" applyFill="1" applyBorder="1"/>
    <xf numFmtId="0" fontId="0" fillId="0" borderId="22" xfId="0" applyBorder="1"/>
    <xf numFmtId="0" fontId="11" fillId="0" borderId="37" xfId="0" applyFont="1" applyBorder="1"/>
    <xf numFmtId="0" fontId="11" fillId="0" borderId="38" xfId="0" applyFont="1" applyBorder="1"/>
    <xf numFmtId="167" fontId="0" fillId="0" borderId="0" xfId="0" applyNumberFormat="1"/>
    <xf numFmtId="0" fontId="11" fillId="0" borderId="39" xfId="0" applyFont="1" applyBorder="1"/>
    <xf numFmtId="0" fontId="11" fillId="0" borderId="36" xfId="0" applyFont="1" applyBorder="1"/>
    <xf numFmtId="167" fontId="11" fillId="0" borderId="36" xfId="0" applyNumberFormat="1" applyFont="1" applyBorder="1"/>
    <xf numFmtId="3" fontId="11" fillId="0" borderId="18" xfId="0" applyNumberFormat="1" applyFont="1" applyBorder="1"/>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left"/>
    </xf>
    <xf numFmtId="0" fontId="0" fillId="0" borderId="0" xfId="0" applyBorder="1" applyAlignment="1">
      <alignment horizontal="left"/>
    </xf>
    <xf numFmtId="0" fontId="11" fillId="0" borderId="0" xfId="0" applyFont="1" applyAlignment="1">
      <alignment horizontal="center"/>
    </xf>
    <xf numFmtId="0" fontId="11" fillId="0" borderId="89" xfId="0" applyFont="1" applyBorder="1" applyAlignment="1">
      <alignment horizontal="left" wrapText="1"/>
    </xf>
    <xf numFmtId="0" fontId="16" fillId="0" borderId="91" xfId="0" applyFont="1" applyBorder="1" applyAlignment="1">
      <alignment horizontal="left" wrapText="1"/>
    </xf>
    <xf numFmtId="0" fontId="11" fillId="0" borderId="91" xfId="0" applyFont="1" applyBorder="1" applyAlignment="1">
      <alignment horizontal="left" wrapText="1"/>
    </xf>
    <xf numFmtId="0" fontId="11" fillId="0" borderId="90" xfId="0" applyFont="1" applyBorder="1" applyAlignment="1">
      <alignment horizontal="left" wrapText="1"/>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12" fillId="2" borderId="24"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12" fillId="2" borderId="55"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56" xfId="0" applyFont="1" applyFill="1" applyBorder="1" applyAlignment="1">
      <alignment horizontal="center" vertical="center"/>
    </xf>
    <xf numFmtId="0" fontId="12" fillId="4" borderId="55" xfId="0" applyFont="1" applyFill="1" applyBorder="1" applyAlignment="1">
      <alignment horizontal="center" vertical="center"/>
    </xf>
    <xf numFmtId="3" fontId="0" fillId="0" borderId="12" xfId="0" applyNumberFormat="1" applyBorder="1" applyAlignment="1">
      <alignment horizontal="center" vertical="center"/>
    </xf>
    <xf numFmtId="3" fontId="0" fillId="0" borderId="18" xfId="0" applyNumberFormat="1" applyBorder="1" applyAlignment="1">
      <alignment horizontal="center" vertical="center"/>
    </xf>
    <xf numFmtId="3" fontId="12" fillId="3" borderId="24" xfId="0" applyNumberFormat="1" applyFont="1" applyFill="1" applyBorder="1" applyAlignment="1">
      <alignment horizontal="center" vertical="center"/>
    </xf>
    <xf numFmtId="3" fontId="0" fillId="0" borderId="15" xfId="0" applyNumberFormat="1" applyBorder="1" applyAlignment="1">
      <alignment horizontal="center" vertical="center"/>
    </xf>
    <xf numFmtId="3" fontId="12" fillId="3" borderId="27" xfId="0" applyNumberFormat="1" applyFont="1" applyFill="1" applyBorder="1" applyAlignment="1">
      <alignment horizontal="center" vertical="center"/>
    </xf>
    <xf numFmtId="3" fontId="0" fillId="0" borderId="0" xfId="0" applyNumberFormat="1" applyAlignment="1">
      <alignment horizontal="center" vertical="center"/>
    </xf>
    <xf numFmtId="3" fontId="12" fillId="3" borderId="55" xfId="0" applyNumberFormat="1" applyFont="1" applyFill="1" applyBorder="1" applyAlignment="1">
      <alignment horizontal="center" vertical="center"/>
    </xf>
    <xf numFmtId="3" fontId="12" fillId="2" borderId="24" xfId="0" applyNumberFormat="1" applyFont="1" applyFill="1" applyBorder="1" applyAlignment="1">
      <alignment horizontal="center" vertical="center"/>
    </xf>
    <xf numFmtId="3" fontId="12" fillId="2" borderId="27" xfId="0" applyNumberFormat="1" applyFont="1" applyFill="1" applyBorder="1" applyAlignment="1">
      <alignment horizontal="center" vertical="center"/>
    </xf>
    <xf numFmtId="3" fontId="12" fillId="2" borderId="55" xfId="0" applyNumberFormat="1" applyFont="1" applyFill="1" applyBorder="1" applyAlignment="1">
      <alignment horizontal="center" vertical="center"/>
    </xf>
    <xf numFmtId="3" fontId="12" fillId="4" borderId="55" xfId="0" applyNumberFormat="1" applyFont="1" applyFill="1" applyBorder="1" applyAlignment="1">
      <alignment horizontal="center" vertical="center"/>
    </xf>
    <xf numFmtId="3" fontId="0" fillId="0" borderId="86" xfId="0" applyNumberFormat="1" applyBorder="1" applyAlignment="1">
      <alignment horizontal="center" vertical="center"/>
    </xf>
    <xf numFmtId="3" fontId="0" fillId="0" borderId="88" xfId="0" applyNumberFormat="1" applyBorder="1" applyAlignment="1">
      <alignment horizontal="center" vertical="center"/>
    </xf>
    <xf numFmtId="3" fontId="0" fillId="0" borderId="87" xfId="0" applyNumberFormat="1" applyBorder="1" applyAlignment="1">
      <alignment horizontal="center" vertical="center"/>
    </xf>
    <xf numFmtId="0" fontId="0" fillId="0" borderId="68" xfId="0" applyBorder="1"/>
    <xf numFmtId="0" fontId="11" fillId="0" borderId="68" xfId="0" applyFont="1" applyBorder="1"/>
    <xf numFmtId="0" fontId="25" fillId="0" borderId="92" xfId="0" applyFont="1" applyBorder="1" applyAlignment="1">
      <alignment horizontal="right"/>
    </xf>
    <xf numFmtId="0" fontId="25" fillId="0" borderId="93" xfId="0" applyFont="1" applyBorder="1" applyAlignment="1">
      <alignment horizontal="right"/>
    </xf>
    <xf numFmtId="0" fontId="25" fillId="0" borderId="94" xfId="0" applyFont="1" applyBorder="1" applyAlignment="1">
      <alignment horizontal="right"/>
    </xf>
    <xf numFmtId="0" fontId="11" fillId="0" borderId="0" xfId="0" applyFont="1" applyAlignment="1">
      <alignment horizontal="center" wrapText="1"/>
    </xf>
    <xf numFmtId="0" fontId="11" fillId="0" borderId="0" xfId="0" applyFont="1" applyFill="1" applyAlignment="1">
      <alignment horizontal="center"/>
    </xf>
    <xf numFmtId="0" fontId="11" fillId="0" borderId="0" xfId="0" applyFont="1" applyFill="1" applyAlignment="1">
      <alignment horizontal="center" wrapText="1"/>
    </xf>
    <xf numFmtId="0" fontId="17" fillId="0" borderId="0" xfId="0" applyFont="1"/>
    <xf numFmtId="3" fontId="0" fillId="0" borderId="41" xfId="0" applyNumberFormat="1" applyBorder="1"/>
    <xf numFmtId="3" fontId="0" fillId="0" borderId="86" xfId="0" applyNumberFormat="1" applyBorder="1"/>
    <xf numFmtId="3" fontId="0" fillId="0" borderId="42" xfId="0" applyNumberFormat="1" applyBorder="1"/>
    <xf numFmtId="3" fontId="0" fillId="0" borderId="87" xfId="0" applyNumberFormat="1" applyBorder="1"/>
    <xf numFmtId="3" fontId="11" fillId="0" borderId="22" xfId="0" applyNumberFormat="1" applyFont="1" applyBorder="1"/>
    <xf numFmtId="3" fontId="0" fillId="0" borderId="95" xfId="0" applyNumberFormat="1" applyBorder="1"/>
    <xf numFmtId="3" fontId="0" fillId="0" borderId="88" xfId="0" applyNumberFormat="1" applyBorder="1"/>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11" fillId="0" borderId="99" xfId="0" applyFont="1" applyBorder="1" applyAlignment="1">
      <alignment horizontal="center" vertical="center"/>
    </xf>
    <xf numFmtId="0" fontId="9" fillId="0" borderId="0" xfId="1" applyFont="1" applyAlignment="1">
      <alignment horizontal="center" vertical="center" wrapText="1"/>
    </xf>
    <xf numFmtId="0" fontId="2" fillId="0" borderId="15" xfId="1" applyBorder="1" applyAlignment="1">
      <alignment horizontal="left" vertical="center" wrapText="1"/>
    </xf>
    <xf numFmtId="0" fontId="9" fillId="0" borderId="15" xfId="1" applyFont="1" applyBorder="1" applyAlignment="1">
      <alignment horizontal="left" vertical="center" wrapText="1"/>
    </xf>
    <xf numFmtId="0" fontId="9" fillId="0" borderId="15" xfId="1" quotePrefix="1" applyFont="1" applyBorder="1" applyAlignment="1">
      <alignment horizontal="center" vertical="center"/>
    </xf>
    <xf numFmtId="0" fontId="9" fillId="0" borderId="15" xfId="1" applyFont="1" applyBorder="1" applyAlignment="1">
      <alignment horizontal="center" vertical="center"/>
    </xf>
    <xf numFmtId="0" fontId="9" fillId="0" borderId="68" xfId="1" applyFont="1" applyBorder="1" applyAlignment="1">
      <alignment horizontal="center" vertical="center"/>
    </xf>
    <xf numFmtId="0" fontId="9" fillId="0" borderId="83" xfId="1" quotePrefix="1" applyFont="1" applyBorder="1" applyAlignment="1">
      <alignment horizontal="center" vertical="center"/>
    </xf>
    <xf numFmtId="0" fontId="2" fillId="0" borderId="100" xfId="1" applyBorder="1" applyAlignment="1">
      <alignment horizontal="left" vertical="center" wrapText="1"/>
    </xf>
    <xf numFmtId="0" fontId="2" fillId="0" borderId="68" xfId="1" applyBorder="1" applyAlignment="1">
      <alignment horizontal="left" vertical="center" wrapText="1"/>
    </xf>
    <xf numFmtId="0" fontId="9" fillId="0" borderId="14" xfId="1" applyFont="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1" fillId="0" borderId="0" xfId="0" applyFont="1" applyAlignment="1">
      <alignment horizontal="center" vertical="center"/>
    </xf>
    <xf numFmtId="0" fontId="14" fillId="0" borderId="0" xfId="0" applyFont="1" applyFill="1" applyAlignment="1">
      <alignment horizontal="center" vertical="center" wrapText="1"/>
    </xf>
    <xf numFmtId="0" fontId="12" fillId="5" borderId="0" xfId="0" applyFont="1" applyFill="1" applyAlignment="1">
      <alignment horizontal="center" vertical="center" wrapText="1"/>
    </xf>
    <xf numFmtId="0" fontId="14" fillId="0" borderId="12" xfId="0" applyFont="1" applyBorder="1"/>
    <xf numFmtId="0" fontId="14" fillId="0" borderId="15" xfId="0" applyFont="1" applyBorder="1"/>
    <xf numFmtId="0" fontId="14" fillId="0" borderId="18" xfId="0" applyFont="1" applyBorder="1"/>
    <xf numFmtId="0" fontId="14" fillId="0" borderId="22" xfId="0" applyFont="1" applyBorder="1"/>
    <xf numFmtId="0" fontId="15" fillId="2" borderId="24" xfId="0" applyFont="1" applyFill="1" applyBorder="1"/>
    <xf numFmtId="167" fontId="12" fillId="3" borderId="25" xfId="0" applyNumberFormat="1" applyFont="1" applyFill="1" applyBorder="1"/>
    <xf numFmtId="3" fontId="15" fillId="4" borderId="24" xfId="0" applyNumberFormat="1" applyFont="1" applyFill="1" applyBorder="1"/>
    <xf numFmtId="0" fontId="28" fillId="0" borderId="0" xfId="0" applyFont="1"/>
    <xf numFmtId="0" fontId="12" fillId="0" borderId="20" xfId="0" applyFont="1" applyFill="1" applyBorder="1" applyAlignment="1"/>
    <xf numFmtId="0" fontId="16" fillId="0" borderId="22" xfId="0" applyFont="1" applyBorder="1" applyAlignment="1">
      <alignment horizontal="center" vertical="center" wrapText="1"/>
    </xf>
    <xf numFmtId="0" fontId="11" fillId="0" borderId="22" xfId="0" applyFont="1" applyBorder="1" applyAlignment="1">
      <alignment horizontal="center" vertical="center"/>
    </xf>
    <xf numFmtId="0" fontId="11" fillId="0" borderId="22" xfId="0" applyFont="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0" fontId="11" fillId="0" borderId="0" xfId="0" applyFont="1" applyAlignment="1">
      <alignment horizontal="center" vertical="center"/>
    </xf>
    <xf numFmtId="167" fontId="25" fillId="0" borderId="92" xfId="0" applyNumberFormat="1" applyFont="1" applyBorder="1" applyAlignment="1">
      <alignment horizontal="right"/>
    </xf>
    <xf numFmtId="0" fontId="12" fillId="4" borderId="29" xfId="0" applyFont="1" applyFill="1" applyBorder="1" applyAlignment="1">
      <alignment wrapText="1"/>
    </xf>
    <xf numFmtId="3" fontId="12" fillId="4" borderId="24" xfId="0" applyNumberFormat="1" applyFont="1" applyFill="1" applyBorder="1" applyAlignment="1">
      <alignment vertical="center"/>
    </xf>
    <xf numFmtId="3" fontId="12" fillId="3" borderId="25" xfId="0" applyNumberFormat="1" applyFont="1" applyFill="1" applyBorder="1" applyAlignment="1">
      <alignment vertical="center"/>
    </xf>
    <xf numFmtId="0" fontId="12" fillId="4" borderId="24" xfId="0" applyFont="1" applyFill="1" applyBorder="1" applyAlignment="1">
      <alignment vertical="center"/>
    </xf>
    <xf numFmtId="0" fontId="9" fillId="0" borderId="0" xfId="0" applyFont="1" applyFill="1" applyAlignment="1">
      <alignment vertical="center" wrapText="1"/>
    </xf>
    <xf numFmtId="0" fontId="9" fillId="0" borderId="0" xfId="0" applyFont="1"/>
    <xf numFmtId="0" fontId="9" fillId="0" borderId="0" xfId="0" applyFont="1" applyFill="1"/>
    <xf numFmtId="0" fontId="0" fillId="0" borderId="0" xfId="0" applyAlignment="1">
      <alignment horizontal="left"/>
    </xf>
    <xf numFmtId="0" fontId="0" fillId="0" borderId="0" xfId="0" applyNumberFormat="1"/>
    <xf numFmtId="0" fontId="29" fillId="6" borderId="104" xfId="0" applyFont="1" applyFill="1" applyBorder="1" applyAlignment="1">
      <alignment horizontal="left"/>
    </xf>
    <xf numFmtId="0" fontId="29" fillId="6" borderId="104" xfId="0" applyNumberFormat="1" applyFont="1" applyFill="1" applyBorder="1"/>
    <xf numFmtId="0" fontId="11" fillId="0" borderId="0" xfId="0" applyFont="1" applyAlignment="1">
      <alignment horizontal="left"/>
    </xf>
    <xf numFmtId="0" fontId="11" fillId="0" borderId="0" xfId="0" applyNumberFormat="1" applyFont="1"/>
    <xf numFmtId="0" fontId="16" fillId="0" borderId="0" xfId="0" applyFont="1"/>
    <xf numFmtId="0" fontId="29" fillId="6" borderId="0" xfId="0" applyNumberFormat="1" applyFont="1" applyFill="1" applyBorder="1"/>
    <xf numFmtId="3" fontId="0" fillId="0" borderId="11" xfId="0" applyNumberFormat="1" applyBorder="1"/>
    <xf numFmtId="3" fontId="0" fillId="0" borderId="14" xfId="0" applyNumberFormat="1" applyBorder="1"/>
    <xf numFmtId="3" fontId="0" fillId="0" borderId="17" xfId="0" applyNumberFormat="1" applyBorder="1"/>
    <xf numFmtId="3" fontId="0" fillId="0" borderId="21" xfId="0" applyNumberFormat="1" applyBorder="1"/>
    <xf numFmtId="0" fontId="12" fillId="3" borderId="54" xfId="0" applyFont="1" applyFill="1" applyBorder="1" applyAlignment="1">
      <alignment horizontal="center" vertical="center" wrapText="1"/>
    </xf>
    <xf numFmtId="0" fontId="12" fillId="3" borderId="56" xfId="0" applyFont="1" applyFill="1" applyBorder="1" applyAlignment="1">
      <alignment horizontal="center" vertical="center" wrapText="1"/>
    </xf>
    <xf numFmtId="168" fontId="0" fillId="0" borderId="0" xfId="0" applyNumberFormat="1"/>
    <xf numFmtId="168" fontId="11" fillId="0" borderId="38" xfId="0" applyNumberFormat="1" applyFont="1" applyBorder="1"/>
    <xf numFmtId="168" fontId="12" fillId="3" borderId="0" xfId="0" applyNumberFormat="1" applyFont="1" applyFill="1" applyBorder="1"/>
    <xf numFmtId="0" fontId="0" fillId="0" borderId="0" xfId="0" applyAlignment="1"/>
    <xf numFmtId="168" fontId="11" fillId="0" borderId="37" xfId="0" applyNumberFormat="1" applyFont="1" applyBorder="1"/>
    <xf numFmtId="168" fontId="11" fillId="0" borderId="39" xfId="0" applyNumberFormat="1" applyFont="1" applyBorder="1"/>
    <xf numFmtId="168" fontId="11" fillId="0" borderId="36" xfId="0" applyNumberFormat="1" applyFont="1" applyBorder="1"/>
    <xf numFmtId="0" fontId="0" fillId="0" borderId="0" xfId="0" applyAlignment="1">
      <alignment wrapText="1"/>
    </xf>
    <xf numFmtId="0" fontId="11" fillId="0" borderId="23"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3" fontId="0" fillId="0" borderId="0" xfId="0" applyNumberFormat="1" applyAlignment="1">
      <alignment vertical="center"/>
    </xf>
    <xf numFmtId="3" fontId="12" fillId="7" borderId="24" xfId="0" applyNumberFormat="1" applyFont="1" applyFill="1" applyBorder="1" applyAlignment="1">
      <alignment vertical="center"/>
    </xf>
    <xf numFmtId="3" fontId="12" fillId="7" borderId="24" xfId="0" applyNumberFormat="1" applyFont="1" applyFill="1" applyBorder="1"/>
    <xf numFmtId="3" fontId="12" fillId="7" borderId="25" xfId="0" applyNumberFormat="1" applyFont="1" applyFill="1" applyBorder="1"/>
    <xf numFmtId="0" fontId="11" fillId="0" borderId="107" xfId="0" applyFont="1" applyBorder="1" applyAlignment="1">
      <alignment horizontal="center" vertical="center" wrapText="1"/>
    </xf>
    <xf numFmtId="0" fontId="11" fillId="0" borderId="35" xfId="0" applyFont="1" applyBorder="1" applyAlignment="1">
      <alignment horizontal="center" vertical="center" wrapText="1"/>
    </xf>
    <xf numFmtId="3" fontId="12" fillId="2" borderId="24" xfId="0" applyNumberFormat="1" applyFont="1" applyFill="1" applyBorder="1" applyAlignment="1">
      <alignment horizontal="right" vertical="center"/>
    </xf>
    <xf numFmtId="3" fontId="12" fillId="2" borderId="24" xfId="0" applyNumberFormat="1" applyFont="1" applyFill="1" applyBorder="1" applyAlignment="1">
      <alignment horizontal="right"/>
    </xf>
    <xf numFmtId="3" fontId="12" fillId="7" borderId="105" xfId="0" applyNumberFormat="1" applyFont="1" applyFill="1" applyBorder="1" applyAlignment="1">
      <alignment horizontal="right" vertical="center"/>
    </xf>
    <xf numFmtId="3" fontId="12" fillId="7" borderId="29" xfId="0" applyNumberFormat="1" applyFont="1" applyFill="1" applyBorder="1" applyAlignment="1">
      <alignment horizontal="right"/>
    </xf>
    <xf numFmtId="3" fontId="12" fillId="7" borderId="24" xfId="0" applyNumberFormat="1" applyFont="1" applyFill="1" applyBorder="1" applyAlignment="1">
      <alignment horizontal="right"/>
    </xf>
    <xf numFmtId="3" fontId="12" fillId="7" borderId="24" xfId="0" applyNumberFormat="1" applyFont="1" applyFill="1" applyBorder="1" applyAlignment="1">
      <alignment horizontal="right" vertical="center"/>
    </xf>
    <xf numFmtId="3" fontId="12" fillId="2" borderId="29" xfId="0" applyNumberFormat="1" applyFont="1" applyFill="1" applyBorder="1" applyAlignment="1">
      <alignment horizontal="right" vertical="center"/>
    </xf>
    <xf numFmtId="3" fontId="12" fillId="2" borderId="25" xfId="0" applyNumberFormat="1" applyFont="1" applyFill="1" applyBorder="1" applyAlignment="1">
      <alignment horizontal="right" vertical="center"/>
    </xf>
    <xf numFmtId="3" fontId="12" fillId="7" borderId="65" xfId="0" applyNumberFormat="1" applyFont="1" applyFill="1" applyBorder="1" applyAlignment="1">
      <alignment horizontal="right" vertical="center"/>
    </xf>
    <xf numFmtId="3" fontId="12" fillId="3" borderId="105" xfId="0" applyNumberFormat="1" applyFont="1" applyFill="1" applyBorder="1" applyAlignment="1">
      <alignment horizontal="right" vertical="center"/>
    </xf>
    <xf numFmtId="3" fontId="12" fillId="7" borderId="29" xfId="0" applyNumberFormat="1" applyFont="1" applyFill="1" applyBorder="1" applyAlignment="1">
      <alignment horizontal="right" vertical="center"/>
    </xf>
    <xf numFmtId="3" fontId="16" fillId="0" borderId="12" xfId="0" applyNumberFormat="1" applyFont="1" applyBorder="1" applyAlignment="1">
      <alignment horizontal="right" vertical="center"/>
    </xf>
    <xf numFmtId="3" fontId="16" fillId="0" borderId="15" xfId="0" applyNumberFormat="1" applyFont="1" applyBorder="1" applyAlignment="1">
      <alignment horizontal="right" vertical="center"/>
    </xf>
    <xf numFmtId="3" fontId="16" fillId="0" borderId="18" xfId="0" applyNumberFormat="1" applyFont="1" applyBorder="1" applyAlignment="1">
      <alignment horizontal="right" vertical="center"/>
    </xf>
    <xf numFmtId="3" fontId="16" fillId="0" borderId="22" xfId="0" applyNumberFormat="1" applyFont="1" applyBorder="1" applyAlignment="1">
      <alignment horizontal="right" vertical="center"/>
    </xf>
    <xf numFmtId="3" fontId="16" fillId="0" borderId="0" xfId="0" applyNumberFormat="1" applyFont="1"/>
    <xf numFmtId="167" fontId="12" fillId="3" borderId="35" xfId="0" applyNumberFormat="1" applyFont="1" applyFill="1" applyBorder="1"/>
    <xf numFmtId="3" fontId="12" fillId="4" borderId="24" xfId="0" applyNumberFormat="1" applyFont="1" applyFill="1" applyBorder="1" applyAlignment="1">
      <alignment horizontal="right"/>
    </xf>
    <xf numFmtId="3" fontId="12" fillId="2" borderId="27" xfId="0" applyNumberFormat="1" applyFont="1" applyFill="1" applyBorder="1" applyAlignment="1">
      <alignment horizontal="right"/>
    </xf>
    <xf numFmtId="3" fontId="12" fillId="2" borderId="27" xfId="0" applyNumberFormat="1" applyFont="1" applyFill="1" applyBorder="1" applyAlignment="1">
      <alignment horizontal="right" vertical="center"/>
    </xf>
    <xf numFmtId="3" fontId="16" fillId="0" borderId="0" xfId="0" applyNumberFormat="1" applyFont="1" applyAlignment="1">
      <alignment horizontal="right"/>
    </xf>
    <xf numFmtId="0" fontId="11" fillId="0"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6" fillId="0" borderId="17" xfId="0" applyFont="1" applyBorder="1"/>
    <xf numFmtId="0" fontId="12" fillId="2" borderId="29" xfId="0" applyFont="1" applyFill="1" applyBorder="1" applyAlignment="1">
      <alignment wrapText="1"/>
    </xf>
    <xf numFmtId="0" fontId="16" fillId="0" borderId="33" xfId="0" applyFont="1" applyBorder="1" applyAlignment="1">
      <alignment wrapText="1"/>
    </xf>
    <xf numFmtId="3" fontId="0" fillId="0" borderId="11" xfId="0" applyNumberFormat="1" applyBorder="1" applyAlignment="1">
      <alignment horizontal="right" vertical="center"/>
    </xf>
    <xf numFmtId="3" fontId="0" fillId="0" borderId="14" xfId="0" applyNumberFormat="1" applyBorder="1" applyAlignment="1">
      <alignment horizontal="right" vertical="center"/>
    </xf>
    <xf numFmtId="0" fontId="0" fillId="8" borderId="27" xfId="0" applyFill="1" applyBorder="1"/>
    <xf numFmtId="0" fontId="0" fillId="8" borderId="105" xfId="0" applyFill="1" applyBorder="1"/>
    <xf numFmtId="3" fontId="0" fillId="8" borderId="65" xfId="0" applyNumberFormat="1" applyFill="1" applyBorder="1" applyAlignment="1">
      <alignment horizontal="right" vertical="center"/>
    </xf>
    <xf numFmtId="3" fontId="0" fillId="8" borderId="105" xfId="0" applyNumberFormat="1" applyFill="1" applyBorder="1" applyAlignment="1">
      <alignment horizontal="right" vertical="center"/>
    </xf>
    <xf numFmtId="3" fontId="12" fillId="3" borderId="25" xfId="0" applyNumberFormat="1" applyFont="1" applyFill="1" applyBorder="1" applyAlignment="1">
      <alignment horizontal="right" vertical="center"/>
    </xf>
    <xf numFmtId="3" fontId="11" fillId="8" borderId="105" xfId="0" applyNumberFormat="1" applyFont="1" applyFill="1" applyBorder="1" applyAlignment="1">
      <alignment horizontal="right" vertical="center"/>
    </xf>
    <xf numFmtId="167" fontId="0" fillId="0" borderId="0" xfId="0" applyNumberFormat="1" applyAlignment="1">
      <alignment horizontal="right" vertical="center"/>
    </xf>
    <xf numFmtId="167" fontId="0" fillId="0" borderId="12" xfId="0" applyNumberFormat="1" applyBorder="1" applyAlignment="1">
      <alignment horizontal="right" vertical="center"/>
    </xf>
    <xf numFmtId="167" fontId="0" fillId="0" borderId="15" xfId="0" applyNumberFormat="1" applyBorder="1" applyAlignment="1">
      <alignment horizontal="right" vertical="center"/>
    </xf>
    <xf numFmtId="167" fontId="0" fillId="0" borderId="68" xfId="0" applyNumberFormat="1" applyBorder="1" applyAlignment="1">
      <alignment horizontal="right" vertical="center"/>
    </xf>
    <xf numFmtId="167" fontId="0" fillId="8" borderId="105" xfId="0" applyNumberFormat="1" applyFill="1" applyBorder="1" applyAlignment="1">
      <alignment horizontal="right" vertical="center"/>
    </xf>
    <xf numFmtId="167" fontId="14" fillId="0" borderId="12" xfId="0" applyNumberFormat="1" applyFont="1" applyBorder="1" applyAlignment="1">
      <alignment horizontal="right" vertical="center"/>
    </xf>
    <xf numFmtId="167" fontId="14" fillId="0" borderId="13" xfId="0" applyNumberFormat="1" applyFont="1" applyBorder="1" applyAlignment="1">
      <alignment horizontal="right" vertical="center"/>
    </xf>
    <xf numFmtId="167" fontId="14" fillId="0" borderId="16" xfId="0" applyNumberFormat="1" applyFont="1" applyBorder="1" applyAlignment="1">
      <alignment horizontal="right" vertical="center"/>
    </xf>
    <xf numFmtId="167" fontId="0" fillId="0" borderId="18" xfId="0" applyNumberFormat="1" applyBorder="1" applyAlignment="1">
      <alignment horizontal="right" vertical="center"/>
    </xf>
    <xf numFmtId="167" fontId="12" fillId="2" borderId="24" xfId="0" applyNumberFormat="1" applyFont="1" applyFill="1" applyBorder="1" applyAlignment="1">
      <alignment horizontal="right" vertical="center"/>
    </xf>
    <xf numFmtId="167" fontId="11" fillId="0" borderId="12" xfId="0" applyNumberFormat="1" applyFont="1" applyBorder="1" applyAlignment="1">
      <alignment horizontal="right" vertical="center"/>
    </xf>
    <xf numFmtId="167" fontId="11" fillId="0" borderId="15" xfId="0" applyNumberFormat="1" applyFont="1" applyBorder="1" applyAlignment="1">
      <alignment horizontal="right" vertical="center"/>
    </xf>
    <xf numFmtId="167" fontId="11" fillId="0" borderId="18" xfId="0" applyNumberFormat="1" applyFont="1" applyBorder="1" applyAlignment="1">
      <alignment horizontal="right" vertical="center"/>
    </xf>
    <xf numFmtId="167" fontId="0" fillId="0" borderId="14" xfId="0" applyNumberFormat="1" applyBorder="1" applyAlignment="1">
      <alignment horizontal="right" vertical="center"/>
    </xf>
    <xf numFmtId="167" fontId="14" fillId="0" borderId="18" xfId="0" applyNumberFormat="1" applyFont="1" applyBorder="1" applyAlignment="1">
      <alignment horizontal="right" vertical="center"/>
    </xf>
    <xf numFmtId="167" fontId="11" fillId="8" borderId="105" xfId="0" applyNumberFormat="1" applyFont="1" applyFill="1" applyBorder="1" applyAlignment="1">
      <alignment horizontal="right" vertical="center"/>
    </xf>
    <xf numFmtId="0" fontId="9" fillId="0" borderId="24" xfId="0" applyFont="1" applyFill="1" applyBorder="1" applyAlignment="1">
      <alignment horizontal="center" vertical="center" wrapText="1"/>
    </xf>
    <xf numFmtId="3" fontId="0" fillId="0" borderId="0" xfId="0" applyNumberFormat="1" applyAlignment="1">
      <alignment horizontal="right" vertical="center"/>
    </xf>
    <xf numFmtId="167" fontId="11" fillId="0" borderId="110" xfId="0" applyNumberFormat="1" applyFont="1" applyBorder="1" applyAlignment="1">
      <alignment vertical="center"/>
    </xf>
    <xf numFmtId="167" fontId="11" fillId="0" borderId="0" xfId="0" applyNumberFormat="1" applyFont="1" applyAlignment="1">
      <alignment horizontal="right" vertical="center"/>
    </xf>
    <xf numFmtId="167" fontId="12" fillId="4" borderId="24" xfId="0" applyNumberFormat="1" applyFont="1" applyFill="1" applyBorder="1" applyAlignment="1">
      <alignment horizontal="right" vertical="center"/>
    </xf>
    <xf numFmtId="0" fontId="0" fillId="0" borderId="11" xfId="0" applyBorder="1" applyAlignment="1">
      <alignment vertical="center" wrapText="1"/>
    </xf>
    <xf numFmtId="0" fontId="11" fillId="0" borderId="0" xfId="0" applyFont="1" applyAlignment="1">
      <alignment horizontal="right" vertical="center"/>
    </xf>
    <xf numFmtId="0" fontId="12" fillId="2" borderId="54" xfId="0" applyFont="1" applyFill="1" applyBorder="1" applyAlignment="1">
      <alignment wrapText="1"/>
    </xf>
    <xf numFmtId="3" fontId="12" fillId="2" borderId="55" xfId="0" applyNumberFormat="1" applyFont="1" applyFill="1" applyBorder="1" applyAlignment="1">
      <alignment horizontal="right" vertical="center"/>
    </xf>
    <xf numFmtId="3" fontId="12" fillId="2" borderId="56" xfId="0" applyNumberFormat="1" applyFont="1" applyFill="1" applyBorder="1" applyAlignment="1">
      <alignment horizontal="right" vertical="center"/>
    </xf>
    <xf numFmtId="3" fontId="11" fillId="0" borderId="0" xfId="0" applyNumberFormat="1" applyFont="1" applyAlignment="1">
      <alignment horizontal="right" vertical="center"/>
    </xf>
    <xf numFmtId="0" fontId="16" fillId="0" borderId="12" xfId="0" applyFont="1" applyBorder="1" applyAlignment="1">
      <alignment horizontal="left" vertical="center"/>
    </xf>
    <xf numFmtId="0" fontId="0" fillId="0" borderId="15" xfId="0" applyBorder="1" applyAlignment="1">
      <alignment horizontal="left" vertical="center"/>
    </xf>
    <xf numFmtId="3" fontId="0" fillId="0" borderId="68" xfId="0" applyNumberFormat="1" applyBorder="1" applyAlignment="1">
      <alignment horizontal="right" vertical="center"/>
    </xf>
    <xf numFmtId="0" fontId="0" fillId="0" borderId="15" xfId="0" applyBorder="1" applyAlignment="1">
      <alignment wrapText="1"/>
    </xf>
    <xf numFmtId="0" fontId="12" fillId="2" borderId="65" xfId="0" applyFont="1" applyFill="1" applyBorder="1" applyAlignment="1">
      <alignment wrapText="1"/>
    </xf>
    <xf numFmtId="3" fontId="12" fillId="2" borderId="105" xfId="0" applyNumberFormat="1" applyFont="1" applyFill="1" applyBorder="1" applyAlignment="1">
      <alignment horizontal="right" vertical="center"/>
    </xf>
    <xf numFmtId="3" fontId="12" fillId="2" borderId="106" xfId="0" applyNumberFormat="1" applyFont="1" applyFill="1" applyBorder="1" applyAlignment="1">
      <alignment horizontal="right" vertical="center"/>
    </xf>
    <xf numFmtId="3" fontId="12" fillId="4" borderId="24" xfId="0" applyNumberFormat="1" applyFont="1" applyFill="1" applyBorder="1" applyAlignment="1">
      <alignment horizontal="right" vertical="center"/>
    </xf>
    <xf numFmtId="3" fontId="12" fillId="4" borderId="25" xfId="0" applyNumberFormat="1" applyFont="1" applyFill="1" applyBorder="1" applyAlignment="1">
      <alignment horizontal="right" vertical="center"/>
    </xf>
    <xf numFmtId="3" fontId="12" fillId="2" borderId="65" xfId="0" applyNumberFormat="1" applyFont="1" applyFill="1" applyBorder="1" applyAlignment="1">
      <alignment horizontal="right" vertical="center" wrapText="1"/>
    </xf>
    <xf numFmtId="3" fontId="12" fillId="2" borderId="54" xfId="0" applyNumberFormat="1" applyFont="1" applyFill="1" applyBorder="1" applyAlignment="1">
      <alignment horizontal="right" vertical="center" wrapText="1"/>
    </xf>
    <xf numFmtId="3" fontId="12" fillId="2" borderId="29" xfId="0" applyNumberFormat="1" applyFont="1" applyFill="1" applyBorder="1" applyAlignment="1">
      <alignment horizontal="right" vertical="center" wrapText="1"/>
    </xf>
    <xf numFmtId="3" fontId="0" fillId="0" borderId="17" xfId="0" applyNumberFormat="1" applyBorder="1" applyAlignment="1">
      <alignment horizontal="right" vertical="center"/>
    </xf>
    <xf numFmtId="3" fontId="12" fillId="3" borderId="65" xfId="0" applyNumberFormat="1" applyFont="1" applyFill="1" applyBorder="1" applyAlignment="1">
      <alignment horizontal="right" vertical="center" wrapText="1"/>
    </xf>
    <xf numFmtId="3" fontId="12" fillId="3" borderId="54" xfId="0" applyNumberFormat="1" applyFont="1" applyFill="1" applyBorder="1" applyAlignment="1">
      <alignment horizontal="right" vertical="center" wrapText="1"/>
    </xf>
    <xf numFmtId="3" fontId="12" fillId="3" borderId="29" xfId="0" applyNumberFormat="1" applyFont="1" applyFill="1" applyBorder="1" applyAlignment="1">
      <alignment horizontal="right" vertical="center" wrapText="1"/>
    </xf>
    <xf numFmtId="3" fontId="11" fillId="0" borderId="11"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7" xfId="0" applyNumberFormat="1" applyFont="1" applyBorder="1" applyAlignment="1">
      <alignment horizontal="right" vertical="center"/>
    </xf>
    <xf numFmtId="3" fontId="11" fillId="0" borderId="68" xfId="0" applyNumberFormat="1" applyFont="1" applyBorder="1" applyAlignment="1">
      <alignment horizontal="right" vertical="center"/>
    </xf>
    <xf numFmtId="0" fontId="12" fillId="0" borderId="0" xfId="0" applyFont="1" applyFill="1" applyAlignment="1"/>
    <xf numFmtId="167" fontId="11" fillId="0" borderId="37" xfId="0" applyNumberFormat="1" applyFont="1" applyBorder="1" applyAlignment="1">
      <alignment vertical="center"/>
    </xf>
    <xf numFmtId="167" fontId="11" fillId="0" borderId="39" xfId="0" applyNumberFormat="1" applyFont="1" applyBorder="1" applyAlignment="1">
      <alignment vertical="center"/>
    </xf>
    <xf numFmtId="167" fontId="11" fillId="0" borderId="38" xfId="0" applyNumberFormat="1" applyFont="1" applyBorder="1" applyAlignment="1">
      <alignment vertical="center"/>
    </xf>
    <xf numFmtId="167" fontId="11" fillId="0" borderId="36" xfId="0" applyNumberFormat="1" applyFont="1" applyBorder="1" applyAlignment="1">
      <alignment vertical="center"/>
    </xf>
    <xf numFmtId="3" fontId="16" fillId="0" borderId="13" xfId="0" applyNumberFormat="1" applyFont="1" applyBorder="1" applyAlignment="1">
      <alignment horizontal="right" vertical="center"/>
    </xf>
    <xf numFmtId="3" fontId="16" fillId="0" borderId="16" xfId="0" applyNumberFormat="1" applyFont="1" applyBorder="1" applyAlignment="1">
      <alignment horizontal="right" vertical="center"/>
    </xf>
    <xf numFmtId="3" fontId="16" fillId="0" borderId="19" xfId="0" applyNumberFormat="1" applyFont="1" applyBorder="1" applyAlignment="1">
      <alignment horizontal="right" vertical="center"/>
    </xf>
    <xf numFmtId="3" fontId="16" fillId="0" borderId="0" xfId="0" applyNumberFormat="1" applyFont="1" applyBorder="1"/>
    <xf numFmtId="3" fontId="16" fillId="0" borderId="23" xfId="0" applyNumberFormat="1" applyFont="1" applyBorder="1" applyAlignment="1">
      <alignment horizontal="right" vertical="center"/>
    </xf>
    <xf numFmtId="0" fontId="11" fillId="0" borderId="89" xfId="0" applyFont="1" applyBorder="1" applyAlignment="1">
      <alignment horizontal="left" vertical="center" wrapText="1"/>
    </xf>
    <xf numFmtId="0" fontId="16" fillId="0" borderId="90" xfId="0" quotePrefix="1" applyFont="1" applyBorder="1" applyAlignment="1">
      <alignment horizontal="left" vertical="center" wrapText="1"/>
    </xf>
    <xf numFmtId="0" fontId="14" fillId="0" borderId="32" xfId="0" applyFont="1" applyBorder="1" applyAlignment="1">
      <alignment wrapText="1"/>
    </xf>
    <xf numFmtId="0" fontId="25" fillId="0" borderId="0" xfId="0" applyFont="1" applyAlignment="1">
      <alignment horizontal="center" vertical="center" wrapText="1"/>
    </xf>
    <xf numFmtId="3" fontId="14" fillId="0" borderId="11" xfId="0" applyNumberFormat="1" applyFont="1" applyBorder="1" applyAlignment="1">
      <alignment horizontal="right" vertical="center"/>
    </xf>
    <xf numFmtId="3" fontId="14" fillId="0" borderId="12" xfId="0" applyNumberFormat="1" applyFont="1" applyBorder="1" applyAlignment="1">
      <alignment horizontal="right" vertical="center"/>
    </xf>
    <xf numFmtId="3" fontId="25" fillId="0" borderId="12" xfId="0" applyNumberFormat="1" applyFont="1" applyBorder="1" applyAlignment="1">
      <alignment horizontal="right" vertical="center"/>
    </xf>
    <xf numFmtId="3" fontId="12" fillId="3" borderId="0" xfId="0" applyNumberFormat="1" applyFont="1" applyFill="1"/>
    <xf numFmtId="0" fontId="11" fillId="0" borderId="23" xfId="0" applyFont="1" applyBorder="1" applyAlignment="1">
      <alignment horizontal="center" vertical="center"/>
    </xf>
    <xf numFmtId="0" fontId="11" fillId="0" borderId="0" xfId="0" applyFont="1" applyAlignment="1">
      <alignment horizontal="center" vertical="center"/>
    </xf>
    <xf numFmtId="167" fontId="11" fillId="0" borderId="0" xfId="0" applyNumberFormat="1" applyFont="1" applyBorder="1"/>
    <xf numFmtId="0" fontId="17" fillId="0" borderId="0" xfId="0" applyFont="1" applyBorder="1" applyAlignment="1">
      <alignment horizontal="center" vertical="center" wrapText="1"/>
    </xf>
    <xf numFmtId="3" fontId="16" fillId="0" borderId="44" xfId="0" applyNumberFormat="1" applyFont="1" applyBorder="1"/>
    <xf numFmtId="0" fontId="0" fillId="0" borderId="0" xfId="0" applyFill="1" applyBorder="1" applyAlignment="1">
      <alignment horizontal="center" vertical="center" wrapText="1"/>
    </xf>
    <xf numFmtId="0" fontId="0" fillId="0" borderId="67" xfId="0" applyBorder="1"/>
    <xf numFmtId="0" fontId="0" fillId="0" borderId="13" xfId="0" applyBorder="1"/>
    <xf numFmtId="0" fontId="0" fillId="0" borderId="16" xfId="0" applyBorder="1"/>
    <xf numFmtId="0" fontId="0" fillId="0" borderId="111" xfId="0" applyBorder="1"/>
    <xf numFmtId="0" fontId="11" fillId="0" borderId="113" xfId="0" applyFont="1" applyBorder="1" applyAlignment="1">
      <alignment horizontal="center" vertical="center" wrapText="1"/>
    </xf>
    <xf numFmtId="0" fontId="11" fillId="0" borderId="114" xfId="0" applyFont="1" applyBorder="1" applyAlignment="1">
      <alignment horizontal="center" vertical="center" wrapText="1"/>
    </xf>
    <xf numFmtId="0" fontId="0" fillId="0" borderId="0" xfId="0" applyFill="1" applyBorder="1" applyAlignment="1">
      <alignment horizontal="center" vertical="center"/>
    </xf>
    <xf numFmtId="0" fontId="11" fillId="0" borderId="114" xfId="0" applyFont="1" applyFill="1" applyBorder="1" applyAlignment="1">
      <alignment horizontal="center" vertical="center" wrapText="1"/>
    </xf>
    <xf numFmtId="0" fontId="12" fillId="3" borderId="114" xfId="0" applyFont="1" applyFill="1" applyBorder="1" applyAlignment="1">
      <alignment horizontal="center" vertical="center" wrapText="1"/>
    </xf>
    <xf numFmtId="0" fontId="12" fillId="3" borderId="115" xfId="0" applyFont="1" applyFill="1" applyBorder="1" applyAlignment="1">
      <alignment horizontal="center" vertical="center" wrapText="1"/>
    </xf>
    <xf numFmtId="0" fontId="11" fillId="0" borderId="37" xfId="0" applyFont="1" applyFill="1" applyBorder="1"/>
    <xf numFmtId="0" fontId="11" fillId="0" borderId="38" xfId="0" applyFont="1" applyFill="1" applyBorder="1"/>
    <xf numFmtId="0" fontId="11" fillId="0" borderId="49" xfId="0" applyFont="1" applyBorder="1"/>
    <xf numFmtId="0" fontId="11" fillId="0" borderId="49" xfId="0" applyFont="1" applyFill="1" applyBorder="1"/>
    <xf numFmtId="0" fontId="11" fillId="0" borderId="112" xfId="0" applyFont="1" applyBorder="1"/>
    <xf numFmtId="0" fontId="0" fillId="0" borderId="19" xfId="0" applyBorder="1"/>
    <xf numFmtId="0" fontId="11" fillId="0" borderId="39" xfId="0" applyFont="1" applyFill="1" applyBorder="1"/>
    <xf numFmtId="0" fontId="11" fillId="0" borderId="36" xfId="0" applyFont="1" applyFill="1" applyBorder="1"/>
    <xf numFmtId="0" fontId="11" fillId="0" borderId="0" xfId="0" applyFont="1" applyAlignment="1">
      <alignment horizontal="left" wrapText="1"/>
    </xf>
    <xf numFmtId="0" fontId="11" fillId="0" borderId="0" xfId="0" applyFont="1" applyFill="1" applyBorder="1" applyAlignment="1">
      <alignment horizontal="left" wrapText="1"/>
    </xf>
    <xf numFmtId="168" fontId="12" fillId="3" borderId="0" xfId="0" applyNumberFormat="1" applyFont="1" applyFill="1"/>
    <xf numFmtId="0" fontId="0" fillId="0" borderId="125" xfId="0" applyBorder="1"/>
    <xf numFmtId="0" fontId="0" fillId="0" borderId="129" xfId="0" applyBorder="1"/>
    <xf numFmtId="0" fontId="12" fillId="2" borderId="126" xfId="0" applyFont="1" applyFill="1" applyBorder="1"/>
    <xf numFmtId="0" fontId="12" fillId="2" borderId="127" xfId="0" applyFont="1" applyFill="1" applyBorder="1"/>
    <xf numFmtId="0" fontId="12" fillId="2" borderId="130" xfId="0" applyFont="1" applyFill="1" applyBorder="1"/>
    <xf numFmtId="0" fontId="12" fillId="2" borderId="131" xfId="0" applyFont="1" applyFill="1" applyBorder="1"/>
    <xf numFmtId="167" fontId="0" fillId="0" borderId="37" xfId="0" applyNumberFormat="1" applyBorder="1"/>
    <xf numFmtId="167" fontId="0" fillId="0" borderId="38" xfId="0" applyNumberFormat="1" applyBorder="1"/>
    <xf numFmtId="167" fontId="0" fillId="0" borderId="49" xfId="0" applyNumberFormat="1" applyBorder="1"/>
    <xf numFmtId="167" fontId="0" fillId="0" borderId="39" xfId="0" applyNumberFormat="1" applyBorder="1"/>
    <xf numFmtId="167" fontId="0" fillId="0" borderId="133" xfId="0" applyNumberFormat="1" applyBorder="1"/>
    <xf numFmtId="167" fontId="12" fillId="3" borderId="20" xfId="0" applyNumberFormat="1" applyFont="1" applyFill="1" applyBorder="1"/>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2" fillId="7" borderId="26" xfId="0" applyFont="1" applyFill="1" applyBorder="1"/>
    <xf numFmtId="0" fontId="0" fillId="0" borderId="136" xfId="0" applyBorder="1"/>
    <xf numFmtId="0" fontId="12" fillId="2" borderId="65" xfId="0" applyFont="1" applyFill="1" applyBorder="1"/>
    <xf numFmtId="167" fontId="12" fillId="3" borderId="137" xfId="0" applyNumberFormat="1" applyFont="1" applyFill="1" applyBorder="1"/>
    <xf numFmtId="3" fontId="12" fillId="7" borderId="27" xfId="0" applyNumberFormat="1" applyFont="1" applyFill="1" applyBorder="1"/>
    <xf numFmtId="3" fontId="12" fillId="3" borderId="28" xfId="0" applyNumberFormat="1" applyFont="1" applyFill="1" applyBorder="1"/>
    <xf numFmtId="3" fontId="11" fillId="0" borderId="0" xfId="0" applyNumberFormat="1" applyFont="1" applyFill="1" applyBorder="1"/>
    <xf numFmtId="3" fontId="12" fillId="7" borderId="26" xfId="0" applyNumberFormat="1" applyFont="1" applyFill="1" applyBorder="1"/>
    <xf numFmtId="3" fontId="12" fillId="2" borderId="105" xfId="0" applyNumberFormat="1" applyFont="1" applyFill="1" applyBorder="1"/>
    <xf numFmtId="3" fontId="12" fillId="3" borderId="105" xfId="0" applyNumberFormat="1" applyFont="1" applyFill="1" applyBorder="1"/>
    <xf numFmtId="3" fontId="12" fillId="3" borderId="106" xfId="0" applyNumberFormat="1" applyFont="1" applyFill="1" applyBorder="1"/>
    <xf numFmtId="3" fontId="12" fillId="2" borderId="65" xfId="0" applyNumberFormat="1" applyFont="1" applyFill="1" applyBorder="1"/>
    <xf numFmtId="3" fontId="12" fillId="3" borderId="138" xfId="0" applyNumberFormat="1" applyFont="1" applyFill="1" applyBorder="1"/>
    <xf numFmtId="3" fontId="0" fillId="0" borderId="0" xfId="0" applyNumberFormat="1" applyFill="1" applyBorder="1"/>
    <xf numFmtId="3" fontId="0" fillId="0" borderId="111" xfId="0" applyNumberFormat="1" applyBorder="1"/>
    <xf numFmtId="3" fontId="0" fillId="0" borderId="67" xfId="0" applyNumberFormat="1" applyBorder="1"/>
    <xf numFmtId="0" fontId="12" fillId="4" borderId="26" xfId="0" applyFont="1" applyFill="1" applyBorder="1"/>
    <xf numFmtId="3" fontId="12" fillId="4" borderId="27" xfId="0" applyNumberFormat="1" applyFont="1" applyFill="1" applyBorder="1"/>
    <xf numFmtId="3" fontId="12" fillId="4" borderId="26" xfId="0" applyNumberFormat="1" applyFont="1" applyFill="1" applyBorder="1"/>
    <xf numFmtId="0" fontId="59" fillId="0" borderId="0" xfId="0" applyFont="1"/>
    <xf numFmtId="0" fontId="60" fillId="0" borderId="0" xfId="0" applyFont="1" applyFill="1" applyAlignment="1">
      <alignment vertical="center" wrapText="1"/>
    </xf>
    <xf numFmtId="0" fontId="16" fillId="0" borderId="140" xfId="0" applyFont="1" applyBorder="1" applyAlignment="1">
      <alignment horizontal="left" wrapText="1"/>
    </xf>
    <xf numFmtId="3" fontId="0" fillId="0" borderId="141" xfId="0" applyNumberFormat="1" applyBorder="1" applyAlignment="1">
      <alignment horizontal="center" vertical="center"/>
    </xf>
    <xf numFmtId="0" fontId="0" fillId="0" borderId="142" xfId="0" applyBorder="1" applyAlignment="1">
      <alignment horizontal="center" vertical="center"/>
    </xf>
    <xf numFmtId="3" fontId="0" fillId="0" borderId="142" xfId="0" applyNumberFormat="1" applyBorder="1" applyAlignment="1">
      <alignment horizontal="center" vertical="center"/>
    </xf>
    <xf numFmtId="0" fontId="16" fillId="0" borderId="144" xfId="0" applyFont="1" applyBorder="1" applyAlignment="1">
      <alignment horizontal="left" wrapText="1"/>
    </xf>
    <xf numFmtId="3" fontId="0" fillId="0" borderId="145" xfId="0" applyNumberFormat="1" applyBorder="1" applyAlignment="1">
      <alignment horizontal="center" vertical="center"/>
    </xf>
    <xf numFmtId="0" fontId="0" fillId="0" borderId="68" xfId="0" applyBorder="1" applyAlignment="1">
      <alignment horizontal="center" vertical="center"/>
    </xf>
    <xf numFmtId="3" fontId="0" fillId="0" borderId="68" xfId="0" applyNumberFormat="1" applyBorder="1" applyAlignment="1">
      <alignment horizontal="center" vertical="center"/>
    </xf>
    <xf numFmtId="3" fontId="2" fillId="0" borderId="102" xfId="0" applyNumberFormat="1" applyFont="1" applyFill="1" applyBorder="1" applyAlignment="1">
      <alignment horizontal="right" vertical="center" wrapText="1"/>
    </xf>
    <xf numFmtId="0" fontId="0" fillId="0" borderId="146" xfId="0" applyBorder="1" applyAlignment="1">
      <alignment horizontal="right" vertical="center"/>
    </xf>
    <xf numFmtId="3" fontId="0" fillId="0" borderId="39" xfId="0" applyNumberFormat="1" applyBorder="1" applyAlignment="1">
      <alignment horizontal="right" vertical="center"/>
    </xf>
    <xf numFmtId="0" fontId="0" fillId="0" borderId="39" xfId="0" applyBorder="1" applyAlignment="1">
      <alignment horizontal="right" vertical="center"/>
    </xf>
    <xf numFmtId="0" fontId="2" fillId="0" borderId="102" xfId="0" applyFont="1" applyFill="1" applyBorder="1" applyAlignment="1">
      <alignment horizontal="right" vertical="center" wrapText="1"/>
    </xf>
    <xf numFmtId="16" fontId="35" fillId="0" borderId="64" xfId="0" applyNumberFormat="1" applyFont="1" applyFill="1" applyBorder="1" applyAlignment="1">
      <alignment vertical="center" wrapText="1"/>
    </xf>
    <xf numFmtId="0" fontId="12" fillId="4" borderId="24" xfId="0" applyFont="1" applyFill="1" applyBorder="1" applyAlignment="1">
      <alignment horizontal="right"/>
    </xf>
    <xf numFmtId="0" fontId="12" fillId="3" borderId="25" xfId="0" applyFont="1" applyFill="1" applyBorder="1" applyAlignment="1">
      <alignment horizontal="right"/>
    </xf>
    <xf numFmtId="0" fontId="59" fillId="0" borderId="0" xfId="0" applyFont="1" applyFill="1"/>
    <xf numFmtId="0" fontId="14" fillId="0" borderId="68" xfId="0" applyFont="1" applyBorder="1"/>
    <xf numFmtId="0" fontId="15" fillId="2" borderId="25" xfId="0" applyFont="1" applyFill="1" applyBorder="1"/>
    <xf numFmtId="0" fontId="12" fillId="4" borderId="25" xfId="0" applyFont="1" applyFill="1" applyBorder="1"/>
    <xf numFmtId="167" fontId="11" fillId="0" borderId="49" xfId="0" applyNumberFormat="1" applyFont="1" applyBorder="1"/>
    <xf numFmtId="0" fontId="0" fillId="0" borderId="148" xfId="0" applyBorder="1"/>
    <xf numFmtId="0" fontId="0" fillId="0" borderId="149" xfId="0" applyBorder="1"/>
    <xf numFmtId="0" fontId="0" fillId="0" borderId="150" xfId="0" applyBorder="1"/>
    <xf numFmtId="0" fontId="14" fillId="0" borderId="0" xfId="0" applyFont="1"/>
    <xf numFmtId="0" fontId="0" fillId="0" borderId="151" xfId="0" applyBorder="1"/>
    <xf numFmtId="167" fontId="11" fillId="0" borderId="57" xfId="0" applyNumberFormat="1" applyFont="1" applyBorder="1"/>
    <xf numFmtId="167" fontId="11" fillId="0" borderId="59" xfId="0" applyNumberFormat="1" applyFont="1" applyBorder="1"/>
    <xf numFmtId="167" fontId="11" fillId="0" borderId="102" xfId="0" applyNumberFormat="1" applyFont="1" applyBorder="1"/>
    <xf numFmtId="167" fontId="11" fillId="0" borderId="103" xfId="0" applyNumberFormat="1" applyFont="1" applyBorder="1"/>
    <xf numFmtId="167" fontId="11" fillId="0" borderId="147" xfId="0" applyNumberFormat="1" applyFont="1" applyBorder="1"/>
    <xf numFmtId="0" fontId="11" fillId="0" borderId="115" xfId="0" applyFont="1" applyBorder="1" applyAlignment="1">
      <alignment horizontal="center" vertical="center" wrapText="1"/>
    </xf>
    <xf numFmtId="0" fontId="11" fillId="0" borderId="19" xfId="0" quotePrefix="1" applyFont="1" applyBorder="1" applyAlignment="1">
      <alignment horizontal="center" vertical="center"/>
    </xf>
    <xf numFmtId="167" fontId="12" fillId="3" borderId="0" xfId="0" applyNumberFormat="1" applyFont="1" applyFill="1" applyAlignment="1">
      <alignment horizontal="center" vertical="center"/>
    </xf>
    <xf numFmtId="0" fontId="11" fillId="0" borderId="23" xfId="0" applyFont="1" applyBorder="1" applyAlignment="1">
      <alignment horizontal="center" vertical="center"/>
    </xf>
    <xf numFmtId="0" fontId="11" fillId="0" borderId="18" xfId="0" quotePrefix="1" applyFont="1" applyBorder="1" applyAlignment="1">
      <alignment horizontal="center" vertical="center"/>
    </xf>
    <xf numFmtId="167" fontId="11" fillId="0" borderId="71" xfId="0" applyNumberFormat="1" applyFont="1" applyBorder="1" applyAlignment="1">
      <alignment horizontal="right"/>
    </xf>
    <xf numFmtId="0" fontId="11" fillId="0" borderId="0" xfId="0" applyFont="1" applyAlignment="1">
      <alignment horizontal="center" vertical="center"/>
    </xf>
    <xf numFmtId="0" fontId="11" fillId="0" borderId="152" xfId="0" applyFont="1" applyBorder="1"/>
    <xf numFmtId="3" fontId="0" fillId="0" borderId="152" xfId="0" applyNumberFormat="1" applyBorder="1"/>
    <xf numFmtId="3" fontId="11" fillId="0" borderId="152" xfId="0" applyNumberFormat="1" applyFont="1" applyBorder="1"/>
    <xf numFmtId="0" fontId="11" fillId="0" borderId="110" xfId="0" applyFont="1" applyBorder="1" applyAlignment="1">
      <alignment vertical="center" wrapText="1"/>
    </xf>
    <xf numFmtId="167" fontId="21" fillId="3" borderId="29" xfId="0" applyNumberFormat="1" applyFont="1" applyFill="1" applyBorder="1" applyAlignment="1">
      <alignment horizontal="right" vertical="center"/>
    </xf>
    <xf numFmtId="3" fontId="12" fillId="3" borderId="105" xfId="0" applyNumberFormat="1" applyFont="1" applyFill="1" applyBorder="1" applyAlignment="1">
      <alignment horizontal="right" vertical="center" wrapText="1"/>
    </xf>
    <xf numFmtId="3" fontId="12" fillId="3" borderId="55" xfId="0" applyNumberFormat="1" applyFont="1" applyFill="1" applyBorder="1" applyAlignment="1">
      <alignment horizontal="right" vertical="center" wrapText="1"/>
    </xf>
    <xf numFmtId="3" fontId="12" fillId="3" borderId="24" xfId="0" applyNumberFormat="1" applyFont="1" applyFill="1" applyBorder="1" applyAlignment="1">
      <alignment horizontal="right" vertical="center" wrapText="1"/>
    </xf>
    <xf numFmtId="0" fontId="0" fillId="0" borderId="152" xfId="0" applyBorder="1"/>
    <xf numFmtId="3" fontId="0" fillId="0" borderId="152" xfId="0" applyNumberFormat="1" applyBorder="1" applyAlignment="1">
      <alignment horizontal="right" vertical="center"/>
    </xf>
    <xf numFmtId="3" fontId="11" fillId="0" borderId="152" xfId="0" applyNumberFormat="1" applyFont="1" applyBorder="1" applyAlignment="1">
      <alignment horizontal="right" vertical="center"/>
    </xf>
    <xf numFmtId="0" fontId="11" fillId="0" borderId="0" xfId="0" applyFont="1" applyAlignment="1">
      <alignment horizontal="center" vertical="center"/>
    </xf>
    <xf numFmtId="0" fontId="61" fillId="0" borderId="0" xfId="0" applyFont="1" applyFill="1" applyAlignment="1">
      <alignment vertical="center" wrapText="1"/>
    </xf>
    <xf numFmtId="0" fontId="28" fillId="0" borderId="0" xfId="0" applyFont="1" applyFill="1"/>
    <xf numFmtId="0" fontId="11" fillId="0" borderId="125" xfId="0" applyFont="1" applyBorder="1" applyAlignment="1">
      <alignment horizontal="center"/>
    </xf>
    <xf numFmtId="0" fontId="11" fillId="0" borderId="0" xfId="0" applyFont="1" applyAlignment="1">
      <alignment horizontal="center" vertical="center"/>
    </xf>
    <xf numFmtId="0" fontId="0" fillId="0" borderId="14" xfId="0" applyBorder="1" applyAlignment="1">
      <alignment horizontal="left" wrapText="1"/>
    </xf>
    <xf numFmtId="0" fontId="0" fillId="0" borderId="17" xfId="0" applyBorder="1" applyAlignment="1">
      <alignment horizontal="left" vertical="top" wrapText="1"/>
    </xf>
    <xf numFmtId="0" fontId="11" fillId="0" borderId="0" xfId="0" applyFont="1" applyAlignment="1">
      <alignment horizontal="center" vertical="center"/>
    </xf>
    <xf numFmtId="0" fontId="12" fillId="0" borderId="0" xfId="0" applyFont="1" applyFill="1" applyBorder="1" applyAlignment="1">
      <alignment vertical="center" wrapText="1"/>
    </xf>
    <xf numFmtId="167" fontId="11" fillId="0" borderId="110" xfId="0" applyNumberFormat="1" applyFont="1" applyBorder="1" applyAlignment="1">
      <alignment horizontal="right" vertical="center"/>
    </xf>
    <xf numFmtId="0" fontId="11" fillId="0" borderId="32" xfId="0" applyFont="1" applyBorder="1" applyAlignment="1">
      <alignment wrapText="1"/>
    </xf>
    <xf numFmtId="0" fontId="11" fillId="0" borderId="33" xfId="0" applyFont="1" applyBorder="1" applyAlignment="1">
      <alignment wrapText="1"/>
    </xf>
    <xf numFmtId="0" fontId="11"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62" fillId="0" borderId="0" xfId="0" applyFont="1" applyAlignment="1">
      <alignment vertical="center"/>
    </xf>
    <xf numFmtId="0" fontId="0" fillId="0" borderId="10" xfId="0" applyBorder="1" applyAlignment="1">
      <alignment horizontal="left" vertical="center" wrapText="1"/>
    </xf>
    <xf numFmtId="0" fontId="11" fillId="0" borderId="10" xfId="0" applyFont="1" applyBorder="1" applyAlignment="1">
      <alignment horizontal="left" vertical="center" wrapText="1"/>
    </xf>
    <xf numFmtId="167" fontId="16" fillId="0" borderId="12" xfId="0" applyNumberFormat="1" applyFont="1" applyBorder="1" applyAlignment="1">
      <alignment horizontal="right" vertical="center"/>
    </xf>
    <xf numFmtId="167" fontId="16" fillId="0" borderId="18" xfId="0" applyNumberFormat="1" applyFont="1" applyBorder="1" applyAlignment="1">
      <alignment horizontal="right" vertical="center"/>
    </xf>
    <xf numFmtId="167" fontId="16" fillId="8" borderId="105" xfId="0" applyNumberFormat="1" applyFont="1" applyFill="1" applyBorder="1" applyAlignment="1">
      <alignment horizontal="right" vertical="center"/>
    </xf>
    <xf numFmtId="167" fontId="16" fillId="0" borderId="15" xfId="0" applyNumberFormat="1" applyFont="1" applyBorder="1" applyAlignment="1">
      <alignment horizontal="right" vertical="center"/>
    </xf>
    <xf numFmtId="167" fontId="2" fillId="0" borderId="12" xfId="0" applyNumberFormat="1" applyFont="1" applyBorder="1" applyAlignment="1">
      <alignment horizontal="right" vertical="center"/>
    </xf>
    <xf numFmtId="167" fontId="2" fillId="0" borderId="15" xfId="0" applyNumberFormat="1" applyFont="1" applyBorder="1" applyAlignment="1">
      <alignment horizontal="right" vertical="center"/>
    </xf>
    <xf numFmtId="167" fontId="2" fillId="0" borderId="68" xfId="0" applyNumberFormat="1" applyFont="1" applyBorder="1" applyAlignment="1">
      <alignment horizontal="right" vertical="center"/>
    </xf>
    <xf numFmtId="167" fontId="2" fillId="0" borderId="0" xfId="0" applyNumberFormat="1" applyFont="1" applyAlignment="1">
      <alignment horizontal="right" vertical="center"/>
    </xf>
    <xf numFmtId="167" fontId="12" fillId="2" borderId="29" xfId="0" applyNumberFormat="1" applyFont="1" applyFill="1" applyBorder="1" applyAlignment="1">
      <alignment horizontal="right" vertical="center"/>
    </xf>
    <xf numFmtId="167" fontId="12" fillId="4" borderId="29" xfId="0" applyNumberFormat="1" applyFont="1" applyFill="1" applyBorder="1" applyAlignment="1">
      <alignment horizontal="right" vertical="center"/>
    </xf>
    <xf numFmtId="0" fontId="9" fillId="0" borderId="29" xfId="0" applyFont="1" applyFill="1" applyBorder="1" applyAlignment="1">
      <alignment horizontal="center" vertical="center" wrapText="1"/>
    </xf>
    <xf numFmtId="167" fontId="21" fillId="0" borderId="12" xfId="0" applyNumberFormat="1" applyFont="1" applyBorder="1" applyAlignment="1">
      <alignment horizontal="right" vertical="center"/>
    </xf>
    <xf numFmtId="167" fontId="21" fillId="0" borderId="15" xfId="0" applyNumberFormat="1" applyFont="1" applyBorder="1" applyAlignment="1">
      <alignment horizontal="right" vertical="center"/>
    </xf>
    <xf numFmtId="167" fontId="21" fillId="0" borderId="68" xfId="0" applyNumberFormat="1" applyFont="1" applyBorder="1" applyAlignment="1">
      <alignment horizontal="right" vertical="center"/>
    </xf>
    <xf numFmtId="3" fontId="0" fillId="0" borderId="46" xfId="0" applyNumberFormat="1" applyBorder="1" applyAlignment="1">
      <alignment horizontal="right" vertical="center"/>
    </xf>
    <xf numFmtId="3" fontId="0" fillId="0" borderId="43" xfId="0" applyNumberFormat="1" applyBorder="1" applyAlignment="1">
      <alignment horizontal="right" vertical="center"/>
    </xf>
    <xf numFmtId="3" fontId="0" fillId="0" borderId="51" xfId="0" applyNumberFormat="1" applyBorder="1" applyAlignment="1">
      <alignment horizontal="right" vertical="center"/>
    </xf>
    <xf numFmtId="3" fontId="0" fillId="0" borderId="47" xfId="0" applyNumberFormat="1" applyBorder="1" applyAlignment="1">
      <alignment horizontal="right" vertical="center"/>
    </xf>
    <xf numFmtId="3" fontId="0" fillId="0" borderId="44" xfId="0" applyNumberFormat="1" applyBorder="1" applyAlignment="1">
      <alignment horizontal="right" vertical="center"/>
    </xf>
    <xf numFmtId="3" fontId="16" fillId="0" borderId="44" xfId="0" applyNumberFormat="1" applyFont="1" applyBorder="1" applyAlignment="1">
      <alignment horizontal="right" vertical="center"/>
    </xf>
    <xf numFmtId="3" fontId="0" fillId="0" borderId="52" xfId="0" applyNumberFormat="1" applyBorder="1" applyAlignment="1">
      <alignment horizontal="right" vertical="center"/>
    </xf>
    <xf numFmtId="3" fontId="0" fillId="0" borderId="48" xfId="0" applyNumberFormat="1" applyBorder="1" applyAlignment="1">
      <alignment horizontal="right" vertical="center"/>
    </xf>
    <xf numFmtId="3" fontId="0" fillId="0" borderId="45" xfId="0" applyNumberFormat="1" applyBorder="1" applyAlignment="1">
      <alignment horizontal="right" vertical="center"/>
    </xf>
    <xf numFmtId="3" fontId="0" fillId="0" borderId="53" xfId="0" applyNumberFormat="1" applyBorder="1" applyAlignment="1">
      <alignment horizontal="right" vertical="center"/>
    </xf>
    <xf numFmtId="3" fontId="11" fillId="0" borderId="37" xfId="0" applyNumberFormat="1" applyFont="1" applyBorder="1" applyAlignment="1">
      <alignment vertical="center"/>
    </xf>
    <xf numFmtId="3" fontId="0" fillId="0" borderId="46" xfId="0" applyNumberFormat="1" applyBorder="1" applyAlignment="1">
      <alignment vertical="center"/>
    </xf>
    <xf numFmtId="3" fontId="0" fillId="0" borderId="43" xfId="0" applyNumberFormat="1" applyBorder="1" applyAlignment="1">
      <alignment vertical="center"/>
    </xf>
    <xf numFmtId="3" fontId="0" fillId="0" borderId="51" xfId="0" applyNumberFormat="1" applyBorder="1" applyAlignment="1">
      <alignment vertical="center"/>
    </xf>
    <xf numFmtId="0" fontId="0" fillId="0" borderId="157" xfId="0" applyFill="1" applyBorder="1" applyAlignment="1">
      <alignment horizontal="right" vertical="center"/>
    </xf>
    <xf numFmtId="0" fontId="2" fillId="0" borderId="0" xfId="0" applyFont="1"/>
    <xf numFmtId="0" fontId="9" fillId="0" borderId="0" xfId="0" applyFont="1" applyAlignment="1">
      <alignment horizontal="left"/>
    </xf>
    <xf numFmtId="0" fontId="9" fillId="0" borderId="0" xfId="0" applyNumberFormat="1" applyFont="1"/>
    <xf numFmtId="0" fontId="2" fillId="0" borderId="0" xfId="0" applyFont="1" applyFill="1"/>
    <xf numFmtId="0" fontId="2" fillId="0" borderId="0" xfId="0" applyFont="1" applyBorder="1"/>
    <xf numFmtId="0" fontId="2" fillId="0" borderId="0" xfId="0" applyFont="1" applyBorder="1" applyAlignment="1">
      <alignment horizontal="left"/>
    </xf>
    <xf numFmtId="0" fontId="2" fillId="0" borderId="0" xfId="0" applyNumberFormat="1" applyFont="1" applyBorder="1"/>
    <xf numFmtId="0" fontId="2" fillId="0" borderId="0" xfId="0" applyFont="1" applyAlignment="1">
      <alignment horizontal="left"/>
    </xf>
    <xf numFmtId="0" fontId="2" fillId="0" borderId="0" xfId="0" applyNumberFormat="1" applyFont="1"/>
    <xf numFmtId="0" fontId="12" fillId="5" borderId="0" xfId="0" applyFont="1" applyFill="1" applyBorder="1"/>
    <xf numFmtId="0" fontId="13" fillId="5" borderId="0" xfId="0" applyFont="1" applyFill="1" applyBorder="1"/>
    <xf numFmtId="0" fontId="12" fillId="5" borderId="0" xfId="0" applyFont="1" applyFill="1" applyBorder="1" applyAlignment="1">
      <alignment horizontal="left"/>
    </xf>
    <xf numFmtId="0" fontId="12" fillId="5" borderId="0" xfId="0" applyNumberFormat="1" applyFont="1" applyFill="1" applyBorder="1"/>
    <xf numFmtId="0" fontId="13" fillId="5" borderId="0" xfId="0" applyFont="1" applyFill="1"/>
    <xf numFmtId="0" fontId="13" fillId="5" borderId="0" xfId="0" applyFont="1" applyFill="1" applyBorder="1" applyAlignment="1">
      <alignment horizontal="left"/>
    </xf>
    <xf numFmtId="0" fontId="13" fillId="5" borderId="0" xfId="0" applyNumberFormat="1" applyFont="1" applyFill="1" applyBorder="1"/>
    <xf numFmtId="0" fontId="12" fillId="3" borderId="0" xfId="0" applyFont="1" applyFill="1" applyAlignment="1">
      <alignment horizontal="center" vertical="center" wrapText="1"/>
    </xf>
    <xf numFmtId="0" fontId="12" fillId="3" borderId="0" xfId="0" applyFont="1" applyFill="1" applyAlignment="1">
      <alignment horizontal="center" vertical="center" wrapText="1"/>
    </xf>
    <xf numFmtId="0" fontId="12" fillId="2" borderId="27" xfId="0" applyFont="1" applyFill="1" applyBorder="1" applyAlignment="1">
      <alignment horizontal="center" vertical="center"/>
    </xf>
    <xf numFmtId="0" fontId="11" fillId="0" borderId="0" xfId="0" applyFont="1" applyBorder="1" applyAlignment="1">
      <alignment horizontal="center" vertical="center"/>
    </xf>
    <xf numFmtId="0" fontId="11" fillId="0" borderId="22" xfId="0" applyFont="1" applyBorder="1" applyAlignment="1">
      <alignment horizontal="center" vertical="center" wrapText="1"/>
    </xf>
    <xf numFmtId="0" fontId="11" fillId="0" borderId="22" xfId="0" applyFont="1" applyBorder="1" applyAlignment="1">
      <alignment horizontal="center" vertical="center"/>
    </xf>
    <xf numFmtId="0" fontId="16" fillId="0" borderId="22" xfId="0" applyFont="1" applyBorder="1" applyAlignment="1">
      <alignment horizontal="center" vertical="center" wrapText="1"/>
    </xf>
    <xf numFmtId="0" fontId="11" fillId="0" borderId="0" xfId="0" applyFont="1" applyAlignment="1">
      <alignment horizontal="center" vertical="center"/>
    </xf>
    <xf numFmtId="0" fontId="12" fillId="3" borderId="131" xfId="0" applyFont="1" applyFill="1" applyBorder="1"/>
    <xf numFmtId="0" fontId="12" fillId="3" borderId="127" xfId="0" applyFont="1" applyFill="1" applyBorder="1"/>
    <xf numFmtId="0" fontId="12" fillId="3" borderId="132" xfId="0" applyFont="1" applyFill="1" applyBorder="1"/>
    <xf numFmtId="0" fontId="12" fillId="3" borderId="128" xfId="0" applyFont="1" applyFill="1" applyBorder="1"/>
    <xf numFmtId="167" fontId="0" fillId="0" borderId="0" xfId="0" applyNumberFormat="1" applyBorder="1"/>
    <xf numFmtId="0" fontId="0" fillId="0" borderId="32" xfId="0" applyFill="1" applyBorder="1"/>
    <xf numFmtId="0" fontId="0" fillId="0" borderId="34" xfId="0" applyFill="1" applyBorder="1"/>
    <xf numFmtId="0" fontId="12" fillId="2" borderId="26" xfId="0" applyFont="1" applyFill="1" applyBorder="1"/>
    <xf numFmtId="3" fontId="12" fillId="2" borderId="26" xfId="0" applyNumberFormat="1" applyFont="1" applyFill="1" applyBorder="1"/>
    <xf numFmtId="0" fontId="11" fillId="0" borderId="0" xfId="0" applyFont="1" applyAlignment="1">
      <alignment horizontal="left" vertical="center" wrapText="1"/>
    </xf>
    <xf numFmtId="0" fontId="24" fillId="0" borderId="0" xfId="0" applyFont="1"/>
    <xf numFmtId="0" fontId="2" fillId="5" borderId="0" xfId="0" applyFont="1" applyFill="1"/>
    <xf numFmtId="0" fontId="13" fillId="0" borderId="0" xfId="0" applyFont="1"/>
    <xf numFmtId="0" fontId="12" fillId="2" borderId="105" xfId="0" applyFont="1" applyFill="1" applyBorder="1" applyAlignment="1">
      <alignment horizontal="center" vertical="center" wrapText="1"/>
    </xf>
    <xf numFmtId="0" fontId="12" fillId="3" borderId="105" xfId="0" applyFont="1" applyFill="1" applyBorder="1" applyAlignment="1">
      <alignment horizontal="center" vertical="center"/>
    </xf>
    <xf numFmtId="3" fontId="12" fillId="3" borderId="20" xfId="0" applyNumberFormat="1" applyFont="1" applyFill="1" applyBorder="1" applyAlignment="1">
      <alignment horizontal="right" vertical="center"/>
    </xf>
    <xf numFmtId="3" fontId="12" fillId="4" borderId="105" xfId="0" applyNumberFormat="1" applyFont="1" applyFill="1" applyBorder="1" applyAlignment="1">
      <alignment horizontal="right" vertical="center"/>
    </xf>
    <xf numFmtId="0" fontId="12" fillId="2" borderId="29" xfId="0" applyFont="1" applyFill="1" applyBorder="1" applyAlignment="1">
      <alignment vertical="center" wrapText="1"/>
    </xf>
    <xf numFmtId="10" fontId="0" fillId="0" borderId="0" xfId="0" applyNumberFormat="1"/>
    <xf numFmtId="0" fontId="12" fillId="7" borderId="105" xfId="0" applyFont="1" applyFill="1" applyBorder="1"/>
    <xf numFmtId="0" fontId="12" fillId="3" borderId="105" xfId="0" applyFont="1" applyFill="1" applyBorder="1"/>
    <xf numFmtId="0" fontId="12" fillId="2" borderId="105" xfId="0" applyFont="1" applyFill="1" applyBorder="1"/>
    <xf numFmtId="0" fontId="12" fillId="3" borderId="0" xfId="0" applyFont="1" applyFill="1" applyAlignment="1">
      <alignment horizontal="center" vertical="center" wrapText="1"/>
    </xf>
    <xf numFmtId="167" fontId="12" fillId="3" borderId="158" xfId="0" applyNumberFormat="1" applyFont="1" applyFill="1" applyBorder="1" applyAlignment="1">
      <alignment vertical="center"/>
    </xf>
    <xf numFmtId="167" fontId="12" fillId="3" borderId="159" xfId="0" applyNumberFormat="1" applyFont="1" applyFill="1" applyBorder="1" applyAlignment="1">
      <alignment vertical="center"/>
    </xf>
    <xf numFmtId="9" fontId="0" fillId="0" borderId="0" xfId="0" applyNumberFormat="1"/>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0" xfId="1" applyFont="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2" fillId="0" borderId="155" xfId="0" applyFont="1" applyBorder="1" applyAlignment="1">
      <alignment horizontal="center" vertical="center"/>
    </xf>
    <xf numFmtId="0" fontId="62" fillId="0" borderId="156" xfId="0" applyFont="1" applyBorder="1" applyAlignment="1">
      <alignment horizontal="center" vertical="center"/>
    </xf>
    <xf numFmtId="0" fontId="3" fillId="0" borderId="108" xfId="0" applyFont="1" applyFill="1" applyBorder="1" applyAlignment="1">
      <alignment horizontal="center"/>
    </xf>
    <xf numFmtId="0" fontId="3" fillId="0" borderId="109" xfId="0" applyFont="1" applyFill="1" applyBorder="1" applyAlignment="1">
      <alignment horizontal="center"/>
    </xf>
    <xf numFmtId="0" fontId="12" fillId="3" borderId="20" xfId="0" applyFont="1" applyFill="1" applyBorder="1" applyAlignment="1">
      <alignment horizontal="center"/>
    </xf>
    <xf numFmtId="0" fontId="31" fillId="3" borderId="0" xfId="0" applyFont="1" applyFill="1" applyAlignment="1">
      <alignment horizontal="center" vertical="center" wrapText="1"/>
    </xf>
    <xf numFmtId="0" fontId="12" fillId="2" borderId="27" xfId="0" applyFont="1" applyFill="1" applyBorder="1" applyAlignment="1">
      <alignment horizontal="center"/>
    </xf>
    <xf numFmtId="0" fontId="12" fillId="2" borderId="28" xfId="0" applyFont="1" applyFill="1" applyBorder="1" applyAlignment="1">
      <alignment horizontal="center"/>
    </xf>
    <xf numFmtId="0" fontId="12" fillId="2" borderId="20" xfId="0" applyFont="1" applyFill="1" applyBorder="1" applyAlignment="1">
      <alignment horizontal="center"/>
    </xf>
    <xf numFmtId="0" fontId="12" fillId="2" borderId="26" xfId="0" applyFont="1" applyFill="1" applyBorder="1" applyAlignment="1">
      <alignment horizontal="center"/>
    </xf>
    <xf numFmtId="0" fontId="12" fillId="3" borderId="0" xfId="0" applyFont="1" applyFill="1" applyAlignment="1">
      <alignment horizontal="center" vertical="center" wrapText="1"/>
    </xf>
    <xf numFmtId="0" fontId="12" fillId="3" borderId="0" xfId="0" applyFont="1" applyFill="1" applyAlignment="1">
      <alignment horizontal="center" vertical="center"/>
    </xf>
    <xf numFmtId="0" fontId="12" fillId="2" borderId="26" xfId="0" applyFont="1" applyFill="1" applyBorder="1" applyAlignment="1">
      <alignment horizontal="center" wrapText="1"/>
    </xf>
    <xf numFmtId="0" fontId="12" fillId="2" borderId="27" xfId="0" applyFont="1" applyFill="1" applyBorder="1" applyAlignment="1">
      <alignment horizontal="center" wrapText="1"/>
    </xf>
    <xf numFmtId="0" fontId="12" fillId="2" borderId="28" xfId="0" applyFont="1" applyFill="1" applyBorder="1" applyAlignment="1">
      <alignment horizontal="center" wrapText="1"/>
    </xf>
    <xf numFmtId="0" fontId="12" fillId="3" borderId="0" xfId="0" applyFont="1" applyFill="1" applyAlignment="1">
      <alignment horizontal="center"/>
    </xf>
    <xf numFmtId="0" fontId="11" fillId="0" borderId="21" xfId="0" applyFont="1" applyBorder="1" applyAlignment="1">
      <alignment horizontal="center" vertical="center"/>
    </xf>
    <xf numFmtId="0" fontId="11" fillId="0" borderId="22" xfId="0" applyFont="1" applyBorder="1" applyAlignment="1">
      <alignment horizontal="center" vertical="center" wrapText="1"/>
    </xf>
    <xf numFmtId="0" fontId="11" fillId="0" borderId="22" xfId="0" applyFont="1" applyBorder="1" applyAlignment="1">
      <alignment horizontal="center" vertical="center"/>
    </xf>
    <xf numFmtId="0" fontId="15" fillId="2" borderId="23" xfId="0" applyFont="1" applyFill="1" applyBorder="1" applyAlignment="1">
      <alignment horizontal="left"/>
    </xf>
    <xf numFmtId="0" fontId="15" fillId="2" borderId="0" xfId="0" applyFont="1" applyFill="1" applyBorder="1" applyAlignment="1">
      <alignment horizontal="left"/>
    </xf>
    <xf numFmtId="0" fontId="16" fillId="0" borderId="22" xfId="0" quotePrefix="1" applyFont="1" applyBorder="1" applyAlignment="1">
      <alignment horizontal="center" vertical="center" wrapText="1"/>
    </xf>
    <xf numFmtId="0" fontId="0" fillId="0" borderId="22" xfId="0" applyBorder="1" applyAlignment="1">
      <alignment horizontal="center" vertical="center"/>
    </xf>
    <xf numFmtId="0" fontId="12" fillId="7" borderId="66" xfId="0" applyFont="1" applyFill="1" applyBorder="1" applyAlignment="1">
      <alignment horizontal="lef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wrapText="1"/>
    </xf>
    <xf numFmtId="0" fontId="16" fillId="0" borderId="22" xfId="0" applyFont="1" applyBorder="1" applyAlignment="1">
      <alignment horizontal="center" vertical="center" wrapText="1"/>
    </xf>
    <xf numFmtId="0" fontId="15" fillId="2" borderId="23" xfId="0" applyFont="1" applyFill="1" applyBorder="1" applyAlignment="1">
      <alignment horizontal="left" vertical="center"/>
    </xf>
    <xf numFmtId="0" fontId="15" fillId="2" borderId="0" xfId="0" applyFont="1" applyFill="1" applyBorder="1" applyAlignment="1">
      <alignment horizontal="left" vertical="center"/>
    </xf>
    <xf numFmtId="0" fontId="11" fillId="0" borderId="23" xfId="0" applyFont="1" applyBorder="1" applyAlignment="1">
      <alignment horizontal="center" vertical="center"/>
    </xf>
    <xf numFmtId="0" fontId="16" fillId="0" borderId="31" xfId="0" applyFont="1" applyBorder="1" applyAlignment="1">
      <alignment horizontal="center" vertical="center" wrapText="1"/>
    </xf>
    <xf numFmtId="0" fontId="11" fillId="0" borderId="31" xfId="0" applyFont="1" applyBorder="1" applyAlignment="1">
      <alignment horizontal="center" vertical="center"/>
    </xf>
    <xf numFmtId="0" fontId="12" fillId="7" borderId="0" xfId="0" applyFont="1" applyFill="1" applyBorder="1" applyAlignment="1">
      <alignment horizontal="left" vertical="center"/>
    </xf>
    <xf numFmtId="0" fontId="12" fillId="4" borderId="29" xfId="0" applyFont="1" applyFill="1" applyBorder="1" applyAlignment="1">
      <alignment horizontal="center"/>
    </xf>
    <xf numFmtId="0" fontId="12" fillId="4" borderId="24" xfId="0" applyFont="1" applyFill="1" applyBorder="1" applyAlignment="1">
      <alignment horizontal="center"/>
    </xf>
    <xf numFmtId="0" fontId="12" fillId="7" borderId="0" xfId="0" applyFont="1" applyFill="1" applyBorder="1" applyAlignment="1">
      <alignment horizontal="left"/>
    </xf>
    <xf numFmtId="0" fontId="12" fillId="7" borderId="29" xfId="0" applyFont="1" applyFill="1" applyBorder="1" applyAlignment="1">
      <alignment horizontal="left"/>
    </xf>
    <xf numFmtId="0" fontId="12" fillId="4" borderId="0" xfId="0" applyFont="1" applyFill="1" applyAlignment="1">
      <alignment horizontal="left" vertical="center"/>
    </xf>
    <xf numFmtId="0" fontId="16" fillId="0" borderId="22" xfId="0" applyFont="1" applyBorder="1" applyAlignment="1">
      <alignment horizontal="center" vertical="center"/>
    </xf>
    <xf numFmtId="0" fontId="12" fillId="4" borderId="0" xfId="0" applyFont="1" applyFill="1" applyBorder="1" applyAlignment="1">
      <alignment horizontal="left" vertical="center"/>
    </xf>
    <xf numFmtId="0" fontId="12" fillId="4" borderId="29" xfId="0" applyFont="1" applyFill="1" applyBorder="1" applyAlignment="1">
      <alignment horizontal="left" vertical="center"/>
    </xf>
    <xf numFmtId="0" fontId="12" fillId="4" borderId="66" xfId="0" applyFont="1" applyFill="1" applyBorder="1" applyAlignment="1">
      <alignment horizontal="left" vertical="center"/>
    </xf>
    <xf numFmtId="0" fontId="12" fillId="4" borderId="65" xfId="0" applyFont="1" applyFill="1" applyBorder="1" applyAlignment="1">
      <alignment horizontal="left"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3" xfId="0" applyFont="1" applyFill="1" applyBorder="1" applyAlignment="1">
      <alignment horizontal="left"/>
    </xf>
    <xf numFmtId="0" fontId="12" fillId="2" borderId="29" xfId="0" applyFont="1" applyFill="1" applyBorder="1" applyAlignment="1">
      <alignment horizontal="left"/>
    </xf>
    <xf numFmtId="0" fontId="12" fillId="2" borderId="23" xfId="0" applyFont="1" applyFill="1" applyBorder="1" applyAlignment="1">
      <alignment horizontal="left" vertical="center"/>
    </xf>
    <xf numFmtId="0" fontId="12" fillId="2" borderId="29" xfId="0" applyFont="1" applyFill="1" applyBorder="1" applyAlignment="1">
      <alignment horizontal="left" vertical="center"/>
    </xf>
    <xf numFmtId="0" fontId="12" fillId="2" borderId="0" xfId="0" applyFont="1" applyFill="1" applyBorder="1" applyAlignment="1">
      <alignment horizontal="center"/>
    </xf>
    <xf numFmtId="0" fontId="12" fillId="2" borderId="29" xfId="0" applyFont="1" applyFill="1" applyBorder="1" applyAlignment="1">
      <alignment horizontal="center"/>
    </xf>
    <xf numFmtId="0" fontId="12" fillId="2" borderId="25" xfId="0" applyFont="1" applyFill="1" applyBorder="1" applyAlignment="1">
      <alignment horizontal="center" vertical="center" wrapText="1"/>
    </xf>
    <xf numFmtId="0" fontId="12" fillId="2" borderId="25" xfId="0" applyFont="1" applyFill="1" applyBorder="1" applyAlignment="1">
      <alignment horizontal="center" vertical="center"/>
    </xf>
    <xf numFmtId="0" fontId="11" fillId="0" borderId="0" xfId="0" applyFont="1" applyAlignment="1">
      <alignment horizontal="center" vertical="center"/>
    </xf>
    <xf numFmtId="0" fontId="12" fillId="3" borderId="0" xfId="0" applyFont="1" applyFill="1" applyBorder="1" applyAlignment="1">
      <alignment horizontal="center" vertical="center"/>
    </xf>
    <xf numFmtId="0" fontId="12" fillId="3" borderId="20" xfId="0" applyFont="1" applyFill="1" applyBorder="1" applyAlignment="1">
      <alignment horizontal="center" vertical="center"/>
    </xf>
    <xf numFmtId="16" fontId="11" fillId="0" borderId="50" xfId="0" applyNumberFormat="1" applyFont="1" applyBorder="1" applyAlignment="1">
      <alignment horizontal="center" vertical="center" wrapText="1"/>
    </xf>
    <xf numFmtId="16" fontId="11" fillId="0" borderId="23" xfId="0" applyNumberFormat="1" applyFont="1" applyBorder="1" applyAlignment="1">
      <alignment horizontal="center" vertical="center" wrapText="1"/>
    </xf>
    <xf numFmtId="0" fontId="13" fillId="2" borderId="29" xfId="0" applyFont="1" applyFill="1" applyBorder="1" applyAlignment="1">
      <alignment horizontal="center" vertical="top" wrapText="1"/>
    </xf>
    <xf numFmtId="0" fontId="13" fillId="2" borderId="24" xfId="0" applyFont="1" applyFill="1" applyBorder="1" applyAlignment="1">
      <alignment horizontal="center" vertical="top" wrapText="1"/>
    </xf>
    <xf numFmtId="16" fontId="13" fillId="2" borderId="24" xfId="0" applyNumberFormat="1" applyFont="1" applyFill="1" applyBorder="1" applyAlignment="1">
      <alignment horizontal="center" vertical="top" wrapText="1"/>
    </xf>
    <xf numFmtId="16" fontId="12" fillId="2" borderId="25" xfId="0" applyNumberFormat="1" applyFont="1" applyFill="1" applyBorder="1" applyAlignment="1">
      <alignment horizontal="center" vertical="center" wrapText="1"/>
    </xf>
    <xf numFmtId="16" fontId="12" fillId="2" borderId="0" xfId="0" applyNumberFormat="1" applyFont="1" applyFill="1" applyBorder="1" applyAlignment="1">
      <alignment horizontal="center" vertical="center" wrapText="1"/>
    </xf>
    <xf numFmtId="16" fontId="13" fillId="2" borderId="25" xfId="0" applyNumberFormat="1" applyFont="1" applyFill="1" applyBorder="1" applyAlignment="1">
      <alignment horizontal="center" vertical="top" wrapText="1"/>
    </xf>
    <xf numFmtId="16" fontId="13" fillId="2" borderId="29" xfId="0" applyNumberFormat="1" applyFont="1" applyFill="1" applyBorder="1" applyAlignment="1">
      <alignment horizontal="center" vertical="top" wrapText="1"/>
    </xf>
    <xf numFmtId="0" fontId="12" fillId="3" borderId="27" xfId="0" applyFont="1" applyFill="1" applyBorder="1" applyAlignment="1">
      <alignment horizontal="center"/>
    </xf>
    <xf numFmtId="0" fontId="12" fillId="3" borderId="28" xfId="0" applyFont="1" applyFill="1" applyBorder="1" applyAlignment="1">
      <alignment horizontal="center"/>
    </xf>
    <xf numFmtId="0" fontId="12" fillId="2" borderId="55" xfId="0" applyFont="1" applyFill="1" applyBorder="1" applyAlignment="1">
      <alignment horizontal="center"/>
    </xf>
    <xf numFmtId="0" fontId="12" fillId="3" borderId="55" xfId="0" applyFont="1" applyFill="1" applyBorder="1" applyAlignment="1">
      <alignment horizontal="center"/>
    </xf>
    <xf numFmtId="0" fontId="12" fillId="3" borderId="56" xfId="0" applyFont="1" applyFill="1" applyBorder="1" applyAlignment="1">
      <alignment horizontal="center"/>
    </xf>
    <xf numFmtId="0" fontId="12" fillId="2" borderId="54" xfId="0" applyFont="1" applyFill="1" applyBorder="1" applyAlignment="1">
      <alignment horizontal="center"/>
    </xf>
    <xf numFmtId="0" fontId="17" fillId="0" borderId="154" xfId="0" applyFont="1" applyBorder="1" applyAlignment="1">
      <alignment horizontal="left" vertical="center" wrapText="1"/>
    </xf>
    <xf numFmtId="0" fontId="17" fillId="0" borderId="0" xfId="0" applyFont="1" applyAlignment="1">
      <alignment horizontal="left" vertical="center" wrapText="1"/>
    </xf>
    <xf numFmtId="0" fontId="15" fillId="2" borderId="29"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54" xfId="0" applyFont="1" applyFill="1" applyBorder="1" applyAlignment="1">
      <alignment horizontal="left" vertical="center"/>
    </xf>
    <xf numFmtId="0" fontId="12" fillId="2" borderId="0" xfId="0" applyFont="1" applyFill="1" applyAlignment="1">
      <alignment horizont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80"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81"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1" fillId="0" borderId="153" xfId="0" applyFont="1" applyBorder="1" applyAlignment="1">
      <alignment horizontal="center" vertical="center"/>
    </xf>
    <xf numFmtId="0" fontId="11" fillId="0" borderId="82" xfId="0" applyFont="1" applyBorder="1" applyAlignment="1">
      <alignment horizontal="center" vertical="center"/>
    </xf>
    <xf numFmtId="0" fontId="24" fillId="0" borderId="0" xfId="0" applyFont="1" applyFill="1" applyBorder="1" applyAlignment="1">
      <alignment horizontal="left" vertical="center" wrapText="1"/>
    </xf>
    <xf numFmtId="0" fontId="12" fillId="3" borderId="26" xfId="0" applyFont="1" applyFill="1" applyBorder="1" applyAlignment="1">
      <alignment horizontal="center"/>
    </xf>
    <xf numFmtId="0" fontId="11" fillId="0" borderId="35" xfId="0" applyFont="1" applyBorder="1" applyAlignment="1">
      <alignment horizontal="center" vertical="center"/>
    </xf>
    <xf numFmtId="0" fontId="11" fillId="0" borderId="0" xfId="0" applyFont="1" applyBorder="1" applyAlignment="1">
      <alignment horizontal="center" vertical="center"/>
    </xf>
    <xf numFmtId="0" fontId="11" fillId="0" borderId="143" xfId="0" applyFont="1" applyBorder="1" applyAlignment="1">
      <alignment horizontal="center" vertical="center"/>
    </xf>
    <xf numFmtId="0" fontId="12" fillId="2" borderId="0"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54"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26" xfId="0" applyFont="1" applyFill="1" applyBorder="1" applyAlignment="1">
      <alignment horizontal="left" vertical="center"/>
    </xf>
    <xf numFmtId="0" fontId="12" fillId="4" borderId="0" xfId="0" applyFont="1" applyFill="1" applyBorder="1" applyAlignment="1">
      <alignment horizontal="center"/>
    </xf>
    <xf numFmtId="0" fontId="9" fillId="0" borderId="96" xfId="1" applyFont="1" applyBorder="1" applyAlignment="1">
      <alignment horizontal="center" vertical="center"/>
    </xf>
    <xf numFmtId="0" fontId="9" fillId="0" borderId="100" xfId="1" applyFont="1" applyBorder="1" applyAlignment="1">
      <alignment horizontal="left" vertical="center" wrapText="1"/>
    </xf>
    <xf numFmtId="0" fontId="9" fillId="0" borderId="15" xfId="1" applyFont="1" applyBorder="1" applyAlignment="1">
      <alignment horizontal="left" vertical="center" wrapText="1"/>
    </xf>
    <xf numFmtId="0" fontId="9" fillId="0" borderId="17"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68" xfId="1" applyFont="1" applyBorder="1" applyAlignment="1">
      <alignment horizontal="left" vertical="center" wrapText="1"/>
    </xf>
    <xf numFmtId="0" fontId="9" fillId="0" borderId="14"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101" xfId="1" applyFont="1" applyBorder="1" applyAlignment="1">
      <alignment horizontal="center" vertical="center" wrapText="1"/>
    </xf>
    <xf numFmtId="0" fontId="2" fillId="0" borderId="0" xfId="1" applyAlignment="1">
      <alignment horizontal="center"/>
    </xf>
  </cellXfs>
  <cellStyles count="166">
    <cellStyle name="20 % - Accent1 2" xfId="29"/>
    <cellStyle name="20 % - Accent1 3" xfId="120"/>
    <cellStyle name="20 % - Accent2 2" xfId="30"/>
    <cellStyle name="20 % - Accent2 3" xfId="121"/>
    <cellStyle name="20 % - Accent3 2" xfId="31"/>
    <cellStyle name="20 % - Accent3 3" xfId="122"/>
    <cellStyle name="20 % - Accent4 2" xfId="32"/>
    <cellStyle name="20 % - Accent4 3" xfId="123"/>
    <cellStyle name="20 % - Accent5 2" xfId="33"/>
    <cellStyle name="20 % - Accent5 3" xfId="124"/>
    <cellStyle name="20 % - Accent6 2" xfId="34"/>
    <cellStyle name="20 % - Accent6 3" xfId="125"/>
    <cellStyle name="40 % - Accent1 2" xfId="35"/>
    <cellStyle name="40 % - Accent1 3" xfId="126"/>
    <cellStyle name="40 % - Accent2 2" xfId="36"/>
    <cellStyle name="40 % - Accent2 3" xfId="127"/>
    <cellStyle name="40 % - Accent3 2" xfId="37"/>
    <cellStyle name="40 % - Accent3 3" xfId="128"/>
    <cellStyle name="40 % - Accent4 2" xfId="38"/>
    <cellStyle name="40 % - Accent4 3" xfId="129"/>
    <cellStyle name="40 % - Accent5 2" xfId="39"/>
    <cellStyle name="40 % - Accent5 3" xfId="130"/>
    <cellStyle name="40 % - Accent6 2" xfId="40"/>
    <cellStyle name="40 % - Accent6 3" xfId="131"/>
    <cellStyle name="60 % - Accent1 2" xfId="41"/>
    <cellStyle name="60 % - Accent1 3" xfId="132"/>
    <cellStyle name="60 % - Accent2 2" xfId="42"/>
    <cellStyle name="60 % - Accent2 3" xfId="133"/>
    <cellStyle name="60 % - Accent3 2" xfId="43"/>
    <cellStyle name="60 % - Accent3 3" xfId="134"/>
    <cellStyle name="60 % - Accent4 2" xfId="44"/>
    <cellStyle name="60 % - Accent4 3" xfId="135"/>
    <cellStyle name="60 % - Accent5 2" xfId="45"/>
    <cellStyle name="60 % - Accent5 3" xfId="136"/>
    <cellStyle name="60 % - Accent6 2" xfId="46"/>
    <cellStyle name="60 % - Accent6 3" xfId="137"/>
    <cellStyle name="Accent1 2" xfId="47"/>
    <cellStyle name="Accent1 3" xfId="138"/>
    <cellStyle name="Accent2 2" xfId="48"/>
    <cellStyle name="Accent2 3" xfId="139"/>
    <cellStyle name="Accent3 2" xfId="49"/>
    <cellStyle name="Accent3 3" xfId="140"/>
    <cellStyle name="Accent4 2" xfId="50"/>
    <cellStyle name="Accent4 3" xfId="141"/>
    <cellStyle name="Accent5 2" xfId="51"/>
    <cellStyle name="Accent5 3" xfId="142"/>
    <cellStyle name="Accent6 2" xfId="52"/>
    <cellStyle name="Accent6 3" xfId="143"/>
    <cellStyle name="Avertissement 2" xfId="53"/>
    <cellStyle name="Avertissement 3" xfId="144"/>
    <cellStyle name="Calcul 2" xfId="54"/>
    <cellStyle name="Calcul 3" xfId="145"/>
    <cellStyle name="Cellule liée 2" xfId="55"/>
    <cellStyle name="Cellule liée 3" xfId="146"/>
    <cellStyle name="Commentaire 2" xfId="56"/>
    <cellStyle name="Commentaire 3" xfId="147"/>
    <cellStyle name="Entrée 2" xfId="57"/>
    <cellStyle name="Entrée 3" xfId="148"/>
    <cellStyle name="Euro" xfId="2"/>
    <cellStyle name="Euro 2" xfId="58"/>
    <cellStyle name="Euro 3" xfId="59"/>
    <cellStyle name="Euro 4" xfId="149"/>
    <cellStyle name="Insatisfaisant 2" xfId="60"/>
    <cellStyle name="Insatisfaisant 3" xfId="150"/>
    <cellStyle name="Milliers 2" xfId="61"/>
    <cellStyle name="Milliers 3" xfId="62"/>
    <cellStyle name="Neutre 2" xfId="63"/>
    <cellStyle name="Neutre 3" xfId="151"/>
    <cellStyle name="Normal" xfId="0" builtinId="0"/>
    <cellStyle name="Normal 10" xfId="64"/>
    <cellStyle name="Normal 11" xfId="65"/>
    <cellStyle name="Normal 11 2" xfId="66"/>
    <cellStyle name="Normal 12" xfId="67"/>
    <cellStyle name="Normal 13" xfId="68"/>
    <cellStyle name="Normal 14" xfId="69"/>
    <cellStyle name="Normal 15" xfId="152"/>
    <cellStyle name="Normal 16" xfId="153"/>
    <cellStyle name="Normal 17" xfId="154"/>
    <cellStyle name="Normal 2" xfId="3"/>
    <cellStyle name="Normal 2 10" xfId="28"/>
    <cellStyle name="Normal 2 11" xfId="70"/>
    <cellStyle name="Normal 2 12" xfId="71"/>
    <cellStyle name="Normal 2 12 2" xfId="155"/>
    <cellStyle name="Normal 2 13" xfId="72"/>
    <cellStyle name="Normal 2 14" xfId="73"/>
    <cellStyle name="Normal 2 15" xfId="74"/>
    <cellStyle name="Normal 2 16" xfId="156"/>
    <cellStyle name="Normal 2 2" xfId="4"/>
    <cellStyle name="Normal 2 2 10" xfId="75"/>
    <cellStyle name="Normal 2 2 11" xfId="76"/>
    <cellStyle name="Normal 2 2 12" xfId="27"/>
    <cellStyle name="Normal 2 2 2" xfId="77"/>
    <cellStyle name="Normal 2 2 3" xfId="78"/>
    <cellStyle name="Normal 2 2 4" xfId="79"/>
    <cellStyle name="Normal 2 2 5" xfId="80"/>
    <cellStyle name="Normal 2 2 6" xfId="81"/>
    <cellStyle name="Normal 2 2 7" xfId="82"/>
    <cellStyle name="Normal 2 2 8" xfId="83"/>
    <cellStyle name="Normal 2 2 9" xfId="84"/>
    <cellStyle name="Normal 2 3" xfId="5"/>
    <cellStyle name="Normal 2 3 2" xfId="85"/>
    <cellStyle name="Normal 2 4" xfId="86"/>
    <cellStyle name="Normal 2 5" xfId="87"/>
    <cellStyle name="Normal 2 6" xfId="88"/>
    <cellStyle name="Normal 2 7" xfId="89"/>
    <cellStyle name="Normal 2 8" xfId="90"/>
    <cellStyle name="Normal 2 9" xfId="91"/>
    <cellStyle name="Normal 2_Allocations 2010" xfId="92"/>
    <cellStyle name="Normal 3" xfId="6"/>
    <cellStyle name="Normal 3 2" xfId="93"/>
    <cellStyle name="Normal 3 3" xfId="94"/>
    <cellStyle name="Normal 3 4" xfId="23"/>
    <cellStyle name="Normal 4" xfId="7"/>
    <cellStyle name="Normal 4 2" xfId="8"/>
    <cellStyle name="Normal 4 3" xfId="96"/>
    <cellStyle name="Normal 4 4" xfId="97"/>
    <cellStyle name="Normal 4 5" xfId="98"/>
    <cellStyle name="Normal 4 6" xfId="99"/>
    <cellStyle name="Normal 4 7" xfId="95"/>
    <cellStyle name="Normal 5" xfId="9"/>
    <cellStyle name="Normal 5 2" xfId="10"/>
    <cellStyle name="Normal 5 3" xfId="100"/>
    <cellStyle name="Normal 6" xfId="11"/>
    <cellStyle name="Normal 6 2" xfId="25"/>
    <cellStyle name="Normal 7" xfId="101"/>
    <cellStyle name="Normal 7 2" xfId="26"/>
    <cellStyle name="Normal 8" xfId="102"/>
    <cellStyle name="Normal 8 2" xfId="103"/>
    <cellStyle name="Normal 9" xfId="104"/>
    <cellStyle name="Normal_memento07fic01_tot+droit" xfId="1"/>
    <cellStyle name="pge" xfId="12"/>
    <cellStyle name="pge 2" xfId="105"/>
    <cellStyle name="pge 3" xfId="106"/>
    <cellStyle name="Pourcentage 2" xfId="13"/>
    <cellStyle name="Pourcentage 2 2" xfId="14"/>
    <cellStyle name="Pourcentage 2 3" xfId="15"/>
    <cellStyle name="Pourcentage 2 4" xfId="16"/>
    <cellStyle name="Pourcentage 3" xfId="17"/>
    <cellStyle name="Pourcentage 3 2" xfId="18"/>
    <cellStyle name="Pourcentage 3 3" xfId="107"/>
    <cellStyle name="Pourcentage 4" xfId="19"/>
    <cellStyle name="Pourcentage 4 2" xfId="20"/>
    <cellStyle name="Satisfaisant 2" xfId="108"/>
    <cellStyle name="Satisfaisant 3" xfId="157"/>
    <cellStyle name="Sortie 2" xfId="109"/>
    <cellStyle name="Sortie 3" xfId="158"/>
    <cellStyle name="tab4" xfId="21"/>
    <cellStyle name="tab4 2" xfId="110"/>
    <cellStyle name="TableStyleLight1" xfId="111"/>
    <cellStyle name="TableStyleLight1 2" xfId="24"/>
    <cellStyle name="Texte explicatif 2" xfId="112"/>
    <cellStyle name="Texte explicatif 3" xfId="159"/>
    <cellStyle name="Titre 1 2" xfId="113"/>
    <cellStyle name="Titre 1 3" xfId="160"/>
    <cellStyle name="Titre 2 2" xfId="114"/>
    <cellStyle name="Titre 2 3" xfId="161"/>
    <cellStyle name="Titre 3 2" xfId="115"/>
    <cellStyle name="Titre 3 3" xfId="162"/>
    <cellStyle name="Titre 4 2" xfId="116"/>
    <cellStyle name="Titre 4 3" xfId="163"/>
    <cellStyle name="Total 2" xfId="117"/>
    <cellStyle name="Total 3" xfId="164"/>
    <cellStyle name="toto" xfId="22"/>
    <cellStyle name="toto 2" xfId="118"/>
    <cellStyle name="Vérification 2" xfId="119"/>
    <cellStyle name="Vérification 3" xfId="165"/>
  </cellStyles>
  <dxfs count="2">
    <dxf>
      <font>
        <color rgb="FFFF0000"/>
      </font>
    </dxf>
    <dxf>
      <font>
        <color rgb="FF66FF66"/>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TAB_11_1!$N$11</c:f>
              <c:strCache>
                <c:ptCount val="1"/>
                <c:pt idx="0">
                  <c:v>FEMME</c:v>
                </c:pt>
              </c:strCache>
            </c:strRef>
          </c:tx>
          <c:spPr>
            <a:ln>
              <a:solidFill>
                <a:prstClr val="black"/>
              </a:solidFill>
            </a:ln>
          </c:spPr>
          <c:invertIfNegative val="0"/>
          <c:cat>
            <c:numRef>
              <c:f>TAB_11_1!$M$12:$M$49</c:f>
              <c:numCache>
                <c:formatCode>General</c:formatCode>
                <c:ptCount val="38"/>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52</c:v>
                </c:pt>
                <c:pt idx="28">
                  <c:v>53</c:v>
                </c:pt>
                <c:pt idx="29">
                  <c:v>55</c:v>
                </c:pt>
                <c:pt idx="30">
                  <c:v>56</c:v>
                </c:pt>
                <c:pt idx="31">
                  <c:v>57</c:v>
                </c:pt>
                <c:pt idx="32">
                  <c:v>58</c:v>
                </c:pt>
                <c:pt idx="33">
                  <c:v>59</c:v>
                </c:pt>
                <c:pt idx="34">
                  <c:v>60</c:v>
                </c:pt>
              </c:numCache>
            </c:numRef>
          </c:cat>
          <c:val>
            <c:numRef>
              <c:f>TAB_11_1!$O$12:$O$48</c:f>
              <c:numCache>
                <c:formatCode>General</c:formatCode>
                <c:ptCount val="37"/>
                <c:pt idx="0">
                  <c:v>-1</c:v>
                </c:pt>
                <c:pt idx="1">
                  <c:v>-3</c:v>
                </c:pt>
                <c:pt idx="2">
                  <c:v>-7</c:v>
                </c:pt>
                <c:pt idx="3">
                  <c:v>-77</c:v>
                </c:pt>
                <c:pt idx="4">
                  <c:v>-147</c:v>
                </c:pt>
                <c:pt idx="5">
                  <c:v>-116</c:v>
                </c:pt>
                <c:pt idx="6">
                  <c:v>-84</c:v>
                </c:pt>
                <c:pt idx="7">
                  <c:v>-51</c:v>
                </c:pt>
                <c:pt idx="8">
                  <c:v>-51</c:v>
                </c:pt>
                <c:pt idx="9">
                  <c:v>-25</c:v>
                </c:pt>
                <c:pt idx="10">
                  <c:v>-15</c:v>
                </c:pt>
                <c:pt idx="11">
                  <c:v>-20</c:v>
                </c:pt>
                <c:pt idx="12">
                  <c:v>-12</c:v>
                </c:pt>
                <c:pt idx="13">
                  <c:v>-6</c:v>
                </c:pt>
                <c:pt idx="14">
                  <c:v>-5</c:v>
                </c:pt>
                <c:pt idx="15">
                  <c:v>-4</c:v>
                </c:pt>
                <c:pt idx="16">
                  <c:v>-5</c:v>
                </c:pt>
                <c:pt idx="17">
                  <c:v>-4</c:v>
                </c:pt>
                <c:pt idx="18">
                  <c:v>-5</c:v>
                </c:pt>
                <c:pt idx="19">
                  <c:v>-2</c:v>
                </c:pt>
                <c:pt idx="20">
                  <c:v>-1</c:v>
                </c:pt>
                <c:pt idx="21">
                  <c:v>-3</c:v>
                </c:pt>
                <c:pt idx="22">
                  <c:v>-1</c:v>
                </c:pt>
                <c:pt idx="23">
                  <c:v>0</c:v>
                </c:pt>
                <c:pt idx="24">
                  <c:v>-1</c:v>
                </c:pt>
                <c:pt idx="25">
                  <c:v>0</c:v>
                </c:pt>
                <c:pt idx="26">
                  <c:v>-2</c:v>
                </c:pt>
              </c:numCache>
            </c:numRef>
          </c:val>
        </c:ser>
        <c:ser>
          <c:idx val="1"/>
          <c:order val="1"/>
          <c:tx>
            <c:strRef>
              <c:f>TAB_11_1!$P$11</c:f>
              <c:strCache>
                <c:ptCount val="1"/>
                <c:pt idx="0">
                  <c:v>HOMME</c:v>
                </c:pt>
              </c:strCache>
            </c:strRef>
          </c:tx>
          <c:spPr>
            <a:ln>
              <a:solidFill>
                <a:schemeClr val="tx1"/>
              </a:solidFill>
            </a:ln>
          </c:spPr>
          <c:invertIfNegative val="0"/>
          <c:cat>
            <c:numRef>
              <c:f>TAB_11_1!$M$12:$M$49</c:f>
              <c:numCache>
                <c:formatCode>General</c:formatCode>
                <c:ptCount val="38"/>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52</c:v>
                </c:pt>
                <c:pt idx="28">
                  <c:v>53</c:v>
                </c:pt>
                <c:pt idx="29">
                  <c:v>55</c:v>
                </c:pt>
                <c:pt idx="30">
                  <c:v>56</c:v>
                </c:pt>
                <c:pt idx="31">
                  <c:v>57</c:v>
                </c:pt>
                <c:pt idx="32">
                  <c:v>58</c:v>
                </c:pt>
                <c:pt idx="33">
                  <c:v>59</c:v>
                </c:pt>
                <c:pt idx="34">
                  <c:v>60</c:v>
                </c:pt>
              </c:numCache>
            </c:numRef>
          </c:cat>
          <c:val>
            <c:numRef>
              <c:f>TAB_11_1!$P$12:$P$49</c:f>
              <c:numCache>
                <c:formatCode>General</c:formatCode>
                <c:ptCount val="38"/>
                <c:pt idx="2">
                  <c:v>13</c:v>
                </c:pt>
                <c:pt idx="3">
                  <c:v>65</c:v>
                </c:pt>
                <c:pt idx="4">
                  <c:v>111</c:v>
                </c:pt>
                <c:pt idx="5">
                  <c:v>119</c:v>
                </c:pt>
                <c:pt idx="6">
                  <c:v>83</c:v>
                </c:pt>
                <c:pt idx="7">
                  <c:v>57</c:v>
                </c:pt>
                <c:pt idx="8">
                  <c:v>31</c:v>
                </c:pt>
                <c:pt idx="9">
                  <c:v>29</c:v>
                </c:pt>
                <c:pt idx="10">
                  <c:v>25</c:v>
                </c:pt>
                <c:pt idx="11">
                  <c:v>18</c:v>
                </c:pt>
                <c:pt idx="12">
                  <c:v>22</c:v>
                </c:pt>
                <c:pt idx="13">
                  <c:v>8</c:v>
                </c:pt>
                <c:pt idx="14">
                  <c:v>9</c:v>
                </c:pt>
                <c:pt idx="15">
                  <c:v>5</c:v>
                </c:pt>
                <c:pt idx="16">
                  <c:v>11</c:v>
                </c:pt>
                <c:pt idx="17">
                  <c:v>10</c:v>
                </c:pt>
                <c:pt idx="18">
                  <c:v>3</c:v>
                </c:pt>
                <c:pt idx="19">
                  <c:v>6</c:v>
                </c:pt>
                <c:pt idx="20">
                  <c:v>2</c:v>
                </c:pt>
                <c:pt idx="21">
                  <c:v>2</c:v>
                </c:pt>
                <c:pt idx="22">
                  <c:v>1</c:v>
                </c:pt>
                <c:pt idx="23">
                  <c:v>1</c:v>
                </c:pt>
                <c:pt idx="24">
                  <c:v>3</c:v>
                </c:pt>
                <c:pt idx="30">
                  <c:v>1</c:v>
                </c:pt>
              </c:numCache>
            </c:numRef>
          </c:val>
        </c:ser>
        <c:dLbls>
          <c:showLegendKey val="0"/>
          <c:showVal val="0"/>
          <c:showCatName val="0"/>
          <c:showSerName val="0"/>
          <c:showPercent val="0"/>
          <c:showBubbleSize val="0"/>
        </c:dLbls>
        <c:gapWidth val="0"/>
        <c:overlap val="100"/>
        <c:axId val="117962240"/>
        <c:axId val="117963776"/>
      </c:barChart>
      <c:catAx>
        <c:axId val="117962240"/>
        <c:scaling>
          <c:orientation val="minMax"/>
        </c:scaling>
        <c:delete val="0"/>
        <c:axPos val="l"/>
        <c:numFmt formatCode="General" sourceLinked="1"/>
        <c:majorTickMark val="out"/>
        <c:minorTickMark val="none"/>
        <c:tickLblPos val="nextTo"/>
        <c:spPr>
          <a:noFill/>
          <a:ln>
            <a:noFill/>
          </a:ln>
        </c:spPr>
        <c:crossAx val="117963776"/>
        <c:crosses val="autoZero"/>
        <c:auto val="1"/>
        <c:lblAlgn val="ctr"/>
        <c:lblOffset val="100"/>
        <c:noMultiLvlLbl val="0"/>
      </c:catAx>
      <c:valAx>
        <c:axId val="117963776"/>
        <c:scaling>
          <c:orientation val="minMax"/>
        </c:scaling>
        <c:delete val="0"/>
        <c:axPos val="b"/>
        <c:majorGridlines/>
        <c:numFmt formatCode="0;[Black]0" sourceLinked="0"/>
        <c:majorTickMark val="out"/>
        <c:minorTickMark val="none"/>
        <c:tickLblPos val="nextTo"/>
        <c:crossAx val="117962240"/>
        <c:crosses val="autoZero"/>
        <c:crossBetween val="between"/>
      </c:valAx>
    </c:plotArea>
    <c:legend>
      <c:legendPos val="r"/>
      <c:layout/>
      <c:overlay val="0"/>
    </c:legend>
    <c:plotVisOnly val="1"/>
    <c:dispBlanksAs val="gap"/>
    <c:showDLblsOverMax val="0"/>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TAB_11_1!$N$11</c:f>
              <c:strCache>
                <c:ptCount val="1"/>
                <c:pt idx="0">
                  <c:v>FEMME</c:v>
                </c:pt>
              </c:strCache>
            </c:strRef>
          </c:tx>
          <c:spPr>
            <a:ln>
              <a:solidFill>
                <a:prstClr val="black"/>
              </a:solidFill>
            </a:ln>
          </c:spPr>
          <c:invertIfNegative val="0"/>
          <c:cat>
            <c:numRef>
              <c:f>TAB_11_1!$M$12:$M$49</c:f>
              <c:numCache>
                <c:formatCode>General</c:formatCode>
                <c:ptCount val="38"/>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52</c:v>
                </c:pt>
                <c:pt idx="28">
                  <c:v>53</c:v>
                </c:pt>
                <c:pt idx="29">
                  <c:v>55</c:v>
                </c:pt>
                <c:pt idx="30">
                  <c:v>56</c:v>
                </c:pt>
                <c:pt idx="31">
                  <c:v>57</c:v>
                </c:pt>
                <c:pt idx="32">
                  <c:v>58</c:v>
                </c:pt>
                <c:pt idx="33">
                  <c:v>59</c:v>
                </c:pt>
                <c:pt idx="34">
                  <c:v>60</c:v>
                </c:pt>
              </c:numCache>
            </c:numRef>
          </c:cat>
          <c:val>
            <c:numRef>
              <c:f>TAB_11_1!$S$12:$S$49</c:f>
              <c:numCache>
                <c:formatCode>General</c:formatCode>
                <c:ptCount val="38"/>
                <c:pt idx="0">
                  <c:v>0</c:v>
                </c:pt>
                <c:pt idx="1">
                  <c:v>-1</c:v>
                </c:pt>
                <c:pt idx="2">
                  <c:v>-17</c:v>
                </c:pt>
                <c:pt idx="3">
                  <c:v>-40</c:v>
                </c:pt>
                <c:pt idx="4">
                  <c:v>-89</c:v>
                </c:pt>
                <c:pt idx="5">
                  <c:v>-139</c:v>
                </c:pt>
                <c:pt idx="6">
                  <c:v>-140</c:v>
                </c:pt>
                <c:pt idx="7">
                  <c:v>-114</c:v>
                </c:pt>
                <c:pt idx="8">
                  <c:v>-112</c:v>
                </c:pt>
                <c:pt idx="9">
                  <c:v>-72</c:v>
                </c:pt>
                <c:pt idx="10">
                  <c:v>-72</c:v>
                </c:pt>
                <c:pt idx="11">
                  <c:v>-35</c:v>
                </c:pt>
                <c:pt idx="12">
                  <c:v>-27</c:v>
                </c:pt>
                <c:pt idx="13">
                  <c:v>-26</c:v>
                </c:pt>
                <c:pt idx="14">
                  <c:v>-22</c:v>
                </c:pt>
                <c:pt idx="15">
                  <c:v>-21</c:v>
                </c:pt>
                <c:pt idx="16">
                  <c:v>-15</c:v>
                </c:pt>
                <c:pt idx="17">
                  <c:v>-11</c:v>
                </c:pt>
                <c:pt idx="18">
                  <c:v>-8</c:v>
                </c:pt>
                <c:pt idx="19">
                  <c:v>-6</c:v>
                </c:pt>
                <c:pt idx="20">
                  <c:v>-7</c:v>
                </c:pt>
                <c:pt idx="21">
                  <c:v>-3</c:v>
                </c:pt>
                <c:pt idx="22">
                  <c:v>-6</c:v>
                </c:pt>
                <c:pt idx="23">
                  <c:v>-7</c:v>
                </c:pt>
                <c:pt idx="24">
                  <c:v>-3</c:v>
                </c:pt>
                <c:pt idx="25">
                  <c:v>-3</c:v>
                </c:pt>
                <c:pt idx="26">
                  <c:v>-5</c:v>
                </c:pt>
                <c:pt idx="27">
                  <c:v>-2</c:v>
                </c:pt>
                <c:pt idx="28">
                  <c:v>-2</c:v>
                </c:pt>
                <c:pt idx="29">
                  <c:v>-1</c:v>
                </c:pt>
                <c:pt idx="30">
                  <c:v>-1</c:v>
                </c:pt>
                <c:pt idx="31">
                  <c:v>0</c:v>
                </c:pt>
                <c:pt idx="32">
                  <c:v>-2</c:v>
                </c:pt>
                <c:pt idx="33">
                  <c:v>-1</c:v>
                </c:pt>
              </c:numCache>
            </c:numRef>
          </c:val>
        </c:ser>
        <c:ser>
          <c:idx val="1"/>
          <c:order val="1"/>
          <c:tx>
            <c:strRef>
              <c:f>TAB_11_1!$P$11</c:f>
              <c:strCache>
                <c:ptCount val="1"/>
                <c:pt idx="0">
                  <c:v>HOMME</c:v>
                </c:pt>
              </c:strCache>
            </c:strRef>
          </c:tx>
          <c:spPr>
            <a:ln>
              <a:solidFill>
                <a:schemeClr val="tx1"/>
              </a:solidFill>
            </a:ln>
          </c:spPr>
          <c:invertIfNegative val="0"/>
          <c:cat>
            <c:numRef>
              <c:f>TAB_11_1!$M$12:$M$49</c:f>
              <c:numCache>
                <c:formatCode>General</c:formatCode>
                <c:ptCount val="38"/>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52</c:v>
                </c:pt>
                <c:pt idx="28">
                  <c:v>53</c:v>
                </c:pt>
                <c:pt idx="29">
                  <c:v>55</c:v>
                </c:pt>
                <c:pt idx="30">
                  <c:v>56</c:v>
                </c:pt>
                <c:pt idx="31">
                  <c:v>57</c:v>
                </c:pt>
                <c:pt idx="32">
                  <c:v>58</c:v>
                </c:pt>
                <c:pt idx="33">
                  <c:v>59</c:v>
                </c:pt>
                <c:pt idx="34">
                  <c:v>60</c:v>
                </c:pt>
              </c:numCache>
            </c:numRef>
          </c:cat>
          <c:val>
            <c:numRef>
              <c:f>TAB_11_1!$T$12:$T$49</c:f>
              <c:numCache>
                <c:formatCode>General</c:formatCode>
                <c:ptCount val="38"/>
                <c:pt idx="2">
                  <c:v>4</c:v>
                </c:pt>
                <c:pt idx="3">
                  <c:v>21</c:v>
                </c:pt>
                <c:pt idx="4">
                  <c:v>45</c:v>
                </c:pt>
                <c:pt idx="5">
                  <c:v>81</c:v>
                </c:pt>
                <c:pt idx="6">
                  <c:v>84</c:v>
                </c:pt>
                <c:pt idx="7">
                  <c:v>88</c:v>
                </c:pt>
                <c:pt idx="8">
                  <c:v>49</c:v>
                </c:pt>
                <c:pt idx="9">
                  <c:v>44</c:v>
                </c:pt>
                <c:pt idx="10">
                  <c:v>44</c:v>
                </c:pt>
                <c:pt idx="11">
                  <c:v>34</c:v>
                </c:pt>
                <c:pt idx="12">
                  <c:v>35</c:v>
                </c:pt>
                <c:pt idx="13">
                  <c:v>21</c:v>
                </c:pt>
                <c:pt idx="14">
                  <c:v>17</c:v>
                </c:pt>
                <c:pt idx="15">
                  <c:v>11</c:v>
                </c:pt>
                <c:pt idx="16">
                  <c:v>11</c:v>
                </c:pt>
                <c:pt idx="17">
                  <c:v>9</c:v>
                </c:pt>
                <c:pt idx="18">
                  <c:v>7</c:v>
                </c:pt>
                <c:pt idx="19">
                  <c:v>2</c:v>
                </c:pt>
                <c:pt idx="20">
                  <c:v>2</c:v>
                </c:pt>
                <c:pt idx="22">
                  <c:v>9</c:v>
                </c:pt>
                <c:pt idx="23">
                  <c:v>3</c:v>
                </c:pt>
                <c:pt idx="24">
                  <c:v>5</c:v>
                </c:pt>
                <c:pt idx="25">
                  <c:v>1</c:v>
                </c:pt>
                <c:pt idx="27">
                  <c:v>1</c:v>
                </c:pt>
                <c:pt idx="28">
                  <c:v>1</c:v>
                </c:pt>
                <c:pt idx="29">
                  <c:v>1</c:v>
                </c:pt>
                <c:pt idx="31">
                  <c:v>1</c:v>
                </c:pt>
              </c:numCache>
            </c:numRef>
          </c:val>
        </c:ser>
        <c:dLbls>
          <c:showLegendKey val="0"/>
          <c:showVal val="0"/>
          <c:showCatName val="0"/>
          <c:showSerName val="0"/>
          <c:showPercent val="0"/>
          <c:showBubbleSize val="0"/>
        </c:dLbls>
        <c:gapWidth val="0"/>
        <c:overlap val="100"/>
        <c:axId val="119901568"/>
        <c:axId val="119915648"/>
      </c:barChart>
      <c:catAx>
        <c:axId val="119901568"/>
        <c:scaling>
          <c:orientation val="minMax"/>
        </c:scaling>
        <c:delete val="0"/>
        <c:axPos val="l"/>
        <c:numFmt formatCode="General" sourceLinked="1"/>
        <c:majorTickMark val="out"/>
        <c:minorTickMark val="none"/>
        <c:tickLblPos val="nextTo"/>
        <c:spPr>
          <a:noFill/>
          <a:ln>
            <a:noFill/>
          </a:ln>
        </c:spPr>
        <c:crossAx val="119915648"/>
        <c:crosses val="autoZero"/>
        <c:auto val="1"/>
        <c:lblAlgn val="ctr"/>
        <c:lblOffset val="100"/>
        <c:noMultiLvlLbl val="0"/>
      </c:catAx>
      <c:valAx>
        <c:axId val="119915648"/>
        <c:scaling>
          <c:orientation val="minMax"/>
        </c:scaling>
        <c:delete val="0"/>
        <c:axPos val="b"/>
        <c:majorGridlines/>
        <c:numFmt formatCode="0;[Black]0" sourceLinked="0"/>
        <c:majorTickMark val="out"/>
        <c:minorTickMark val="none"/>
        <c:tickLblPos val="nextTo"/>
        <c:crossAx val="119901568"/>
        <c:crosses val="autoZero"/>
        <c:crossBetween val="between"/>
      </c:valAx>
    </c:plotArea>
    <c:legend>
      <c:legendPos val="r"/>
      <c:layout/>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TAB_11_1!$N$11</c:f>
              <c:strCache>
                <c:ptCount val="1"/>
                <c:pt idx="0">
                  <c:v>FEMME</c:v>
                </c:pt>
              </c:strCache>
            </c:strRef>
          </c:tx>
          <c:spPr>
            <a:ln>
              <a:solidFill>
                <a:prstClr val="black"/>
              </a:solidFill>
            </a:ln>
          </c:spPr>
          <c:invertIfNegative val="0"/>
          <c:cat>
            <c:numRef>
              <c:f>TAB_11_1!$M$12:$M$49</c:f>
              <c:numCache>
                <c:formatCode>General</c:formatCode>
                <c:ptCount val="38"/>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52</c:v>
                </c:pt>
                <c:pt idx="28">
                  <c:v>53</c:v>
                </c:pt>
                <c:pt idx="29">
                  <c:v>55</c:v>
                </c:pt>
                <c:pt idx="30">
                  <c:v>56</c:v>
                </c:pt>
                <c:pt idx="31">
                  <c:v>57</c:v>
                </c:pt>
                <c:pt idx="32">
                  <c:v>58</c:v>
                </c:pt>
                <c:pt idx="33">
                  <c:v>59</c:v>
                </c:pt>
                <c:pt idx="34">
                  <c:v>60</c:v>
                </c:pt>
              </c:numCache>
            </c:numRef>
          </c:cat>
          <c:val>
            <c:numRef>
              <c:f>TAB_11_1!$W$12:$W$49</c:f>
              <c:numCache>
                <c:formatCode>General</c:formatCode>
                <c:ptCount val="38"/>
                <c:pt idx="0">
                  <c:v>-2</c:v>
                </c:pt>
                <c:pt idx="1">
                  <c:v>-1</c:v>
                </c:pt>
                <c:pt idx="2">
                  <c:v>-10</c:v>
                </c:pt>
                <c:pt idx="3">
                  <c:v>-80</c:v>
                </c:pt>
                <c:pt idx="4">
                  <c:v>-101</c:v>
                </c:pt>
                <c:pt idx="5">
                  <c:v>-110</c:v>
                </c:pt>
                <c:pt idx="6">
                  <c:v>-71</c:v>
                </c:pt>
                <c:pt idx="7">
                  <c:v>-77</c:v>
                </c:pt>
                <c:pt idx="8">
                  <c:v>-37</c:v>
                </c:pt>
                <c:pt idx="9">
                  <c:v>-25</c:v>
                </c:pt>
                <c:pt idx="10">
                  <c:v>-18</c:v>
                </c:pt>
                <c:pt idx="11">
                  <c:v>-17</c:v>
                </c:pt>
                <c:pt idx="12">
                  <c:v>-14</c:v>
                </c:pt>
                <c:pt idx="13">
                  <c:v>-4</c:v>
                </c:pt>
                <c:pt idx="14">
                  <c:v>-7</c:v>
                </c:pt>
                <c:pt idx="15">
                  <c:v>-4</c:v>
                </c:pt>
                <c:pt idx="16">
                  <c:v>-5</c:v>
                </c:pt>
                <c:pt idx="17">
                  <c:v>-2</c:v>
                </c:pt>
                <c:pt idx="18">
                  <c:v>-1</c:v>
                </c:pt>
                <c:pt idx="19">
                  <c:v>-1</c:v>
                </c:pt>
                <c:pt idx="20">
                  <c:v>-2</c:v>
                </c:pt>
                <c:pt idx="21">
                  <c:v>-1</c:v>
                </c:pt>
                <c:pt idx="22">
                  <c:v>0</c:v>
                </c:pt>
                <c:pt idx="23">
                  <c:v>0</c:v>
                </c:pt>
                <c:pt idx="24">
                  <c:v>0</c:v>
                </c:pt>
                <c:pt idx="25">
                  <c:v>0</c:v>
                </c:pt>
                <c:pt idx="26">
                  <c:v>0</c:v>
                </c:pt>
                <c:pt idx="27">
                  <c:v>0</c:v>
                </c:pt>
                <c:pt idx="28">
                  <c:v>-1</c:v>
                </c:pt>
              </c:numCache>
            </c:numRef>
          </c:val>
        </c:ser>
        <c:ser>
          <c:idx val="1"/>
          <c:order val="1"/>
          <c:tx>
            <c:strRef>
              <c:f>TAB_11_1!$P$11</c:f>
              <c:strCache>
                <c:ptCount val="1"/>
                <c:pt idx="0">
                  <c:v>HOMME</c:v>
                </c:pt>
              </c:strCache>
            </c:strRef>
          </c:tx>
          <c:spPr>
            <a:ln>
              <a:solidFill>
                <a:schemeClr val="tx1"/>
              </a:solidFill>
            </a:ln>
          </c:spPr>
          <c:invertIfNegative val="0"/>
          <c:cat>
            <c:numRef>
              <c:f>TAB_11_1!$M$12:$M$49</c:f>
              <c:numCache>
                <c:formatCode>General</c:formatCode>
                <c:ptCount val="38"/>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52</c:v>
                </c:pt>
                <c:pt idx="28">
                  <c:v>53</c:v>
                </c:pt>
                <c:pt idx="29">
                  <c:v>55</c:v>
                </c:pt>
                <c:pt idx="30">
                  <c:v>56</c:v>
                </c:pt>
                <c:pt idx="31">
                  <c:v>57</c:v>
                </c:pt>
                <c:pt idx="32">
                  <c:v>58</c:v>
                </c:pt>
                <c:pt idx="33">
                  <c:v>59</c:v>
                </c:pt>
                <c:pt idx="34">
                  <c:v>60</c:v>
                </c:pt>
              </c:numCache>
            </c:numRef>
          </c:cat>
          <c:val>
            <c:numRef>
              <c:f>TAB_11_1!$X$12:$X$49</c:f>
              <c:numCache>
                <c:formatCode>General</c:formatCode>
                <c:ptCount val="38"/>
                <c:pt idx="1">
                  <c:v>3</c:v>
                </c:pt>
                <c:pt idx="2">
                  <c:v>21</c:v>
                </c:pt>
                <c:pt idx="3">
                  <c:v>106</c:v>
                </c:pt>
                <c:pt idx="4">
                  <c:v>178</c:v>
                </c:pt>
                <c:pt idx="5">
                  <c:v>152</c:v>
                </c:pt>
                <c:pt idx="6">
                  <c:v>108</c:v>
                </c:pt>
                <c:pt idx="7">
                  <c:v>111</c:v>
                </c:pt>
                <c:pt idx="8">
                  <c:v>71</c:v>
                </c:pt>
                <c:pt idx="9">
                  <c:v>49</c:v>
                </c:pt>
                <c:pt idx="10">
                  <c:v>34</c:v>
                </c:pt>
                <c:pt idx="11">
                  <c:v>36</c:v>
                </c:pt>
                <c:pt idx="12">
                  <c:v>26</c:v>
                </c:pt>
                <c:pt idx="13">
                  <c:v>18</c:v>
                </c:pt>
                <c:pt idx="14">
                  <c:v>9</c:v>
                </c:pt>
                <c:pt idx="15">
                  <c:v>5</c:v>
                </c:pt>
                <c:pt idx="16">
                  <c:v>3</c:v>
                </c:pt>
                <c:pt idx="17">
                  <c:v>5</c:v>
                </c:pt>
                <c:pt idx="18">
                  <c:v>3</c:v>
                </c:pt>
                <c:pt idx="19">
                  <c:v>4</c:v>
                </c:pt>
                <c:pt idx="20">
                  <c:v>1</c:v>
                </c:pt>
                <c:pt idx="21">
                  <c:v>2</c:v>
                </c:pt>
                <c:pt idx="25">
                  <c:v>1</c:v>
                </c:pt>
                <c:pt idx="30">
                  <c:v>2</c:v>
                </c:pt>
              </c:numCache>
            </c:numRef>
          </c:val>
        </c:ser>
        <c:dLbls>
          <c:showLegendKey val="0"/>
          <c:showVal val="0"/>
          <c:showCatName val="0"/>
          <c:showSerName val="0"/>
          <c:showPercent val="0"/>
          <c:showBubbleSize val="0"/>
        </c:dLbls>
        <c:gapWidth val="0"/>
        <c:overlap val="100"/>
        <c:axId val="120133120"/>
        <c:axId val="120134656"/>
      </c:barChart>
      <c:catAx>
        <c:axId val="120133120"/>
        <c:scaling>
          <c:orientation val="minMax"/>
        </c:scaling>
        <c:delete val="0"/>
        <c:axPos val="l"/>
        <c:numFmt formatCode="General" sourceLinked="1"/>
        <c:majorTickMark val="out"/>
        <c:minorTickMark val="none"/>
        <c:tickLblPos val="nextTo"/>
        <c:spPr>
          <a:noFill/>
          <a:ln>
            <a:noFill/>
          </a:ln>
        </c:spPr>
        <c:crossAx val="120134656"/>
        <c:crosses val="autoZero"/>
        <c:auto val="1"/>
        <c:lblAlgn val="ctr"/>
        <c:lblOffset val="100"/>
        <c:noMultiLvlLbl val="0"/>
      </c:catAx>
      <c:valAx>
        <c:axId val="120134656"/>
        <c:scaling>
          <c:orientation val="minMax"/>
        </c:scaling>
        <c:delete val="0"/>
        <c:axPos val="b"/>
        <c:majorGridlines/>
        <c:numFmt formatCode="0;[Black]0" sourceLinked="0"/>
        <c:majorTickMark val="out"/>
        <c:minorTickMark val="none"/>
        <c:tickLblPos val="nextTo"/>
        <c:crossAx val="120133120"/>
        <c:crosses val="autoZero"/>
        <c:crossBetween val="between"/>
      </c:valAx>
    </c:plotArea>
    <c:legend>
      <c:legendPos val="r"/>
      <c:layout/>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TAB_11_1!$N$11</c:f>
              <c:strCache>
                <c:ptCount val="1"/>
                <c:pt idx="0">
                  <c:v>FEMME</c:v>
                </c:pt>
              </c:strCache>
            </c:strRef>
          </c:tx>
          <c:spPr>
            <a:ln>
              <a:solidFill>
                <a:prstClr val="black"/>
              </a:solidFill>
            </a:ln>
          </c:spPr>
          <c:invertIfNegative val="0"/>
          <c:cat>
            <c:numRef>
              <c:f>TAB_11_2!$L$4:$L$40</c:f>
              <c:numCache>
                <c:formatCode>General</c:formatCode>
                <c:ptCount val="37"/>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53</c:v>
                </c:pt>
                <c:pt idx="27">
                  <c:v>54</c:v>
                </c:pt>
                <c:pt idx="28">
                  <c:v>55</c:v>
                </c:pt>
                <c:pt idx="29">
                  <c:v>56</c:v>
                </c:pt>
                <c:pt idx="30">
                  <c:v>57</c:v>
                </c:pt>
                <c:pt idx="31">
                  <c:v>58</c:v>
                </c:pt>
                <c:pt idx="32">
                  <c:v>59</c:v>
                </c:pt>
                <c:pt idx="33">
                  <c:v>60</c:v>
                </c:pt>
                <c:pt idx="34">
                  <c:v>61</c:v>
                </c:pt>
                <c:pt idx="35">
                  <c:v>62</c:v>
                </c:pt>
              </c:numCache>
            </c:numRef>
          </c:cat>
          <c:val>
            <c:numRef>
              <c:f>TAB_11_2!$O$4:$O$40</c:f>
              <c:numCache>
                <c:formatCode>General</c:formatCode>
                <c:ptCount val="37"/>
                <c:pt idx="0">
                  <c:v>-3</c:v>
                </c:pt>
                <c:pt idx="1">
                  <c:v>-3</c:v>
                </c:pt>
                <c:pt idx="2">
                  <c:v>-4</c:v>
                </c:pt>
                <c:pt idx="3">
                  <c:v>-9</c:v>
                </c:pt>
                <c:pt idx="4">
                  <c:v>-4</c:v>
                </c:pt>
                <c:pt idx="5">
                  <c:v>-5</c:v>
                </c:pt>
                <c:pt idx="6">
                  <c:v>-3</c:v>
                </c:pt>
                <c:pt idx="7">
                  <c:v>-1</c:v>
                </c:pt>
                <c:pt idx="9">
                  <c:v>-1</c:v>
                </c:pt>
                <c:pt idx="10">
                  <c:v>-1</c:v>
                </c:pt>
                <c:pt idx="11">
                  <c:v>-1</c:v>
                </c:pt>
                <c:pt idx="12">
                  <c:v>0</c:v>
                </c:pt>
                <c:pt idx="14">
                  <c:v>-1</c:v>
                </c:pt>
              </c:numCache>
            </c:numRef>
          </c:val>
        </c:ser>
        <c:ser>
          <c:idx val="1"/>
          <c:order val="1"/>
          <c:tx>
            <c:strRef>
              <c:f>TAB_11_1!$P$11</c:f>
              <c:strCache>
                <c:ptCount val="1"/>
                <c:pt idx="0">
                  <c:v>HOMME</c:v>
                </c:pt>
              </c:strCache>
            </c:strRef>
          </c:tx>
          <c:spPr>
            <a:ln>
              <a:solidFill>
                <a:schemeClr val="tx1"/>
              </a:solidFill>
            </a:ln>
          </c:spPr>
          <c:invertIfNegative val="0"/>
          <c:cat>
            <c:numRef>
              <c:f>TAB_11_2!$L$4:$L$40</c:f>
              <c:numCache>
                <c:formatCode>General</c:formatCode>
                <c:ptCount val="37"/>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pt idx="20">
                  <c:v>47</c:v>
                </c:pt>
                <c:pt idx="21">
                  <c:v>48</c:v>
                </c:pt>
                <c:pt idx="22">
                  <c:v>49</c:v>
                </c:pt>
                <c:pt idx="23">
                  <c:v>50</c:v>
                </c:pt>
                <c:pt idx="24">
                  <c:v>51</c:v>
                </c:pt>
                <c:pt idx="25">
                  <c:v>52</c:v>
                </c:pt>
                <c:pt idx="26">
                  <c:v>53</c:v>
                </c:pt>
                <c:pt idx="27">
                  <c:v>54</c:v>
                </c:pt>
                <c:pt idx="28">
                  <c:v>55</c:v>
                </c:pt>
                <c:pt idx="29">
                  <c:v>56</c:v>
                </c:pt>
                <c:pt idx="30">
                  <c:v>57</c:v>
                </c:pt>
                <c:pt idx="31">
                  <c:v>58</c:v>
                </c:pt>
                <c:pt idx="32">
                  <c:v>59</c:v>
                </c:pt>
                <c:pt idx="33">
                  <c:v>60</c:v>
                </c:pt>
                <c:pt idx="34">
                  <c:v>61</c:v>
                </c:pt>
                <c:pt idx="35">
                  <c:v>62</c:v>
                </c:pt>
              </c:numCache>
            </c:numRef>
          </c:cat>
          <c:val>
            <c:numRef>
              <c:f>TAB_11_2!$N$4:$N$40</c:f>
              <c:numCache>
                <c:formatCode>General</c:formatCode>
                <c:ptCount val="37"/>
                <c:pt idx="0">
                  <c:v>6</c:v>
                </c:pt>
                <c:pt idx="1">
                  <c:v>4</c:v>
                </c:pt>
                <c:pt idx="2">
                  <c:v>4</c:v>
                </c:pt>
                <c:pt idx="3">
                  <c:v>4</c:v>
                </c:pt>
                <c:pt idx="4">
                  <c:v>2</c:v>
                </c:pt>
                <c:pt idx="5">
                  <c:v>6</c:v>
                </c:pt>
                <c:pt idx="6">
                  <c:v>4</c:v>
                </c:pt>
                <c:pt idx="7">
                  <c:v>2</c:v>
                </c:pt>
                <c:pt idx="9">
                  <c:v>3</c:v>
                </c:pt>
                <c:pt idx="10">
                  <c:v>1</c:v>
                </c:pt>
                <c:pt idx="12">
                  <c:v>1</c:v>
                </c:pt>
              </c:numCache>
            </c:numRef>
          </c:val>
        </c:ser>
        <c:dLbls>
          <c:showLegendKey val="0"/>
          <c:showVal val="0"/>
          <c:showCatName val="0"/>
          <c:showSerName val="0"/>
          <c:showPercent val="0"/>
          <c:showBubbleSize val="0"/>
        </c:dLbls>
        <c:gapWidth val="0"/>
        <c:overlap val="100"/>
        <c:axId val="120189312"/>
        <c:axId val="120190848"/>
      </c:barChart>
      <c:catAx>
        <c:axId val="120189312"/>
        <c:scaling>
          <c:orientation val="minMax"/>
        </c:scaling>
        <c:delete val="0"/>
        <c:axPos val="l"/>
        <c:numFmt formatCode="General" sourceLinked="1"/>
        <c:majorTickMark val="out"/>
        <c:minorTickMark val="none"/>
        <c:tickLblPos val="nextTo"/>
        <c:spPr>
          <a:noFill/>
          <a:ln>
            <a:noFill/>
          </a:ln>
        </c:spPr>
        <c:crossAx val="120190848"/>
        <c:crosses val="autoZero"/>
        <c:auto val="1"/>
        <c:lblAlgn val="ctr"/>
        <c:lblOffset val="100"/>
        <c:noMultiLvlLbl val="0"/>
      </c:catAx>
      <c:valAx>
        <c:axId val="120190848"/>
        <c:scaling>
          <c:orientation val="minMax"/>
        </c:scaling>
        <c:delete val="0"/>
        <c:axPos val="b"/>
        <c:majorGridlines/>
        <c:numFmt formatCode="0;[Black]0" sourceLinked="0"/>
        <c:majorTickMark val="out"/>
        <c:minorTickMark val="none"/>
        <c:tickLblPos val="nextTo"/>
        <c:crossAx val="120189312"/>
        <c:crosses val="autoZero"/>
        <c:crossBetween val="between"/>
      </c:valAx>
    </c:plotArea>
    <c:legend>
      <c:legendPos val="r"/>
      <c:layout/>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TAB_11_1!$N$11</c:f>
              <c:strCache>
                <c:ptCount val="1"/>
                <c:pt idx="0">
                  <c:v>FEMME</c:v>
                </c:pt>
              </c:strCache>
            </c:strRef>
          </c:tx>
          <c:spPr>
            <a:ln>
              <a:solidFill>
                <a:prstClr val="black"/>
              </a:solidFill>
            </a:ln>
          </c:spPr>
          <c:invertIfNegative val="0"/>
          <c:cat>
            <c:numRef>
              <c:f>TAB_11_2!$S$4:$S$41</c:f>
              <c:numCache>
                <c:formatCode>General</c:formatCode>
                <c:ptCount val="38"/>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52</c:v>
                </c:pt>
                <c:pt idx="28">
                  <c:v>53</c:v>
                </c:pt>
                <c:pt idx="29">
                  <c:v>55</c:v>
                </c:pt>
                <c:pt idx="30">
                  <c:v>56</c:v>
                </c:pt>
                <c:pt idx="31">
                  <c:v>57</c:v>
                </c:pt>
                <c:pt idx="32">
                  <c:v>58</c:v>
                </c:pt>
                <c:pt idx="33">
                  <c:v>59</c:v>
                </c:pt>
              </c:numCache>
            </c:numRef>
          </c:cat>
          <c:val>
            <c:numRef>
              <c:f>TAB_11_2!$V$4:$V$41</c:f>
              <c:numCache>
                <c:formatCode>General</c:formatCode>
                <c:ptCount val="38"/>
                <c:pt idx="0">
                  <c:v>-3</c:v>
                </c:pt>
                <c:pt idx="1">
                  <c:v>-5</c:v>
                </c:pt>
                <c:pt idx="2">
                  <c:v>-35</c:v>
                </c:pt>
                <c:pt idx="3">
                  <c:v>-203</c:v>
                </c:pt>
                <c:pt idx="4">
                  <c:v>-345</c:v>
                </c:pt>
                <c:pt idx="5">
                  <c:v>-373</c:v>
                </c:pt>
                <c:pt idx="6">
                  <c:v>-309</c:v>
                </c:pt>
                <c:pt idx="7">
                  <c:v>-249</c:v>
                </c:pt>
                <c:pt idx="8">
                  <c:v>-207</c:v>
                </c:pt>
                <c:pt idx="9">
                  <c:v>-126</c:v>
                </c:pt>
                <c:pt idx="10">
                  <c:v>-112</c:v>
                </c:pt>
                <c:pt idx="11">
                  <c:v>-75</c:v>
                </c:pt>
                <c:pt idx="12">
                  <c:v>-56</c:v>
                </c:pt>
                <c:pt idx="13">
                  <c:v>-37</c:v>
                </c:pt>
                <c:pt idx="14">
                  <c:v>-36</c:v>
                </c:pt>
                <c:pt idx="15">
                  <c:v>-30</c:v>
                </c:pt>
                <c:pt idx="16">
                  <c:v>-25</c:v>
                </c:pt>
                <c:pt idx="17">
                  <c:v>-19</c:v>
                </c:pt>
                <c:pt idx="18">
                  <c:v>-14</c:v>
                </c:pt>
                <c:pt idx="19">
                  <c:v>-9</c:v>
                </c:pt>
                <c:pt idx="20">
                  <c:v>-11</c:v>
                </c:pt>
                <c:pt idx="21">
                  <c:v>-8</c:v>
                </c:pt>
                <c:pt idx="22">
                  <c:v>-8</c:v>
                </c:pt>
                <c:pt idx="23">
                  <c:v>-8</c:v>
                </c:pt>
                <c:pt idx="24">
                  <c:v>-4</c:v>
                </c:pt>
                <c:pt idx="25">
                  <c:v>-3</c:v>
                </c:pt>
                <c:pt idx="26">
                  <c:v>-7</c:v>
                </c:pt>
                <c:pt idx="27">
                  <c:v>-2</c:v>
                </c:pt>
                <c:pt idx="28">
                  <c:v>-3</c:v>
                </c:pt>
                <c:pt idx="29">
                  <c:v>-1</c:v>
                </c:pt>
                <c:pt idx="30">
                  <c:v>-1</c:v>
                </c:pt>
                <c:pt idx="31">
                  <c:v>0</c:v>
                </c:pt>
                <c:pt idx="32">
                  <c:v>-2</c:v>
                </c:pt>
                <c:pt idx="33">
                  <c:v>-1</c:v>
                </c:pt>
              </c:numCache>
            </c:numRef>
          </c:val>
        </c:ser>
        <c:ser>
          <c:idx val="1"/>
          <c:order val="1"/>
          <c:tx>
            <c:strRef>
              <c:f>TAB_11_1!$P$11</c:f>
              <c:strCache>
                <c:ptCount val="1"/>
                <c:pt idx="0">
                  <c:v>HOMME</c:v>
                </c:pt>
              </c:strCache>
            </c:strRef>
          </c:tx>
          <c:spPr>
            <a:ln>
              <a:solidFill>
                <a:schemeClr val="tx1"/>
              </a:solidFill>
            </a:ln>
          </c:spPr>
          <c:invertIfNegative val="0"/>
          <c:cat>
            <c:numRef>
              <c:f>TAB_11_2!$S$4:$S$41</c:f>
              <c:numCache>
                <c:formatCode>General</c:formatCode>
                <c:ptCount val="38"/>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52</c:v>
                </c:pt>
                <c:pt idx="28">
                  <c:v>53</c:v>
                </c:pt>
                <c:pt idx="29">
                  <c:v>55</c:v>
                </c:pt>
                <c:pt idx="30">
                  <c:v>56</c:v>
                </c:pt>
                <c:pt idx="31">
                  <c:v>57</c:v>
                </c:pt>
                <c:pt idx="32">
                  <c:v>58</c:v>
                </c:pt>
                <c:pt idx="33">
                  <c:v>59</c:v>
                </c:pt>
              </c:numCache>
            </c:numRef>
          </c:cat>
          <c:val>
            <c:numRef>
              <c:f>TAB_11_2!$U$4:$U$41</c:f>
              <c:numCache>
                <c:formatCode>General</c:formatCode>
                <c:ptCount val="38"/>
                <c:pt idx="1">
                  <c:v>3</c:v>
                </c:pt>
                <c:pt idx="2">
                  <c:v>38</c:v>
                </c:pt>
                <c:pt idx="3">
                  <c:v>201</c:v>
                </c:pt>
                <c:pt idx="4">
                  <c:v>343</c:v>
                </c:pt>
                <c:pt idx="5">
                  <c:v>366</c:v>
                </c:pt>
                <c:pt idx="6">
                  <c:v>287</c:v>
                </c:pt>
                <c:pt idx="7">
                  <c:v>263</c:v>
                </c:pt>
                <c:pt idx="8">
                  <c:v>161</c:v>
                </c:pt>
                <c:pt idx="9">
                  <c:v>127</c:v>
                </c:pt>
                <c:pt idx="10">
                  <c:v>105</c:v>
                </c:pt>
                <c:pt idx="11">
                  <c:v>88</c:v>
                </c:pt>
                <c:pt idx="12">
                  <c:v>87</c:v>
                </c:pt>
                <c:pt idx="13">
                  <c:v>48</c:v>
                </c:pt>
                <c:pt idx="14">
                  <c:v>35</c:v>
                </c:pt>
                <c:pt idx="15">
                  <c:v>22</c:v>
                </c:pt>
                <c:pt idx="16">
                  <c:v>25</c:v>
                </c:pt>
                <c:pt idx="17">
                  <c:v>24</c:v>
                </c:pt>
                <c:pt idx="18">
                  <c:v>13</c:v>
                </c:pt>
                <c:pt idx="19">
                  <c:v>12</c:v>
                </c:pt>
                <c:pt idx="20">
                  <c:v>5</c:v>
                </c:pt>
                <c:pt idx="21">
                  <c:v>4</c:v>
                </c:pt>
                <c:pt idx="22">
                  <c:v>10</c:v>
                </c:pt>
                <c:pt idx="23">
                  <c:v>4</c:v>
                </c:pt>
                <c:pt idx="24">
                  <c:v>8</c:v>
                </c:pt>
                <c:pt idx="25">
                  <c:v>2</c:v>
                </c:pt>
                <c:pt idx="27">
                  <c:v>1</c:v>
                </c:pt>
                <c:pt idx="28">
                  <c:v>1</c:v>
                </c:pt>
                <c:pt idx="29">
                  <c:v>1</c:v>
                </c:pt>
                <c:pt idx="30">
                  <c:v>3</c:v>
                </c:pt>
                <c:pt idx="31">
                  <c:v>1</c:v>
                </c:pt>
                <c:pt idx="33">
                  <c:v>1</c:v>
                </c:pt>
              </c:numCache>
            </c:numRef>
          </c:val>
        </c:ser>
        <c:dLbls>
          <c:showLegendKey val="0"/>
          <c:showVal val="0"/>
          <c:showCatName val="0"/>
          <c:showSerName val="0"/>
          <c:showPercent val="0"/>
          <c:showBubbleSize val="0"/>
        </c:dLbls>
        <c:gapWidth val="0"/>
        <c:overlap val="100"/>
        <c:axId val="120077696"/>
        <c:axId val="120104064"/>
      </c:barChart>
      <c:catAx>
        <c:axId val="120077696"/>
        <c:scaling>
          <c:orientation val="minMax"/>
        </c:scaling>
        <c:delete val="0"/>
        <c:axPos val="l"/>
        <c:numFmt formatCode="General" sourceLinked="1"/>
        <c:majorTickMark val="out"/>
        <c:minorTickMark val="none"/>
        <c:tickLblPos val="nextTo"/>
        <c:spPr>
          <a:noFill/>
          <a:ln>
            <a:noFill/>
          </a:ln>
        </c:spPr>
        <c:crossAx val="120104064"/>
        <c:crosses val="autoZero"/>
        <c:auto val="1"/>
        <c:lblAlgn val="ctr"/>
        <c:lblOffset val="100"/>
        <c:noMultiLvlLbl val="0"/>
      </c:catAx>
      <c:valAx>
        <c:axId val="120104064"/>
        <c:scaling>
          <c:orientation val="minMax"/>
        </c:scaling>
        <c:delete val="0"/>
        <c:axPos val="b"/>
        <c:majorGridlines/>
        <c:numFmt formatCode="0;[Black]0" sourceLinked="0"/>
        <c:majorTickMark val="out"/>
        <c:minorTickMark val="none"/>
        <c:tickLblPos val="nextTo"/>
        <c:crossAx val="120077696"/>
        <c:crosses val="autoZero"/>
        <c:crossBetween val="between"/>
      </c:valAx>
    </c:plotArea>
    <c:legend>
      <c:legendPos val="r"/>
      <c:layout/>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TAB_20!$R$13</c:f>
              <c:strCache>
                <c:ptCount val="1"/>
                <c:pt idx="0">
                  <c:v>HOMMES</c:v>
                </c:pt>
              </c:strCache>
            </c:strRef>
          </c:tx>
          <c:spPr>
            <a:ln>
              <a:solidFill>
                <a:schemeClr val="tx1"/>
              </a:solidFill>
            </a:ln>
          </c:spPr>
          <c:invertIfNegative val="0"/>
          <c:cat>
            <c:numRef>
              <c:f>TAB_20!$P$15:$P$55</c:f>
              <c:numCache>
                <c:formatCode>General</c:formatCode>
                <c:ptCount val="41"/>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53</c:v>
                </c:pt>
                <c:pt idx="25">
                  <c:v>54</c:v>
                </c:pt>
                <c:pt idx="26">
                  <c:v>55</c:v>
                </c:pt>
                <c:pt idx="27">
                  <c:v>56</c:v>
                </c:pt>
                <c:pt idx="28">
                  <c:v>57</c:v>
                </c:pt>
                <c:pt idx="29">
                  <c:v>58</c:v>
                </c:pt>
                <c:pt idx="30">
                  <c:v>59</c:v>
                </c:pt>
                <c:pt idx="31">
                  <c:v>60</c:v>
                </c:pt>
                <c:pt idx="32">
                  <c:v>61</c:v>
                </c:pt>
                <c:pt idx="33">
                  <c:v>62</c:v>
                </c:pt>
                <c:pt idx="34">
                  <c:v>63</c:v>
                </c:pt>
                <c:pt idx="35">
                  <c:v>64</c:v>
                </c:pt>
                <c:pt idx="36">
                  <c:v>65</c:v>
                </c:pt>
                <c:pt idx="37">
                  <c:v>66</c:v>
                </c:pt>
                <c:pt idx="38">
                  <c:v>67</c:v>
                </c:pt>
                <c:pt idx="39">
                  <c:v>68</c:v>
                </c:pt>
                <c:pt idx="40">
                  <c:v>69</c:v>
                </c:pt>
              </c:numCache>
            </c:numRef>
          </c:cat>
          <c:val>
            <c:numRef>
              <c:f>TAB_20!$R$15:$R$55</c:f>
              <c:numCache>
                <c:formatCode>General</c:formatCode>
                <c:ptCount val="41"/>
                <c:pt idx="0">
                  <c:v>1</c:v>
                </c:pt>
                <c:pt idx="2">
                  <c:v>7</c:v>
                </c:pt>
                <c:pt idx="3">
                  <c:v>8</c:v>
                </c:pt>
                <c:pt idx="4">
                  <c:v>13</c:v>
                </c:pt>
                <c:pt idx="5">
                  <c:v>19</c:v>
                </c:pt>
                <c:pt idx="6">
                  <c:v>21</c:v>
                </c:pt>
                <c:pt idx="7">
                  <c:v>22</c:v>
                </c:pt>
                <c:pt idx="8">
                  <c:v>40</c:v>
                </c:pt>
                <c:pt idx="9">
                  <c:v>32</c:v>
                </c:pt>
                <c:pt idx="10">
                  <c:v>38</c:v>
                </c:pt>
                <c:pt idx="11">
                  <c:v>44</c:v>
                </c:pt>
                <c:pt idx="12">
                  <c:v>44</c:v>
                </c:pt>
                <c:pt idx="13">
                  <c:v>54</c:v>
                </c:pt>
                <c:pt idx="14">
                  <c:v>60</c:v>
                </c:pt>
                <c:pt idx="15">
                  <c:v>58</c:v>
                </c:pt>
                <c:pt idx="16">
                  <c:v>80</c:v>
                </c:pt>
                <c:pt idx="17">
                  <c:v>56</c:v>
                </c:pt>
                <c:pt idx="18">
                  <c:v>61</c:v>
                </c:pt>
                <c:pt idx="19">
                  <c:v>62</c:v>
                </c:pt>
                <c:pt idx="20">
                  <c:v>47</c:v>
                </c:pt>
                <c:pt idx="21">
                  <c:v>77</c:v>
                </c:pt>
                <c:pt idx="22">
                  <c:v>74</c:v>
                </c:pt>
                <c:pt idx="23">
                  <c:v>70</c:v>
                </c:pt>
                <c:pt idx="24">
                  <c:v>62</c:v>
                </c:pt>
                <c:pt idx="25">
                  <c:v>64</c:v>
                </c:pt>
                <c:pt idx="26">
                  <c:v>74</c:v>
                </c:pt>
                <c:pt idx="27">
                  <c:v>82</c:v>
                </c:pt>
                <c:pt idx="28">
                  <c:v>78</c:v>
                </c:pt>
                <c:pt idx="29">
                  <c:v>82</c:v>
                </c:pt>
                <c:pt idx="30">
                  <c:v>67</c:v>
                </c:pt>
                <c:pt idx="31">
                  <c:v>63</c:v>
                </c:pt>
                <c:pt idx="32">
                  <c:v>70</c:v>
                </c:pt>
                <c:pt idx="33">
                  <c:v>57</c:v>
                </c:pt>
                <c:pt idx="34">
                  <c:v>57</c:v>
                </c:pt>
                <c:pt idx="35">
                  <c:v>56</c:v>
                </c:pt>
                <c:pt idx="36">
                  <c:v>31</c:v>
                </c:pt>
                <c:pt idx="37">
                  <c:v>26</c:v>
                </c:pt>
                <c:pt idx="38">
                  <c:v>6</c:v>
                </c:pt>
                <c:pt idx="39">
                  <c:v>3</c:v>
                </c:pt>
                <c:pt idx="40">
                  <c:v>1</c:v>
                </c:pt>
              </c:numCache>
            </c:numRef>
          </c:val>
        </c:ser>
        <c:ser>
          <c:idx val="1"/>
          <c:order val="1"/>
          <c:tx>
            <c:strRef>
              <c:f>TAB_20!$S$13</c:f>
              <c:strCache>
                <c:ptCount val="1"/>
                <c:pt idx="0">
                  <c:v>FEMMES</c:v>
                </c:pt>
              </c:strCache>
            </c:strRef>
          </c:tx>
          <c:spPr>
            <a:ln>
              <a:solidFill>
                <a:prstClr val="black"/>
              </a:solidFill>
            </a:ln>
          </c:spPr>
          <c:invertIfNegative val="0"/>
          <c:cat>
            <c:numRef>
              <c:f>TAB_20!$P$15:$P$55</c:f>
              <c:numCache>
                <c:formatCode>General</c:formatCode>
                <c:ptCount val="41"/>
                <c:pt idx="0">
                  <c:v>29</c:v>
                </c:pt>
                <c:pt idx="1">
                  <c:v>30</c:v>
                </c:pt>
                <c:pt idx="2">
                  <c:v>31</c:v>
                </c:pt>
                <c:pt idx="3">
                  <c:v>32</c:v>
                </c:pt>
                <c:pt idx="4">
                  <c:v>33</c:v>
                </c:pt>
                <c:pt idx="5">
                  <c:v>34</c:v>
                </c:pt>
                <c:pt idx="6">
                  <c:v>35</c:v>
                </c:pt>
                <c:pt idx="7">
                  <c:v>36</c:v>
                </c:pt>
                <c:pt idx="8">
                  <c:v>37</c:v>
                </c:pt>
                <c:pt idx="9">
                  <c:v>38</c:v>
                </c:pt>
                <c:pt idx="10">
                  <c:v>39</c:v>
                </c:pt>
                <c:pt idx="11">
                  <c:v>40</c:v>
                </c:pt>
                <c:pt idx="12">
                  <c:v>41</c:v>
                </c:pt>
                <c:pt idx="13">
                  <c:v>42</c:v>
                </c:pt>
                <c:pt idx="14">
                  <c:v>43</c:v>
                </c:pt>
                <c:pt idx="15">
                  <c:v>44</c:v>
                </c:pt>
                <c:pt idx="16">
                  <c:v>45</c:v>
                </c:pt>
                <c:pt idx="17">
                  <c:v>46</c:v>
                </c:pt>
                <c:pt idx="18">
                  <c:v>47</c:v>
                </c:pt>
                <c:pt idx="19">
                  <c:v>48</c:v>
                </c:pt>
                <c:pt idx="20">
                  <c:v>49</c:v>
                </c:pt>
                <c:pt idx="21">
                  <c:v>50</c:v>
                </c:pt>
                <c:pt idx="22">
                  <c:v>51</c:v>
                </c:pt>
                <c:pt idx="23">
                  <c:v>52</c:v>
                </c:pt>
                <c:pt idx="24">
                  <c:v>53</c:v>
                </c:pt>
                <c:pt idx="25">
                  <c:v>54</c:v>
                </c:pt>
                <c:pt idx="26">
                  <c:v>55</c:v>
                </c:pt>
                <c:pt idx="27">
                  <c:v>56</c:v>
                </c:pt>
                <c:pt idx="28">
                  <c:v>57</c:v>
                </c:pt>
                <c:pt idx="29">
                  <c:v>58</c:v>
                </c:pt>
                <c:pt idx="30">
                  <c:v>59</c:v>
                </c:pt>
                <c:pt idx="31">
                  <c:v>60</c:v>
                </c:pt>
                <c:pt idx="32">
                  <c:v>61</c:v>
                </c:pt>
                <c:pt idx="33">
                  <c:v>62</c:v>
                </c:pt>
                <c:pt idx="34">
                  <c:v>63</c:v>
                </c:pt>
                <c:pt idx="35">
                  <c:v>64</c:v>
                </c:pt>
                <c:pt idx="36">
                  <c:v>65</c:v>
                </c:pt>
                <c:pt idx="37">
                  <c:v>66</c:v>
                </c:pt>
                <c:pt idx="38">
                  <c:v>67</c:v>
                </c:pt>
                <c:pt idx="39">
                  <c:v>68</c:v>
                </c:pt>
                <c:pt idx="40">
                  <c:v>69</c:v>
                </c:pt>
              </c:numCache>
            </c:numRef>
          </c:cat>
          <c:val>
            <c:numRef>
              <c:f>TAB_20!$S$15:$S$55</c:f>
              <c:numCache>
                <c:formatCode>General</c:formatCode>
                <c:ptCount val="41"/>
                <c:pt idx="0">
                  <c:v>-1</c:v>
                </c:pt>
                <c:pt idx="1">
                  <c:v>-2</c:v>
                </c:pt>
                <c:pt idx="2">
                  <c:v>-4</c:v>
                </c:pt>
                <c:pt idx="3">
                  <c:v>-7</c:v>
                </c:pt>
                <c:pt idx="4">
                  <c:v>-8</c:v>
                </c:pt>
                <c:pt idx="5">
                  <c:v>-9</c:v>
                </c:pt>
                <c:pt idx="6">
                  <c:v>-9</c:v>
                </c:pt>
                <c:pt idx="7">
                  <c:v>-14</c:v>
                </c:pt>
                <c:pt idx="8">
                  <c:v>-16</c:v>
                </c:pt>
                <c:pt idx="9">
                  <c:v>-28</c:v>
                </c:pt>
                <c:pt idx="10">
                  <c:v>-13</c:v>
                </c:pt>
                <c:pt idx="11">
                  <c:v>-22</c:v>
                </c:pt>
                <c:pt idx="12">
                  <c:v>-14</c:v>
                </c:pt>
                <c:pt idx="13">
                  <c:v>-15</c:v>
                </c:pt>
                <c:pt idx="14">
                  <c:v>-27</c:v>
                </c:pt>
                <c:pt idx="15">
                  <c:v>-28</c:v>
                </c:pt>
                <c:pt idx="16">
                  <c:v>-31</c:v>
                </c:pt>
                <c:pt idx="17">
                  <c:v>-25</c:v>
                </c:pt>
                <c:pt idx="18">
                  <c:v>-25</c:v>
                </c:pt>
                <c:pt idx="19">
                  <c:v>-27</c:v>
                </c:pt>
                <c:pt idx="20">
                  <c:v>-33</c:v>
                </c:pt>
                <c:pt idx="21">
                  <c:v>-35</c:v>
                </c:pt>
                <c:pt idx="22">
                  <c:v>-23</c:v>
                </c:pt>
                <c:pt idx="23">
                  <c:v>-26</c:v>
                </c:pt>
                <c:pt idx="24">
                  <c:v>-30</c:v>
                </c:pt>
                <c:pt idx="25">
                  <c:v>-27</c:v>
                </c:pt>
                <c:pt idx="26">
                  <c:v>-25</c:v>
                </c:pt>
                <c:pt idx="27">
                  <c:v>-34</c:v>
                </c:pt>
                <c:pt idx="28">
                  <c:v>-25</c:v>
                </c:pt>
                <c:pt idx="29">
                  <c:v>-24</c:v>
                </c:pt>
                <c:pt idx="30">
                  <c:v>-18</c:v>
                </c:pt>
                <c:pt idx="31">
                  <c:v>-11</c:v>
                </c:pt>
                <c:pt idx="32">
                  <c:v>-17</c:v>
                </c:pt>
                <c:pt idx="33">
                  <c:v>-19</c:v>
                </c:pt>
                <c:pt idx="34">
                  <c:v>-14</c:v>
                </c:pt>
                <c:pt idx="35">
                  <c:v>-4</c:v>
                </c:pt>
                <c:pt idx="36">
                  <c:v>-4</c:v>
                </c:pt>
                <c:pt idx="37">
                  <c:v>-3</c:v>
                </c:pt>
                <c:pt idx="38">
                  <c:v>0</c:v>
                </c:pt>
                <c:pt idx="39">
                  <c:v>0</c:v>
                </c:pt>
                <c:pt idx="40">
                  <c:v>0</c:v>
                </c:pt>
              </c:numCache>
            </c:numRef>
          </c:val>
        </c:ser>
        <c:dLbls>
          <c:showLegendKey val="0"/>
          <c:showVal val="0"/>
          <c:showCatName val="0"/>
          <c:showSerName val="0"/>
          <c:showPercent val="0"/>
          <c:showBubbleSize val="0"/>
        </c:dLbls>
        <c:gapWidth val="0"/>
        <c:overlap val="100"/>
        <c:axId val="119936128"/>
        <c:axId val="119937664"/>
      </c:barChart>
      <c:catAx>
        <c:axId val="119936128"/>
        <c:scaling>
          <c:orientation val="minMax"/>
        </c:scaling>
        <c:delete val="0"/>
        <c:axPos val="l"/>
        <c:numFmt formatCode="General" sourceLinked="1"/>
        <c:majorTickMark val="out"/>
        <c:minorTickMark val="none"/>
        <c:tickLblPos val="nextTo"/>
        <c:spPr>
          <a:noFill/>
          <a:ln>
            <a:noFill/>
          </a:ln>
        </c:spPr>
        <c:crossAx val="119937664"/>
        <c:crosses val="autoZero"/>
        <c:auto val="1"/>
        <c:lblAlgn val="ctr"/>
        <c:lblOffset val="0"/>
        <c:noMultiLvlLbl val="0"/>
      </c:catAx>
      <c:valAx>
        <c:axId val="119937664"/>
        <c:scaling>
          <c:orientation val="minMax"/>
        </c:scaling>
        <c:delete val="0"/>
        <c:axPos val="b"/>
        <c:majorGridlines/>
        <c:numFmt formatCode="0;[Black]0" sourceLinked="0"/>
        <c:majorTickMark val="out"/>
        <c:minorTickMark val="none"/>
        <c:tickLblPos val="nextTo"/>
        <c:crossAx val="119936128"/>
        <c:crosses val="autoZero"/>
        <c:crossBetween val="between"/>
        <c:majorUnit val="20"/>
      </c:valAx>
    </c:plotArea>
    <c:legend>
      <c:legendPos val="b"/>
      <c:layout/>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7620</xdr:colOff>
      <xdr:row>0</xdr:row>
      <xdr:rowOff>15240</xdr:rowOff>
    </xdr:from>
    <xdr:to>
      <xdr:col>6</xdr:col>
      <xdr:colOff>53340</xdr:colOff>
      <xdr:row>13</xdr:row>
      <xdr:rowOff>30480</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9460" y="15240"/>
          <a:ext cx="1691640" cy="2255520"/>
        </a:xfrm>
        <a:prstGeom prst="rect">
          <a:avLst/>
        </a:prstGeom>
        <a:noFill/>
        <a:ln w="9525" algn="in">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7620</xdr:colOff>
      <xdr:row>12</xdr:row>
      <xdr:rowOff>121920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53540" cy="2194560"/>
        </a:xfrm>
        <a:prstGeom prst="rect">
          <a:avLst/>
        </a:prstGeom>
        <a:noFill/>
        <a:ln w="9525" algn="in">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xdr:colOff>
      <xdr:row>0</xdr:row>
      <xdr:rowOff>22860</xdr:rowOff>
    </xdr:from>
    <xdr:to>
      <xdr:col>6</xdr:col>
      <xdr:colOff>22860</xdr:colOff>
      <xdr:row>12</xdr:row>
      <xdr:rowOff>121920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307080" y="22860"/>
          <a:ext cx="1653540" cy="2171700"/>
        </a:xfrm>
        <a:prstGeom prst="rect">
          <a:avLst/>
        </a:prstGeom>
        <a:noFill/>
        <a:ln w="9525" algn="in">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190500</xdr:colOff>
      <xdr:row>6</xdr:row>
      <xdr:rowOff>104775</xdr:rowOff>
    </xdr:from>
    <xdr:to>
      <xdr:col>8</xdr:col>
      <xdr:colOff>857250</xdr:colOff>
      <xdr:row>23</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26</xdr:row>
      <xdr:rowOff>142875</xdr:rowOff>
    </xdr:from>
    <xdr:to>
      <xdr:col>8</xdr:col>
      <xdr:colOff>819150</xdr:colOff>
      <xdr:row>44</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171450</xdr:colOff>
      <xdr:row>46</xdr:row>
      <xdr:rowOff>85725</xdr:rowOff>
    </xdr:from>
    <xdr:to>
      <xdr:col>8</xdr:col>
      <xdr:colOff>838200</xdr:colOff>
      <xdr:row>63</xdr:row>
      <xdr:rowOff>123825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xdr:colOff>
      <xdr:row>6</xdr:row>
      <xdr:rowOff>85725</xdr:rowOff>
    </xdr:from>
    <xdr:to>
      <xdr:col>8</xdr:col>
      <xdr:colOff>828675</xdr:colOff>
      <xdr:row>23</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26</xdr:row>
      <xdr:rowOff>114300</xdr:rowOff>
    </xdr:from>
    <xdr:to>
      <xdr:col>8</xdr:col>
      <xdr:colOff>809625</xdr:colOff>
      <xdr:row>42</xdr:row>
      <xdr:rowOff>161925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15240</xdr:colOff>
      <xdr:row>13</xdr:row>
      <xdr:rowOff>0</xdr:rowOff>
    </xdr:to>
    <xdr:pic>
      <xdr:nvPicPr>
        <xdr:cNvPr id="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61160" cy="2240280"/>
        </a:xfrm>
        <a:prstGeom prst="rect">
          <a:avLst/>
        </a:prstGeom>
        <a:noFill/>
        <a:ln w="9525" algn="in">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800100</xdr:colOff>
      <xdr:row>0</xdr:row>
      <xdr:rowOff>0</xdr:rowOff>
    </xdr:from>
    <xdr:to>
      <xdr:col>6</xdr:col>
      <xdr:colOff>15240</xdr:colOff>
      <xdr:row>12</xdr:row>
      <xdr:rowOff>160020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68980" y="0"/>
          <a:ext cx="1684020" cy="2232660"/>
        </a:xfrm>
        <a:prstGeom prst="rect">
          <a:avLst/>
        </a:prstGeom>
        <a:noFill/>
        <a:ln w="9525" algn="in">
          <a:noFill/>
          <a:miter lim="800000"/>
          <a:headEnd/>
          <a:tailEnd/>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304800</xdr:colOff>
      <xdr:row>44</xdr:row>
      <xdr:rowOff>66675</xdr:rowOff>
    </xdr:from>
    <xdr:to>
      <xdr:col>8</xdr:col>
      <xdr:colOff>752475</xdr:colOff>
      <xdr:row>60</xdr:row>
      <xdr:rowOff>28575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30480</xdr:colOff>
      <xdr:row>12</xdr:row>
      <xdr:rowOff>68580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76400" cy="2141220"/>
        </a:xfrm>
        <a:prstGeom prst="rect">
          <a:avLst/>
        </a:prstGeom>
        <a:noFill/>
        <a:ln w="9525" algn="in">
          <a:noFill/>
          <a:miter lim="800000"/>
          <a:headEnd/>
          <a:tailEnd/>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792480</xdr:colOff>
      <xdr:row>0</xdr:row>
      <xdr:rowOff>0</xdr:rowOff>
    </xdr:from>
    <xdr:to>
      <xdr:col>6</xdr:col>
      <xdr:colOff>45720</xdr:colOff>
      <xdr:row>12</xdr:row>
      <xdr:rowOff>76200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61360" y="0"/>
          <a:ext cx="1722120" cy="2148840"/>
        </a:xfrm>
        <a:prstGeom prst="rect">
          <a:avLst/>
        </a:prstGeom>
        <a:noFill/>
        <a:ln w="9525" algn="in">
          <a:noFill/>
          <a:miter lim="800000"/>
          <a:headEnd/>
          <a:tailEnd/>
        </a:ln>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15240</xdr:colOff>
      <xdr:row>13</xdr:row>
      <xdr:rowOff>30480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61160" cy="2270760"/>
        </a:xfrm>
        <a:prstGeom prst="rect">
          <a:avLst/>
        </a:prstGeom>
        <a:noFill/>
        <a:ln w="9525" algn="in">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92D050"/>
    <pageSetUpPr fitToPage="1"/>
  </sheetPr>
  <dimension ref="B1:J802"/>
  <sheetViews>
    <sheetView showGridLines="0" showZeros="0" tabSelected="1" showWhiteSpace="0" zoomScaleNormal="100" workbookViewId="0">
      <selection activeCell="J41" sqref="J41"/>
    </sheetView>
  </sheetViews>
  <sheetFormatPr baseColWidth="10" defaultColWidth="12" defaultRowHeight="13.2" x14ac:dyDescent="0.25"/>
  <cols>
    <col min="1" max="16384" width="12" style="2"/>
  </cols>
  <sheetData>
    <row r="1" spans="2:8" ht="18" customHeight="1" x14ac:dyDescent="0.25">
      <c r="B1" s="1"/>
      <c r="C1" s="1"/>
      <c r="D1" s="1"/>
    </row>
    <row r="2" spans="2:8" x14ac:dyDescent="0.25">
      <c r="B2" s="3"/>
      <c r="C2" s="3"/>
      <c r="D2" s="3"/>
    </row>
    <row r="3" spans="2:8" x14ac:dyDescent="0.25">
      <c r="B3" s="3"/>
      <c r="C3" s="3"/>
      <c r="D3" s="3"/>
    </row>
    <row r="4" spans="2:8" x14ac:dyDescent="0.25">
      <c r="B4" s="3"/>
      <c r="C4" s="3"/>
      <c r="D4" s="3"/>
    </row>
    <row r="5" spans="2:8" x14ac:dyDescent="0.25">
      <c r="B5" s="3"/>
      <c r="C5" s="3"/>
      <c r="D5" s="3"/>
      <c r="G5" s="3"/>
      <c r="H5" s="3"/>
    </row>
    <row r="6" spans="2:8" x14ac:dyDescent="0.25">
      <c r="B6" s="3"/>
      <c r="C6" s="3"/>
      <c r="D6" s="3"/>
    </row>
    <row r="7" spans="2:8" x14ac:dyDescent="0.25">
      <c r="B7" s="3"/>
      <c r="C7" s="3"/>
      <c r="D7" s="3"/>
    </row>
    <row r="8" spans="2:8" x14ac:dyDescent="0.25">
      <c r="B8" s="3"/>
      <c r="C8" s="3"/>
      <c r="D8" s="3"/>
    </row>
    <row r="9" spans="2:8" x14ac:dyDescent="0.25">
      <c r="B9" s="3"/>
      <c r="C9" s="3"/>
      <c r="D9" s="3"/>
    </row>
    <row r="10" spans="2:8" x14ac:dyDescent="0.25">
      <c r="B10" s="3"/>
      <c r="C10" s="3"/>
      <c r="D10" s="3"/>
    </row>
    <row r="11" spans="2:8" x14ac:dyDescent="0.25">
      <c r="B11" s="3"/>
      <c r="C11" s="3"/>
      <c r="D11" s="3"/>
    </row>
    <row r="12" spans="2:8" x14ac:dyDescent="0.25">
      <c r="B12" s="3"/>
      <c r="C12" s="3"/>
      <c r="D12" s="3"/>
    </row>
    <row r="13" spans="2:8" x14ac:dyDescent="0.25">
      <c r="B13" s="3"/>
      <c r="C13" s="3"/>
      <c r="D13" s="3"/>
    </row>
    <row r="14" spans="2:8" x14ac:dyDescent="0.25">
      <c r="B14" s="3"/>
      <c r="C14" s="3"/>
      <c r="D14" s="3"/>
    </row>
    <row r="15" spans="2:8" x14ac:dyDescent="0.25">
      <c r="B15" s="3"/>
      <c r="C15" s="3"/>
      <c r="D15" s="3"/>
    </row>
    <row r="16" spans="2:8" x14ac:dyDescent="0.25">
      <c r="B16" s="3"/>
      <c r="C16" s="3"/>
      <c r="D16" s="3"/>
    </row>
    <row r="17" spans="2:9" x14ac:dyDescent="0.25">
      <c r="B17" s="3"/>
      <c r="C17" s="3"/>
      <c r="D17" s="3"/>
    </row>
    <row r="18" spans="2:9" x14ac:dyDescent="0.25">
      <c r="B18" s="3"/>
      <c r="C18" s="3"/>
      <c r="D18" s="3"/>
    </row>
    <row r="19" spans="2:9" x14ac:dyDescent="0.25">
      <c r="B19" s="3"/>
      <c r="C19" s="3"/>
      <c r="D19" s="3"/>
    </row>
    <row r="20" spans="2:9" x14ac:dyDescent="0.25">
      <c r="B20" s="3"/>
      <c r="C20" s="3"/>
      <c r="D20" s="3"/>
    </row>
    <row r="21" spans="2:9" x14ac:dyDescent="0.25">
      <c r="B21" s="3"/>
      <c r="C21" s="3"/>
      <c r="D21" s="3"/>
    </row>
    <row r="22" spans="2:9" x14ac:dyDescent="0.25">
      <c r="B22" s="3"/>
      <c r="C22" s="3"/>
      <c r="D22" s="3"/>
    </row>
    <row r="23" spans="2:9" x14ac:dyDescent="0.25">
      <c r="B23" s="3"/>
      <c r="C23" s="3"/>
      <c r="D23" s="3"/>
    </row>
    <row r="24" spans="2:9" x14ac:dyDescent="0.25">
      <c r="B24" s="3"/>
      <c r="C24" s="3"/>
      <c r="D24" s="3"/>
    </row>
    <row r="25" spans="2:9" x14ac:dyDescent="0.25">
      <c r="B25" s="3"/>
      <c r="C25" s="3"/>
      <c r="D25" s="3"/>
    </row>
    <row r="26" spans="2:9" ht="13.8" thickBot="1" x14ac:dyDescent="0.3">
      <c r="B26" s="3"/>
      <c r="C26" s="3"/>
      <c r="D26" s="3"/>
    </row>
    <row r="27" spans="2:9" ht="21.75" customHeight="1" thickTop="1" x14ac:dyDescent="0.25">
      <c r="B27" s="658" t="s">
        <v>620</v>
      </c>
      <c r="C27" s="659"/>
      <c r="D27" s="659"/>
      <c r="E27" s="659"/>
      <c r="F27" s="659"/>
      <c r="G27" s="659"/>
      <c r="H27" s="659"/>
      <c r="I27" s="660"/>
    </row>
    <row r="28" spans="2:9" ht="19.5" customHeight="1" x14ac:dyDescent="0.25">
      <c r="B28" s="661"/>
      <c r="C28" s="662"/>
      <c r="D28" s="662"/>
      <c r="E28" s="662"/>
      <c r="F28" s="662"/>
      <c r="G28" s="662"/>
      <c r="H28" s="662"/>
      <c r="I28" s="663"/>
    </row>
    <row r="29" spans="2:9" ht="30" customHeight="1" thickBot="1" x14ac:dyDescent="0.3">
      <c r="B29" s="664"/>
      <c r="C29" s="665"/>
      <c r="D29" s="665"/>
      <c r="E29" s="665"/>
      <c r="F29" s="665"/>
      <c r="G29" s="665"/>
      <c r="H29" s="665"/>
      <c r="I29" s="666"/>
    </row>
    <row r="30" spans="2:9" ht="13.8" thickTop="1" x14ac:dyDescent="0.25">
      <c r="B30" s="3"/>
      <c r="C30" s="3"/>
      <c r="D30" s="3"/>
    </row>
    <row r="31" spans="2:9" x14ac:dyDescent="0.25">
      <c r="B31" s="3"/>
      <c r="C31" s="3"/>
      <c r="D31" s="3"/>
    </row>
    <row r="32" spans="2:9" x14ac:dyDescent="0.25">
      <c r="B32" s="3"/>
      <c r="C32" s="3"/>
      <c r="D32" s="3"/>
    </row>
    <row r="33" spans="2:9" ht="15.6" x14ac:dyDescent="0.25">
      <c r="B33" s="667" t="s">
        <v>774</v>
      </c>
      <c r="C33" s="667"/>
      <c r="D33" s="667"/>
      <c r="E33" s="667"/>
      <c r="F33" s="667"/>
      <c r="G33" s="667"/>
      <c r="H33" s="667"/>
      <c r="I33" s="667"/>
    </row>
    <row r="34" spans="2:9" x14ac:dyDescent="0.25">
      <c r="B34" s="3"/>
      <c r="C34" s="3"/>
      <c r="D34" s="3"/>
    </row>
    <row r="35" spans="2:9" x14ac:dyDescent="0.25">
      <c r="B35" s="3"/>
      <c r="C35" s="3"/>
      <c r="D35" s="3"/>
    </row>
    <row r="36" spans="2:9" ht="15.6" x14ac:dyDescent="0.3">
      <c r="B36" s="3"/>
      <c r="C36" s="3"/>
      <c r="D36" s="3"/>
      <c r="E36" s="4"/>
    </row>
    <row r="37" spans="2:9" x14ac:dyDescent="0.25">
      <c r="B37" s="3"/>
      <c r="C37" s="5"/>
      <c r="D37" s="3"/>
    </row>
    <row r="38" spans="2:9" x14ac:dyDescent="0.25">
      <c r="B38" s="3"/>
      <c r="C38" s="5"/>
      <c r="D38" s="3"/>
    </row>
    <row r="39" spans="2:9" x14ac:dyDescent="0.25">
      <c r="B39" s="3"/>
      <c r="C39" s="5"/>
      <c r="D39" s="3"/>
    </row>
    <row r="40" spans="2:9" ht="12.75" customHeight="1" x14ac:dyDescent="0.25"/>
    <row r="41" spans="2:9" x14ac:dyDescent="0.25">
      <c r="B41" s="781" t="s">
        <v>822</v>
      </c>
      <c r="C41" s="781"/>
      <c r="D41" s="781"/>
      <c r="E41" s="781"/>
      <c r="F41" s="781"/>
      <c r="G41" s="781"/>
      <c r="H41" s="781"/>
      <c r="I41" s="781"/>
    </row>
    <row r="45" spans="2:9" x14ac:dyDescent="0.25">
      <c r="B45" s="3"/>
      <c r="C45" s="3"/>
      <c r="D45" s="3"/>
    </row>
    <row r="46" spans="2:9" x14ac:dyDescent="0.25">
      <c r="B46" s="11"/>
      <c r="C46" s="10"/>
      <c r="D46" s="10"/>
      <c r="E46" s="10"/>
      <c r="F46" s="10"/>
      <c r="G46" s="10"/>
      <c r="H46" s="10"/>
      <c r="I46" s="10"/>
    </row>
    <row r="47" spans="2:9" ht="8.4" customHeight="1" x14ac:dyDescent="0.25">
      <c r="B47" s="10"/>
      <c r="C47" s="10"/>
      <c r="D47" s="10"/>
      <c r="E47" s="10"/>
      <c r="F47" s="10"/>
      <c r="G47" s="10"/>
      <c r="H47" s="10"/>
      <c r="I47" s="10"/>
    </row>
    <row r="48" spans="2:9" x14ac:dyDescent="0.25">
      <c r="B48" s="10"/>
      <c r="C48" s="10"/>
      <c r="D48" s="10"/>
      <c r="E48" s="10"/>
      <c r="F48" s="10"/>
      <c r="G48" s="10"/>
      <c r="H48" s="10"/>
      <c r="I48" s="10"/>
    </row>
    <row r="49" spans="2:10" x14ac:dyDescent="0.25">
      <c r="B49" s="10"/>
      <c r="C49" s="10"/>
      <c r="D49" s="10"/>
      <c r="E49" s="10"/>
      <c r="F49" s="10"/>
      <c r="G49" s="10"/>
      <c r="H49" s="10"/>
      <c r="I49" s="10"/>
    </row>
    <row r="50" spans="2:10" x14ac:dyDescent="0.25">
      <c r="B50" s="10"/>
      <c r="C50" s="10"/>
      <c r="D50" s="10"/>
      <c r="E50" s="10"/>
      <c r="F50" s="10"/>
      <c r="G50" s="10"/>
      <c r="H50" s="10"/>
      <c r="I50" s="10"/>
    </row>
    <row r="51" spans="2:10" x14ac:dyDescent="0.25">
      <c r="B51" s="11"/>
      <c r="C51" s="10"/>
      <c r="D51" s="10"/>
      <c r="E51" s="10"/>
      <c r="F51" s="10"/>
      <c r="G51" s="10"/>
      <c r="H51" s="10"/>
      <c r="I51" s="10"/>
    </row>
    <row r="52" spans="2:10" x14ac:dyDescent="0.25">
      <c r="B52" s="668" t="s">
        <v>1</v>
      </c>
      <c r="C52" s="669"/>
      <c r="D52" s="669"/>
      <c r="E52" s="669"/>
      <c r="F52" s="669"/>
      <c r="G52" s="669"/>
      <c r="H52" s="669"/>
      <c r="I52" s="669"/>
    </row>
    <row r="53" spans="2:10" ht="16.5" customHeight="1" x14ac:dyDescent="0.25">
      <c r="B53" s="669"/>
      <c r="C53" s="669"/>
      <c r="D53" s="669"/>
      <c r="E53" s="669"/>
      <c r="F53" s="669"/>
      <c r="G53" s="669"/>
      <c r="H53" s="669"/>
      <c r="I53" s="669"/>
    </row>
    <row r="54" spans="2:10" ht="16.5" customHeight="1" x14ac:dyDescent="0.25">
      <c r="B54" s="669"/>
      <c r="C54" s="669"/>
      <c r="D54" s="669"/>
      <c r="E54" s="669"/>
      <c r="F54" s="669"/>
      <c r="G54" s="669"/>
      <c r="H54" s="669"/>
      <c r="I54" s="669"/>
    </row>
    <row r="55" spans="2:10" ht="16.5" customHeight="1" x14ac:dyDescent="0.25">
      <c r="B55" s="669"/>
      <c r="C55" s="669"/>
      <c r="D55" s="669"/>
      <c r="E55" s="669"/>
      <c r="F55" s="669"/>
      <c r="G55" s="669"/>
      <c r="H55" s="669"/>
      <c r="I55" s="669"/>
    </row>
    <row r="56" spans="2:10" ht="16.95" customHeight="1" x14ac:dyDescent="0.25">
      <c r="B56" s="669"/>
      <c r="C56" s="669"/>
      <c r="D56" s="669"/>
      <c r="E56" s="669"/>
      <c r="F56" s="669"/>
      <c r="G56" s="669"/>
      <c r="H56" s="669"/>
      <c r="I56" s="669"/>
      <c r="J56" s="6"/>
    </row>
    <row r="57" spans="2:10" x14ac:dyDescent="0.25">
      <c r="B57" s="10"/>
      <c r="C57" s="10"/>
      <c r="D57" s="10"/>
      <c r="E57" s="10"/>
      <c r="F57" s="10"/>
      <c r="G57" s="10"/>
      <c r="H57" s="10"/>
      <c r="I57" s="10"/>
    </row>
    <row r="58" spans="2:10" x14ac:dyDescent="0.25">
      <c r="B58" s="3"/>
      <c r="C58" s="7"/>
      <c r="D58" s="7"/>
    </row>
    <row r="59" spans="2:10" x14ac:dyDescent="0.25">
      <c r="B59" s="8" t="s">
        <v>0</v>
      </c>
      <c r="C59" s="7"/>
      <c r="D59" s="7"/>
      <c r="I59" s="9" t="s">
        <v>810</v>
      </c>
    </row>
    <row r="60" spans="2:10" x14ac:dyDescent="0.25">
      <c r="B60" s="7"/>
      <c r="C60" s="7"/>
      <c r="D60" s="7"/>
    </row>
    <row r="61" spans="2:10" x14ac:dyDescent="0.25">
      <c r="B61" s="3"/>
      <c r="C61" s="7"/>
      <c r="D61" s="7"/>
    </row>
    <row r="62" spans="2:10" x14ac:dyDescent="0.25">
      <c r="B62" s="7"/>
      <c r="C62" s="7"/>
      <c r="D62" s="7"/>
    </row>
    <row r="63" spans="2:10" x14ac:dyDescent="0.25">
      <c r="B63" s="7"/>
      <c r="C63" s="7"/>
      <c r="D63" s="7"/>
    </row>
    <row r="64" spans="2:10" x14ac:dyDescent="0.25">
      <c r="B64" s="7"/>
      <c r="C64" s="7"/>
      <c r="D64" s="7"/>
    </row>
    <row r="65" spans="2:4" x14ac:dyDescent="0.25">
      <c r="B65" s="7"/>
      <c r="C65" s="7"/>
      <c r="D65" s="7"/>
    </row>
    <row r="66" spans="2:4" x14ac:dyDescent="0.25">
      <c r="B66" s="7"/>
      <c r="C66" s="7"/>
      <c r="D66" s="7"/>
    </row>
    <row r="67" spans="2:4" x14ac:dyDescent="0.25">
      <c r="B67" s="7"/>
      <c r="C67" s="7"/>
      <c r="D67" s="7"/>
    </row>
    <row r="68" spans="2:4" x14ac:dyDescent="0.25">
      <c r="B68" s="7"/>
      <c r="C68" s="7"/>
      <c r="D68" s="7"/>
    </row>
    <row r="69" spans="2:4" x14ac:dyDescent="0.25">
      <c r="B69" s="7"/>
      <c r="C69" s="7"/>
      <c r="D69" s="7"/>
    </row>
    <row r="70" spans="2:4" x14ac:dyDescent="0.25">
      <c r="B70" s="7"/>
      <c r="C70" s="7"/>
      <c r="D70" s="7"/>
    </row>
    <row r="71" spans="2:4" x14ac:dyDescent="0.25">
      <c r="B71" s="7"/>
      <c r="C71" s="7"/>
      <c r="D71" s="7"/>
    </row>
    <row r="72" spans="2:4" x14ac:dyDescent="0.25">
      <c r="B72" s="7"/>
      <c r="C72" s="7"/>
      <c r="D72" s="7"/>
    </row>
    <row r="73" spans="2:4" x14ac:dyDescent="0.25">
      <c r="B73" s="7"/>
      <c r="C73" s="7"/>
      <c r="D73" s="7"/>
    </row>
    <row r="74" spans="2:4" x14ac:dyDescent="0.25">
      <c r="B74" s="7"/>
      <c r="C74" s="7"/>
      <c r="D74" s="7"/>
    </row>
    <row r="75" spans="2:4" x14ac:dyDescent="0.25">
      <c r="B75" s="7"/>
      <c r="C75" s="7"/>
      <c r="D75" s="7"/>
    </row>
    <row r="76" spans="2:4" x14ac:dyDescent="0.25">
      <c r="B76" s="7"/>
      <c r="C76" s="7"/>
      <c r="D76" s="7"/>
    </row>
    <row r="77" spans="2:4" x14ac:dyDescent="0.25">
      <c r="B77" s="7"/>
      <c r="C77" s="7"/>
      <c r="D77" s="7"/>
    </row>
    <row r="78" spans="2:4" x14ac:dyDescent="0.25">
      <c r="B78" s="7"/>
      <c r="C78" s="7"/>
      <c r="D78" s="7"/>
    </row>
    <row r="79" spans="2:4" x14ac:dyDescent="0.25">
      <c r="B79" s="7"/>
      <c r="C79" s="7"/>
      <c r="D79" s="7"/>
    </row>
    <row r="80" spans="2:4" x14ac:dyDescent="0.25">
      <c r="B80" s="7"/>
      <c r="C80" s="7"/>
      <c r="D80" s="7"/>
    </row>
    <row r="81" spans="2:4" x14ac:dyDescent="0.25">
      <c r="B81" s="7"/>
      <c r="C81" s="7"/>
      <c r="D81" s="7"/>
    </row>
    <row r="82" spans="2:4" x14ac:dyDescent="0.25">
      <c r="B82" s="7"/>
      <c r="C82" s="7"/>
      <c r="D82" s="7"/>
    </row>
    <row r="83" spans="2:4" x14ac:dyDescent="0.25">
      <c r="B83" s="7"/>
      <c r="C83" s="7"/>
      <c r="D83" s="7"/>
    </row>
    <row r="84" spans="2:4" x14ac:dyDescent="0.25">
      <c r="B84" s="7"/>
      <c r="C84" s="7"/>
      <c r="D84" s="7"/>
    </row>
    <row r="85" spans="2:4" x14ac:dyDescent="0.25">
      <c r="B85" s="7"/>
      <c r="C85" s="7"/>
      <c r="D85" s="7"/>
    </row>
    <row r="86" spans="2:4" x14ac:dyDescent="0.25">
      <c r="B86" s="7"/>
      <c r="C86" s="7"/>
      <c r="D86" s="7"/>
    </row>
    <row r="87" spans="2:4" x14ac:dyDescent="0.25">
      <c r="B87" s="7"/>
      <c r="C87" s="7"/>
      <c r="D87" s="7"/>
    </row>
    <row r="88" spans="2:4" x14ac:dyDescent="0.25">
      <c r="B88" s="7"/>
      <c r="C88" s="7"/>
      <c r="D88" s="7"/>
    </row>
    <row r="89" spans="2:4" x14ac:dyDescent="0.25">
      <c r="B89" s="7"/>
      <c r="C89" s="7"/>
      <c r="D89" s="7"/>
    </row>
    <row r="90" spans="2:4" x14ac:dyDescent="0.25">
      <c r="B90" s="7"/>
      <c r="C90" s="7"/>
      <c r="D90" s="7"/>
    </row>
    <row r="91" spans="2:4" x14ac:dyDescent="0.25">
      <c r="B91" s="7"/>
      <c r="C91" s="7"/>
      <c r="D91" s="7"/>
    </row>
    <row r="92" spans="2:4" x14ac:dyDescent="0.25">
      <c r="B92" s="7"/>
      <c r="C92" s="7"/>
      <c r="D92" s="7"/>
    </row>
    <row r="93" spans="2:4" x14ac:dyDescent="0.25">
      <c r="B93" s="7"/>
      <c r="C93" s="7"/>
      <c r="D93" s="7"/>
    </row>
    <row r="94" spans="2:4" x14ac:dyDescent="0.25">
      <c r="B94" s="7"/>
      <c r="C94" s="7"/>
      <c r="D94" s="7"/>
    </row>
    <row r="95" spans="2:4" x14ac:dyDescent="0.25">
      <c r="B95" s="7"/>
      <c r="C95" s="7"/>
      <c r="D95" s="7"/>
    </row>
    <row r="96" spans="2:4" x14ac:dyDescent="0.25">
      <c r="B96" s="7"/>
      <c r="C96" s="7"/>
      <c r="D96" s="7"/>
    </row>
    <row r="97" spans="2:4" x14ac:dyDescent="0.25">
      <c r="B97" s="7"/>
      <c r="C97" s="7"/>
      <c r="D97" s="7"/>
    </row>
    <row r="98" spans="2:4" x14ac:dyDescent="0.25">
      <c r="B98" s="7"/>
      <c r="C98" s="7"/>
      <c r="D98" s="7"/>
    </row>
    <row r="99" spans="2:4" x14ac:dyDescent="0.25">
      <c r="B99" s="7"/>
      <c r="C99" s="7"/>
      <c r="D99" s="7"/>
    </row>
    <row r="100" spans="2:4" x14ac:dyDescent="0.25">
      <c r="B100" s="7"/>
      <c r="C100" s="7"/>
      <c r="D100" s="7"/>
    </row>
    <row r="101" spans="2:4" x14ac:dyDescent="0.25">
      <c r="B101" s="7"/>
      <c r="C101" s="7"/>
      <c r="D101" s="7"/>
    </row>
    <row r="102" spans="2:4" x14ac:dyDescent="0.25">
      <c r="B102" s="7"/>
      <c r="C102" s="7"/>
      <c r="D102" s="7"/>
    </row>
    <row r="103" spans="2:4" x14ac:dyDescent="0.25">
      <c r="B103" s="7"/>
      <c r="C103" s="7"/>
      <c r="D103" s="7"/>
    </row>
    <row r="104" spans="2:4" x14ac:dyDescent="0.25">
      <c r="B104" s="7"/>
      <c r="C104" s="7"/>
      <c r="D104" s="7"/>
    </row>
    <row r="105" spans="2:4" x14ac:dyDescent="0.25">
      <c r="B105" s="7"/>
      <c r="C105" s="7"/>
      <c r="D105" s="7"/>
    </row>
    <row r="106" spans="2:4" x14ac:dyDescent="0.25">
      <c r="B106" s="7"/>
      <c r="C106" s="7"/>
      <c r="D106" s="7"/>
    </row>
    <row r="107" spans="2:4" x14ac:dyDescent="0.25">
      <c r="B107" s="7"/>
      <c r="C107" s="7"/>
      <c r="D107" s="7"/>
    </row>
    <row r="108" spans="2:4" x14ac:dyDescent="0.25">
      <c r="B108" s="7"/>
      <c r="C108" s="7"/>
      <c r="D108" s="7"/>
    </row>
    <row r="109" spans="2:4" x14ac:dyDescent="0.25">
      <c r="B109" s="7"/>
      <c r="C109" s="7"/>
      <c r="D109" s="7"/>
    </row>
    <row r="110" spans="2:4" x14ac:dyDescent="0.25">
      <c r="B110" s="7"/>
      <c r="C110" s="7"/>
      <c r="D110" s="7"/>
    </row>
    <row r="111" spans="2:4" x14ac:dyDescent="0.25">
      <c r="B111" s="7"/>
      <c r="C111" s="7"/>
      <c r="D111" s="7"/>
    </row>
    <row r="112" spans="2:4" x14ac:dyDescent="0.25">
      <c r="B112" s="7"/>
      <c r="C112" s="7"/>
      <c r="D112" s="7"/>
    </row>
    <row r="113" spans="2:4" x14ac:dyDescent="0.25">
      <c r="B113" s="7"/>
      <c r="C113" s="7"/>
      <c r="D113" s="7"/>
    </row>
    <row r="114" spans="2:4" x14ac:dyDescent="0.25">
      <c r="B114" s="7"/>
      <c r="C114" s="7"/>
      <c r="D114" s="7"/>
    </row>
    <row r="115" spans="2:4" x14ac:dyDescent="0.25">
      <c r="B115" s="7"/>
      <c r="C115" s="7"/>
      <c r="D115" s="7"/>
    </row>
    <row r="116" spans="2:4" x14ac:dyDescent="0.25">
      <c r="B116" s="7"/>
      <c r="C116" s="7"/>
      <c r="D116" s="7"/>
    </row>
    <row r="117" spans="2:4" x14ac:dyDescent="0.25">
      <c r="B117" s="7"/>
      <c r="C117" s="7"/>
      <c r="D117" s="7"/>
    </row>
    <row r="118" spans="2:4" x14ac:dyDescent="0.25">
      <c r="B118" s="7"/>
      <c r="C118" s="7"/>
      <c r="D118" s="7"/>
    </row>
    <row r="119" spans="2:4" x14ac:dyDescent="0.25">
      <c r="B119" s="7"/>
      <c r="C119" s="7"/>
      <c r="D119" s="7"/>
    </row>
    <row r="120" spans="2:4" x14ac:dyDescent="0.25">
      <c r="B120" s="7"/>
      <c r="C120" s="7"/>
      <c r="D120" s="7"/>
    </row>
    <row r="121" spans="2:4" x14ac:dyDescent="0.25">
      <c r="B121" s="7"/>
      <c r="C121" s="7"/>
      <c r="D121" s="7"/>
    </row>
    <row r="122" spans="2:4" x14ac:dyDescent="0.25">
      <c r="B122" s="7"/>
      <c r="C122" s="7"/>
      <c r="D122" s="7"/>
    </row>
    <row r="123" spans="2:4" x14ac:dyDescent="0.25">
      <c r="B123" s="7"/>
      <c r="C123" s="7"/>
      <c r="D123" s="7"/>
    </row>
    <row r="124" spans="2:4" x14ac:dyDescent="0.25">
      <c r="B124" s="7"/>
      <c r="C124" s="7"/>
      <c r="D124" s="7"/>
    </row>
    <row r="125" spans="2:4" x14ac:dyDescent="0.25">
      <c r="B125" s="7"/>
      <c r="C125" s="7"/>
      <c r="D125" s="7"/>
    </row>
    <row r="126" spans="2:4" x14ac:dyDescent="0.25">
      <c r="B126" s="7"/>
      <c r="C126" s="7"/>
      <c r="D126" s="7"/>
    </row>
    <row r="127" spans="2:4" x14ac:dyDescent="0.25">
      <c r="B127" s="7"/>
      <c r="C127" s="7"/>
      <c r="D127" s="7"/>
    </row>
    <row r="128" spans="2:4" x14ac:dyDescent="0.25">
      <c r="B128" s="7"/>
      <c r="C128" s="7"/>
      <c r="D128" s="7"/>
    </row>
    <row r="129" spans="2:4" x14ac:dyDescent="0.25">
      <c r="B129" s="7"/>
      <c r="C129" s="7"/>
      <c r="D129" s="7"/>
    </row>
    <row r="130" spans="2:4" x14ac:dyDescent="0.25">
      <c r="B130" s="7"/>
      <c r="C130" s="7"/>
      <c r="D130" s="7"/>
    </row>
    <row r="131" spans="2:4" x14ac:dyDescent="0.25">
      <c r="B131" s="7"/>
      <c r="C131" s="7"/>
      <c r="D131" s="7"/>
    </row>
    <row r="132" spans="2:4" x14ac:dyDescent="0.25">
      <c r="B132" s="7"/>
      <c r="C132" s="7"/>
      <c r="D132" s="7"/>
    </row>
    <row r="133" spans="2:4" x14ac:dyDescent="0.25">
      <c r="B133" s="7"/>
      <c r="C133" s="7"/>
      <c r="D133" s="7"/>
    </row>
    <row r="134" spans="2:4" x14ac:dyDescent="0.25">
      <c r="B134" s="7"/>
      <c r="C134" s="7"/>
      <c r="D134" s="7"/>
    </row>
    <row r="135" spans="2:4" x14ac:dyDescent="0.25">
      <c r="B135" s="7"/>
      <c r="C135" s="7"/>
      <c r="D135" s="7"/>
    </row>
    <row r="136" spans="2:4" x14ac:dyDescent="0.25">
      <c r="B136" s="7"/>
      <c r="C136" s="7"/>
      <c r="D136" s="7"/>
    </row>
    <row r="137" spans="2:4" x14ac:dyDescent="0.25">
      <c r="B137" s="7"/>
      <c r="C137" s="7"/>
      <c r="D137" s="7"/>
    </row>
    <row r="138" spans="2:4" x14ac:dyDescent="0.25">
      <c r="B138" s="7"/>
      <c r="C138" s="7"/>
      <c r="D138" s="7"/>
    </row>
    <row r="139" spans="2:4" x14ac:dyDescent="0.25">
      <c r="B139" s="7"/>
      <c r="C139" s="7"/>
      <c r="D139" s="7"/>
    </row>
    <row r="140" spans="2:4" x14ac:dyDescent="0.25">
      <c r="B140" s="7"/>
      <c r="C140" s="7"/>
      <c r="D140" s="7"/>
    </row>
    <row r="141" spans="2:4" x14ac:dyDescent="0.25">
      <c r="B141" s="7"/>
      <c r="C141" s="7"/>
      <c r="D141" s="7"/>
    </row>
    <row r="142" spans="2:4" x14ac:dyDescent="0.25">
      <c r="B142" s="7"/>
      <c r="C142" s="7"/>
      <c r="D142" s="7"/>
    </row>
    <row r="143" spans="2:4" x14ac:dyDescent="0.25">
      <c r="B143" s="7"/>
      <c r="C143" s="7"/>
      <c r="D143" s="7"/>
    </row>
    <row r="144" spans="2:4" x14ac:dyDescent="0.25">
      <c r="B144" s="7"/>
      <c r="C144" s="7"/>
      <c r="D144" s="7"/>
    </row>
    <row r="145" spans="2:4" x14ac:dyDescent="0.25">
      <c r="B145" s="7"/>
      <c r="C145" s="7"/>
      <c r="D145" s="7"/>
    </row>
    <row r="146" spans="2:4" x14ac:dyDescent="0.25">
      <c r="B146" s="7"/>
      <c r="C146" s="7"/>
      <c r="D146" s="7"/>
    </row>
    <row r="147" spans="2:4" x14ac:dyDescent="0.25">
      <c r="B147" s="7"/>
      <c r="C147" s="7"/>
      <c r="D147" s="7"/>
    </row>
    <row r="148" spans="2:4" x14ac:dyDescent="0.25">
      <c r="B148" s="7"/>
      <c r="C148" s="7"/>
      <c r="D148" s="7"/>
    </row>
    <row r="149" spans="2:4" x14ac:dyDescent="0.25">
      <c r="B149" s="7"/>
      <c r="C149" s="7"/>
      <c r="D149" s="7"/>
    </row>
    <row r="150" spans="2:4" x14ac:dyDescent="0.25">
      <c r="B150" s="7"/>
      <c r="C150" s="7"/>
      <c r="D150" s="7"/>
    </row>
    <row r="151" spans="2:4" x14ac:dyDescent="0.25">
      <c r="B151" s="7"/>
      <c r="C151" s="7"/>
      <c r="D151" s="7"/>
    </row>
    <row r="152" spans="2:4" x14ac:dyDescent="0.25">
      <c r="B152" s="7"/>
      <c r="C152" s="7"/>
      <c r="D152" s="7"/>
    </row>
    <row r="153" spans="2:4" x14ac:dyDescent="0.25">
      <c r="B153" s="7"/>
      <c r="C153" s="7"/>
      <c r="D153" s="7"/>
    </row>
    <row r="154" spans="2:4" x14ac:dyDescent="0.25">
      <c r="B154" s="7"/>
      <c r="C154" s="7"/>
      <c r="D154" s="7"/>
    </row>
    <row r="155" spans="2:4" x14ac:dyDescent="0.25">
      <c r="B155" s="7"/>
      <c r="C155" s="7"/>
      <c r="D155" s="7"/>
    </row>
    <row r="156" spans="2:4" x14ac:dyDescent="0.25">
      <c r="B156" s="7"/>
      <c r="C156" s="7"/>
      <c r="D156" s="7"/>
    </row>
    <row r="157" spans="2:4" x14ac:dyDescent="0.25">
      <c r="B157" s="7"/>
      <c r="C157" s="7"/>
      <c r="D157" s="7"/>
    </row>
    <row r="158" spans="2:4" x14ac:dyDescent="0.25">
      <c r="B158" s="7"/>
      <c r="C158" s="7"/>
      <c r="D158" s="7"/>
    </row>
    <row r="159" spans="2:4" x14ac:dyDescent="0.25">
      <c r="B159" s="7"/>
      <c r="C159" s="7"/>
      <c r="D159" s="7"/>
    </row>
    <row r="160" spans="2:4" x14ac:dyDescent="0.25">
      <c r="B160" s="7"/>
      <c r="C160" s="7"/>
      <c r="D160" s="7"/>
    </row>
    <row r="161" spans="2:4" x14ac:dyDescent="0.25">
      <c r="B161" s="7"/>
      <c r="C161" s="7"/>
      <c r="D161" s="7"/>
    </row>
    <row r="162" spans="2:4" x14ac:dyDescent="0.25">
      <c r="B162" s="7"/>
      <c r="C162" s="7"/>
      <c r="D162" s="7"/>
    </row>
    <row r="163" spans="2:4" x14ac:dyDescent="0.25">
      <c r="B163" s="7"/>
      <c r="C163" s="7"/>
      <c r="D163" s="7"/>
    </row>
    <row r="164" spans="2:4" x14ac:dyDescent="0.25">
      <c r="B164" s="7"/>
      <c r="C164" s="7"/>
      <c r="D164" s="7"/>
    </row>
    <row r="165" spans="2:4" x14ac:dyDescent="0.25">
      <c r="B165" s="7"/>
      <c r="C165" s="7"/>
      <c r="D165" s="7"/>
    </row>
    <row r="166" spans="2:4" x14ac:dyDescent="0.25">
      <c r="B166" s="7"/>
      <c r="C166" s="7"/>
      <c r="D166" s="7"/>
    </row>
    <row r="167" spans="2:4" x14ac:dyDescent="0.25">
      <c r="B167" s="7"/>
      <c r="C167" s="7"/>
      <c r="D167" s="7"/>
    </row>
    <row r="168" spans="2:4" x14ac:dyDescent="0.25">
      <c r="B168" s="7"/>
      <c r="C168" s="7"/>
      <c r="D168" s="7"/>
    </row>
    <row r="169" spans="2:4" x14ac:dyDescent="0.25">
      <c r="B169" s="7"/>
      <c r="C169" s="7"/>
      <c r="D169" s="7"/>
    </row>
    <row r="170" spans="2:4" x14ac:dyDescent="0.25">
      <c r="B170" s="7"/>
      <c r="C170" s="7"/>
      <c r="D170" s="7"/>
    </row>
    <row r="171" spans="2:4" x14ac:dyDescent="0.25">
      <c r="B171" s="7"/>
      <c r="C171" s="7"/>
      <c r="D171" s="7"/>
    </row>
    <row r="172" spans="2:4" x14ac:dyDescent="0.25">
      <c r="B172" s="7"/>
      <c r="C172" s="7"/>
      <c r="D172" s="7"/>
    </row>
    <row r="173" spans="2:4" x14ac:dyDescent="0.25">
      <c r="B173" s="7"/>
      <c r="C173" s="7"/>
      <c r="D173" s="7"/>
    </row>
    <row r="174" spans="2:4" x14ac:dyDescent="0.25">
      <c r="B174" s="7"/>
      <c r="C174" s="7"/>
      <c r="D174" s="7"/>
    </row>
    <row r="175" spans="2:4" x14ac:dyDescent="0.25">
      <c r="B175" s="7"/>
      <c r="C175" s="7"/>
      <c r="D175" s="7"/>
    </row>
    <row r="176" spans="2:4" x14ac:dyDescent="0.25">
      <c r="B176" s="7"/>
      <c r="C176" s="7"/>
      <c r="D176" s="7"/>
    </row>
    <row r="177" spans="2:4" x14ac:dyDescent="0.25">
      <c r="B177" s="7"/>
      <c r="C177" s="7"/>
      <c r="D177" s="7"/>
    </row>
    <row r="178" spans="2:4" x14ac:dyDescent="0.25">
      <c r="B178" s="7"/>
      <c r="C178" s="7"/>
      <c r="D178" s="7"/>
    </row>
    <row r="179" spans="2:4" x14ac:dyDescent="0.25">
      <c r="B179" s="7"/>
      <c r="C179" s="7"/>
      <c r="D179" s="7"/>
    </row>
    <row r="180" spans="2:4" x14ac:dyDescent="0.25">
      <c r="B180" s="7"/>
      <c r="C180" s="7"/>
      <c r="D180" s="7"/>
    </row>
    <row r="181" spans="2:4" x14ac:dyDescent="0.25">
      <c r="B181" s="7"/>
      <c r="C181" s="7"/>
      <c r="D181" s="7"/>
    </row>
    <row r="182" spans="2:4" x14ac:dyDescent="0.25">
      <c r="B182" s="7"/>
      <c r="C182" s="7"/>
      <c r="D182" s="7"/>
    </row>
    <row r="183" spans="2:4" x14ac:dyDescent="0.25">
      <c r="B183" s="7"/>
      <c r="C183" s="7"/>
      <c r="D183" s="7"/>
    </row>
    <row r="184" spans="2:4" x14ac:dyDescent="0.25">
      <c r="B184" s="7"/>
      <c r="C184" s="7"/>
      <c r="D184" s="7"/>
    </row>
    <row r="185" spans="2:4" x14ac:dyDescent="0.25">
      <c r="B185" s="7"/>
      <c r="C185" s="7"/>
      <c r="D185" s="7"/>
    </row>
    <row r="186" spans="2:4" x14ac:dyDescent="0.25">
      <c r="B186" s="7"/>
      <c r="C186" s="7"/>
      <c r="D186" s="7"/>
    </row>
    <row r="187" spans="2:4" x14ac:dyDescent="0.25">
      <c r="B187" s="7"/>
      <c r="C187" s="7"/>
      <c r="D187" s="7"/>
    </row>
    <row r="188" spans="2:4" x14ac:dyDescent="0.25">
      <c r="B188" s="7"/>
      <c r="C188" s="7"/>
      <c r="D188" s="7"/>
    </row>
    <row r="189" spans="2:4" x14ac:dyDescent="0.25">
      <c r="B189" s="7"/>
      <c r="C189" s="7"/>
      <c r="D189" s="7"/>
    </row>
    <row r="190" spans="2:4" x14ac:dyDescent="0.25">
      <c r="B190" s="7"/>
      <c r="C190" s="7"/>
      <c r="D190" s="7"/>
    </row>
    <row r="191" spans="2:4" x14ac:dyDescent="0.25">
      <c r="B191" s="7"/>
      <c r="C191" s="7"/>
      <c r="D191" s="7"/>
    </row>
    <row r="192" spans="2:4" x14ac:dyDescent="0.25">
      <c r="B192" s="7"/>
      <c r="C192" s="7"/>
      <c r="D192" s="7"/>
    </row>
    <row r="193" spans="2:4" x14ac:dyDescent="0.25">
      <c r="B193" s="7"/>
      <c r="C193" s="7"/>
      <c r="D193" s="7"/>
    </row>
    <row r="194" spans="2:4" x14ac:dyDescent="0.25">
      <c r="B194" s="7"/>
      <c r="C194" s="7"/>
      <c r="D194" s="7"/>
    </row>
    <row r="195" spans="2:4" x14ac:dyDescent="0.25">
      <c r="B195" s="7"/>
      <c r="C195" s="7"/>
      <c r="D195" s="7"/>
    </row>
    <row r="196" spans="2:4" x14ac:dyDescent="0.25">
      <c r="B196" s="7"/>
      <c r="C196" s="7"/>
      <c r="D196" s="7"/>
    </row>
    <row r="197" spans="2:4" x14ac:dyDescent="0.25">
      <c r="B197" s="7"/>
      <c r="C197" s="7"/>
      <c r="D197" s="7"/>
    </row>
    <row r="198" spans="2:4" x14ac:dyDescent="0.25">
      <c r="B198" s="7"/>
      <c r="C198" s="7"/>
      <c r="D198" s="7"/>
    </row>
    <row r="199" spans="2:4" x14ac:dyDescent="0.25">
      <c r="B199" s="7"/>
      <c r="C199" s="7"/>
      <c r="D199" s="7"/>
    </row>
    <row r="200" spans="2:4" x14ac:dyDescent="0.25">
      <c r="B200" s="7"/>
      <c r="C200" s="7"/>
      <c r="D200" s="7"/>
    </row>
    <row r="201" spans="2:4" x14ac:dyDescent="0.25">
      <c r="B201" s="7"/>
      <c r="C201" s="7"/>
      <c r="D201" s="7"/>
    </row>
    <row r="202" spans="2:4" x14ac:dyDescent="0.25">
      <c r="B202" s="7"/>
      <c r="C202" s="7"/>
      <c r="D202" s="7"/>
    </row>
    <row r="203" spans="2:4" x14ac:dyDescent="0.25">
      <c r="B203" s="7"/>
      <c r="C203" s="7"/>
      <c r="D203" s="7"/>
    </row>
    <row r="204" spans="2:4" x14ac:dyDescent="0.25">
      <c r="B204" s="7"/>
      <c r="C204" s="7"/>
      <c r="D204" s="7"/>
    </row>
    <row r="205" spans="2:4" x14ac:dyDescent="0.25">
      <c r="B205" s="7"/>
      <c r="C205" s="7"/>
      <c r="D205" s="7"/>
    </row>
    <row r="206" spans="2:4" x14ac:dyDescent="0.25">
      <c r="B206" s="7"/>
      <c r="C206" s="7"/>
      <c r="D206" s="7"/>
    </row>
    <row r="207" spans="2:4" x14ac:dyDescent="0.25">
      <c r="B207" s="7"/>
      <c r="C207" s="7"/>
      <c r="D207" s="7"/>
    </row>
    <row r="208" spans="2:4" x14ac:dyDescent="0.25">
      <c r="B208" s="7"/>
      <c r="C208" s="7"/>
      <c r="D208" s="7"/>
    </row>
    <row r="209" spans="2:4" x14ac:dyDescent="0.25">
      <c r="B209" s="7"/>
      <c r="C209" s="7"/>
      <c r="D209" s="7"/>
    </row>
    <row r="210" spans="2:4" x14ac:dyDescent="0.25">
      <c r="B210" s="7"/>
      <c r="C210" s="7"/>
      <c r="D210" s="7"/>
    </row>
    <row r="211" spans="2:4" x14ac:dyDescent="0.25">
      <c r="B211" s="7"/>
      <c r="C211" s="7"/>
      <c r="D211" s="7"/>
    </row>
    <row r="212" spans="2:4" x14ac:dyDescent="0.25">
      <c r="B212" s="7"/>
      <c r="C212" s="7"/>
      <c r="D212" s="7"/>
    </row>
    <row r="213" spans="2:4" x14ac:dyDescent="0.25">
      <c r="B213" s="7"/>
      <c r="C213" s="7"/>
      <c r="D213" s="7"/>
    </row>
    <row r="214" spans="2:4" x14ac:dyDescent="0.25">
      <c r="B214" s="7"/>
      <c r="C214" s="7"/>
      <c r="D214" s="7"/>
    </row>
    <row r="215" spans="2:4" x14ac:dyDescent="0.25">
      <c r="B215" s="7"/>
      <c r="C215" s="7"/>
      <c r="D215" s="7"/>
    </row>
    <row r="216" spans="2:4" x14ac:dyDescent="0.25">
      <c r="B216" s="7"/>
      <c r="C216" s="7"/>
      <c r="D216" s="7"/>
    </row>
    <row r="217" spans="2:4" x14ac:dyDescent="0.25">
      <c r="B217" s="7"/>
      <c r="C217" s="7"/>
      <c r="D217" s="7"/>
    </row>
    <row r="218" spans="2:4" x14ac:dyDescent="0.25">
      <c r="B218" s="7"/>
      <c r="C218" s="7"/>
      <c r="D218" s="7"/>
    </row>
    <row r="219" spans="2:4" x14ac:dyDescent="0.25">
      <c r="B219" s="7"/>
      <c r="C219" s="7"/>
      <c r="D219" s="7"/>
    </row>
    <row r="220" spans="2:4" x14ac:dyDescent="0.25">
      <c r="B220" s="7"/>
      <c r="C220" s="7"/>
      <c r="D220" s="7"/>
    </row>
    <row r="221" spans="2:4" x14ac:dyDescent="0.25">
      <c r="B221" s="7"/>
      <c r="C221" s="7"/>
      <c r="D221" s="7"/>
    </row>
    <row r="222" spans="2:4" x14ac:dyDescent="0.25">
      <c r="B222" s="7"/>
      <c r="C222" s="7"/>
      <c r="D222" s="7"/>
    </row>
    <row r="223" spans="2:4" x14ac:dyDescent="0.25">
      <c r="B223" s="7"/>
      <c r="C223" s="7"/>
      <c r="D223" s="7"/>
    </row>
    <row r="224" spans="2:4" x14ac:dyDescent="0.25">
      <c r="B224" s="7"/>
      <c r="C224" s="7"/>
      <c r="D224" s="7"/>
    </row>
    <row r="225" spans="2:4" x14ac:dyDescent="0.25">
      <c r="B225" s="7"/>
      <c r="C225" s="7"/>
      <c r="D225" s="7"/>
    </row>
    <row r="226" spans="2:4" x14ac:dyDescent="0.25">
      <c r="B226" s="7"/>
      <c r="C226" s="7"/>
      <c r="D226" s="7"/>
    </row>
    <row r="227" spans="2:4" x14ac:dyDescent="0.25">
      <c r="B227" s="7"/>
      <c r="C227" s="7"/>
      <c r="D227" s="7"/>
    </row>
    <row r="228" spans="2:4" x14ac:dyDescent="0.25">
      <c r="B228" s="7"/>
      <c r="C228" s="7"/>
      <c r="D228" s="7"/>
    </row>
    <row r="229" spans="2:4" x14ac:dyDescent="0.25">
      <c r="B229" s="7"/>
      <c r="C229" s="7"/>
      <c r="D229" s="7"/>
    </row>
    <row r="230" spans="2:4" x14ac:dyDescent="0.25">
      <c r="B230" s="7"/>
      <c r="C230" s="7"/>
      <c r="D230" s="7"/>
    </row>
    <row r="231" spans="2:4" x14ac:dyDescent="0.25">
      <c r="B231" s="7"/>
      <c r="C231" s="7"/>
      <c r="D231" s="7"/>
    </row>
    <row r="232" spans="2:4" x14ac:dyDescent="0.25">
      <c r="B232" s="7"/>
      <c r="C232" s="7"/>
      <c r="D232" s="7"/>
    </row>
    <row r="233" spans="2:4" x14ac:dyDescent="0.25">
      <c r="B233" s="7"/>
      <c r="C233" s="7"/>
      <c r="D233" s="7"/>
    </row>
    <row r="234" spans="2:4" x14ac:dyDescent="0.25">
      <c r="B234" s="7"/>
      <c r="C234" s="7"/>
      <c r="D234" s="7"/>
    </row>
    <row r="235" spans="2:4" x14ac:dyDescent="0.25">
      <c r="B235" s="7"/>
      <c r="C235" s="7"/>
      <c r="D235" s="7"/>
    </row>
    <row r="236" spans="2:4" x14ac:dyDescent="0.25">
      <c r="B236" s="7"/>
      <c r="C236" s="7"/>
      <c r="D236" s="7"/>
    </row>
    <row r="237" spans="2:4" x14ac:dyDescent="0.25">
      <c r="B237" s="7"/>
      <c r="C237" s="7"/>
      <c r="D237" s="7"/>
    </row>
    <row r="238" spans="2:4" x14ac:dyDescent="0.25">
      <c r="B238" s="7"/>
      <c r="C238" s="7"/>
      <c r="D238" s="7"/>
    </row>
    <row r="239" spans="2:4" x14ac:dyDescent="0.25">
      <c r="B239" s="7"/>
      <c r="C239" s="7"/>
      <c r="D239" s="7"/>
    </row>
    <row r="240" spans="2:4" x14ac:dyDescent="0.25">
      <c r="B240" s="7"/>
      <c r="C240" s="7"/>
      <c r="D240" s="7"/>
    </row>
    <row r="241" spans="2:4" x14ac:dyDescent="0.25">
      <c r="B241" s="7"/>
      <c r="C241" s="7"/>
      <c r="D241" s="7"/>
    </row>
    <row r="242" spans="2:4" x14ac:dyDescent="0.25">
      <c r="B242" s="7"/>
      <c r="C242" s="7"/>
      <c r="D242" s="7"/>
    </row>
    <row r="243" spans="2:4" x14ac:dyDescent="0.25">
      <c r="B243" s="7"/>
      <c r="C243" s="7"/>
      <c r="D243" s="7"/>
    </row>
    <row r="244" spans="2:4" x14ac:dyDescent="0.25">
      <c r="B244" s="7"/>
      <c r="C244" s="7"/>
      <c r="D244" s="7"/>
    </row>
    <row r="245" spans="2:4" x14ac:dyDescent="0.25">
      <c r="B245" s="7"/>
      <c r="C245" s="7"/>
      <c r="D245" s="7"/>
    </row>
    <row r="246" spans="2:4" x14ac:dyDescent="0.25">
      <c r="B246" s="7"/>
      <c r="C246" s="7"/>
      <c r="D246" s="7"/>
    </row>
    <row r="247" spans="2:4" x14ac:dyDescent="0.25">
      <c r="B247" s="7"/>
      <c r="C247" s="7"/>
      <c r="D247" s="7"/>
    </row>
    <row r="248" spans="2:4" x14ac:dyDescent="0.25">
      <c r="B248" s="7"/>
      <c r="C248" s="7"/>
      <c r="D248" s="7"/>
    </row>
    <row r="249" spans="2:4" x14ac:dyDescent="0.25">
      <c r="B249" s="7"/>
      <c r="C249" s="7"/>
      <c r="D249" s="7"/>
    </row>
    <row r="250" spans="2:4" x14ac:dyDescent="0.25">
      <c r="B250" s="7"/>
      <c r="C250" s="7"/>
      <c r="D250" s="7"/>
    </row>
    <row r="251" spans="2:4" x14ac:dyDescent="0.25">
      <c r="B251" s="7"/>
      <c r="C251" s="7"/>
      <c r="D251" s="7"/>
    </row>
    <row r="252" spans="2:4" x14ac:dyDescent="0.25">
      <c r="B252" s="7"/>
      <c r="C252" s="7"/>
      <c r="D252" s="7"/>
    </row>
    <row r="253" spans="2:4" x14ac:dyDescent="0.25">
      <c r="B253" s="7"/>
      <c r="C253" s="7"/>
      <c r="D253" s="7"/>
    </row>
    <row r="254" spans="2:4" x14ac:dyDescent="0.25">
      <c r="B254" s="7"/>
      <c r="C254" s="7"/>
      <c r="D254" s="7"/>
    </row>
    <row r="255" spans="2:4" x14ac:dyDescent="0.25">
      <c r="B255" s="7"/>
      <c r="C255" s="7"/>
      <c r="D255" s="7"/>
    </row>
    <row r="256" spans="2:4" x14ac:dyDescent="0.25">
      <c r="B256" s="7"/>
      <c r="C256" s="7"/>
      <c r="D256" s="7"/>
    </row>
    <row r="257" spans="2:4" x14ac:dyDescent="0.25">
      <c r="B257" s="7"/>
      <c r="C257" s="7"/>
      <c r="D257" s="7"/>
    </row>
    <row r="258" spans="2:4" x14ac:dyDescent="0.25">
      <c r="B258" s="7"/>
      <c r="C258" s="7"/>
      <c r="D258" s="7"/>
    </row>
    <row r="259" spans="2:4" x14ac:dyDescent="0.25">
      <c r="B259" s="7"/>
      <c r="C259" s="7"/>
      <c r="D259" s="7"/>
    </row>
    <row r="260" spans="2:4" x14ac:dyDescent="0.25">
      <c r="B260" s="7"/>
      <c r="C260" s="7"/>
      <c r="D260" s="7"/>
    </row>
    <row r="261" spans="2:4" x14ac:dyDescent="0.25">
      <c r="B261" s="7"/>
      <c r="C261" s="7"/>
      <c r="D261" s="7"/>
    </row>
    <row r="262" spans="2:4" x14ac:dyDescent="0.25">
      <c r="B262" s="7"/>
      <c r="C262" s="7"/>
      <c r="D262" s="7"/>
    </row>
    <row r="263" spans="2:4" x14ac:dyDescent="0.25">
      <c r="B263" s="7"/>
      <c r="C263" s="7"/>
      <c r="D263" s="7"/>
    </row>
    <row r="264" spans="2:4" x14ac:dyDescent="0.25">
      <c r="B264" s="7"/>
      <c r="C264" s="7"/>
      <c r="D264" s="7"/>
    </row>
    <row r="265" spans="2:4" x14ac:dyDescent="0.25">
      <c r="B265" s="7"/>
      <c r="C265" s="7"/>
      <c r="D265" s="7"/>
    </row>
    <row r="266" spans="2:4" x14ac:dyDescent="0.25">
      <c r="B266" s="7"/>
      <c r="C266" s="7"/>
      <c r="D266" s="7"/>
    </row>
    <row r="267" spans="2:4" x14ac:dyDescent="0.25">
      <c r="B267" s="7"/>
      <c r="C267" s="7"/>
      <c r="D267" s="7"/>
    </row>
    <row r="268" spans="2:4" x14ac:dyDescent="0.25">
      <c r="B268" s="7"/>
      <c r="C268" s="7"/>
      <c r="D268" s="7"/>
    </row>
    <row r="269" spans="2:4" x14ac:dyDescent="0.25">
      <c r="B269" s="7"/>
      <c r="C269" s="7"/>
      <c r="D269" s="7"/>
    </row>
    <row r="270" spans="2:4" x14ac:dyDescent="0.25">
      <c r="B270" s="7"/>
      <c r="C270" s="7"/>
      <c r="D270" s="7"/>
    </row>
    <row r="271" spans="2:4" x14ac:dyDescent="0.25">
      <c r="B271" s="7"/>
      <c r="C271" s="7"/>
      <c r="D271" s="7"/>
    </row>
    <row r="272" spans="2:4" x14ac:dyDescent="0.25">
      <c r="B272" s="7"/>
      <c r="C272" s="7"/>
      <c r="D272" s="7"/>
    </row>
    <row r="273" spans="2:4" x14ac:dyDescent="0.25">
      <c r="B273" s="7"/>
      <c r="C273" s="7"/>
      <c r="D273" s="7"/>
    </row>
    <row r="274" spans="2:4" x14ac:dyDescent="0.25">
      <c r="B274" s="7"/>
      <c r="C274" s="7"/>
      <c r="D274" s="7"/>
    </row>
    <row r="275" spans="2:4" x14ac:dyDescent="0.25">
      <c r="B275" s="7"/>
      <c r="C275" s="7"/>
      <c r="D275" s="7"/>
    </row>
    <row r="276" spans="2:4" x14ac:dyDescent="0.25">
      <c r="B276" s="7"/>
      <c r="C276" s="7"/>
      <c r="D276" s="7"/>
    </row>
    <row r="277" spans="2:4" x14ac:dyDescent="0.25">
      <c r="B277" s="7"/>
      <c r="C277" s="7"/>
      <c r="D277" s="7"/>
    </row>
    <row r="278" spans="2:4" x14ac:dyDescent="0.25">
      <c r="B278" s="7"/>
      <c r="C278" s="7"/>
      <c r="D278" s="7"/>
    </row>
    <row r="279" spans="2:4" x14ac:dyDescent="0.25">
      <c r="B279" s="7"/>
      <c r="C279" s="7"/>
      <c r="D279" s="7"/>
    </row>
    <row r="280" spans="2:4" x14ac:dyDescent="0.25">
      <c r="B280" s="7"/>
      <c r="C280" s="7"/>
      <c r="D280" s="7"/>
    </row>
    <row r="281" spans="2:4" x14ac:dyDescent="0.25">
      <c r="B281" s="7"/>
      <c r="C281" s="7"/>
      <c r="D281" s="7"/>
    </row>
    <row r="282" spans="2:4" x14ac:dyDescent="0.25">
      <c r="B282" s="7"/>
      <c r="C282" s="7"/>
      <c r="D282" s="7"/>
    </row>
    <row r="283" spans="2:4" x14ac:dyDescent="0.25">
      <c r="B283" s="7"/>
      <c r="C283" s="7"/>
      <c r="D283" s="7"/>
    </row>
    <row r="284" spans="2:4" x14ac:dyDescent="0.25">
      <c r="B284" s="7"/>
      <c r="C284" s="7"/>
      <c r="D284" s="7"/>
    </row>
    <row r="285" spans="2:4" x14ac:dyDescent="0.25">
      <c r="B285" s="7"/>
      <c r="C285" s="7"/>
      <c r="D285" s="7"/>
    </row>
    <row r="286" spans="2:4" x14ac:dyDescent="0.25">
      <c r="B286" s="7"/>
      <c r="C286" s="7"/>
      <c r="D286" s="7"/>
    </row>
    <row r="287" spans="2:4" x14ac:dyDescent="0.25">
      <c r="B287" s="7"/>
      <c r="C287" s="7"/>
      <c r="D287" s="7"/>
    </row>
    <row r="288" spans="2:4" x14ac:dyDescent="0.25">
      <c r="B288" s="7"/>
      <c r="C288" s="7"/>
      <c r="D288" s="7"/>
    </row>
    <row r="289" spans="2:4" x14ac:dyDescent="0.25">
      <c r="B289" s="7"/>
      <c r="C289" s="7"/>
      <c r="D289" s="7"/>
    </row>
    <row r="290" spans="2:4" x14ac:dyDescent="0.25">
      <c r="B290" s="7"/>
      <c r="C290" s="7"/>
      <c r="D290" s="7"/>
    </row>
    <row r="291" spans="2:4" x14ac:dyDescent="0.25">
      <c r="B291" s="7"/>
      <c r="C291" s="7"/>
      <c r="D291" s="7"/>
    </row>
    <row r="292" spans="2:4" x14ac:dyDescent="0.25">
      <c r="B292" s="7"/>
      <c r="C292" s="7"/>
      <c r="D292" s="7"/>
    </row>
    <row r="293" spans="2:4" x14ac:dyDescent="0.25">
      <c r="B293" s="7"/>
      <c r="C293" s="7"/>
      <c r="D293" s="7"/>
    </row>
    <row r="294" spans="2:4" x14ac:dyDescent="0.25">
      <c r="B294" s="7"/>
      <c r="C294" s="7"/>
      <c r="D294" s="7"/>
    </row>
    <row r="295" spans="2:4" x14ac:dyDescent="0.25">
      <c r="B295" s="7"/>
      <c r="C295" s="7"/>
      <c r="D295" s="7"/>
    </row>
    <row r="296" spans="2:4" x14ac:dyDescent="0.25">
      <c r="B296" s="7"/>
      <c r="C296" s="7"/>
      <c r="D296" s="7"/>
    </row>
    <row r="297" spans="2:4" x14ac:dyDescent="0.25">
      <c r="B297" s="7"/>
      <c r="C297" s="7"/>
      <c r="D297" s="7"/>
    </row>
    <row r="298" spans="2:4" x14ac:dyDescent="0.25">
      <c r="B298" s="7"/>
      <c r="C298" s="7"/>
      <c r="D298" s="7"/>
    </row>
    <row r="299" spans="2:4" x14ac:dyDescent="0.25">
      <c r="B299" s="7"/>
      <c r="C299" s="7"/>
      <c r="D299" s="7"/>
    </row>
    <row r="300" spans="2:4" x14ac:dyDescent="0.25">
      <c r="B300" s="7"/>
      <c r="C300" s="7"/>
      <c r="D300" s="7"/>
    </row>
    <row r="301" spans="2:4" x14ac:dyDescent="0.25">
      <c r="B301" s="7"/>
      <c r="C301" s="7"/>
      <c r="D301" s="7"/>
    </row>
    <row r="302" spans="2:4" x14ac:dyDescent="0.25">
      <c r="B302" s="7"/>
      <c r="C302" s="7"/>
      <c r="D302" s="7"/>
    </row>
    <row r="303" spans="2:4" x14ac:dyDescent="0.25">
      <c r="B303" s="7"/>
      <c r="C303" s="7"/>
      <c r="D303" s="7"/>
    </row>
    <row r="304" spans="2:4" x14ac:dyDescent="0.25">
      <c r="B304" s="7"/>
      <c r="C304" s="7"/>
      <c r="D304" s="7"/>
    </row>
    <row r="305" spans="2:4" x14ac:dyDescent="0.25">
      <c r="B305" s="7"/>
      <c r="C305" s="7"/>
      <c r="D305" s="7"/>
    </row>
    <row r="306" spans="2:4" x14ac:dyDescent="0.25">
      <c r="B306" s="7"/>
      <c r="C306" s="7"/>
      <c r="D306" s="7"/>
    </row>
    <row r="307" spans="2:4" x14ac:dyDescent="0.25">
      <c r="B307" s="7"/>
      <c r="C307" s="7"/>
      <c r="D307" s="7"/>
    </row>
    <row r="308" spans="2:4" x14ac:dyDescent="0.25">
      <c r="B308" s="7"/>
      <c r="C308" s="7"/>
      <c r="D308" s="7"/>
    </row>
    <row r="309" spans="2:4" x14ac:dyDescent="0.25">
      <c r="B309" s="7"/>
      <c r="C309" s="7"/>
      <c r="D309" s="7"/>
    </row>
    <row r="310" spans="2:4" x14ac:dyDescent="0.25">
      <c r="B310" s="7"/>
      <c r="C310" s="7"/>
      <c r="D310" s="7"/>
    </row>
    <row r="311" spans="2:4" x14ac:dyDescent="0.25">
      <c r="B311" s="7"/>
      <c r="C311" s="7"/>
      <c r="D311" s="7"/>
    </row>
    <row r="312" spans="2:4" x14ac:dyDescent="0.25">
      <c r="B312" s="7"/>
      <c r="C312" s="7"/>
      <c r="D312" s="7"/>
    </row>
    <row r="313" spans="2:4" x14ac:dyDescent="0.25">
      <c r="B313" s="7"/>
      <c r="C313" s="7"/>
      <c r="D313" s="7"/>
    </row>
    <row r="314" spans="2:4" x14ac:dyDescent="0.25">
      <c r="B314" s="7"/>
      <c r="C314" s="7"/>
      <c r="D314" s="7"/>
    </row>
    <row r="315" spans="2:4" x14ac:dyDescent="0.25">
      <c r="B315" s="7"/>
      <c r="C315" s="7"/>
      <c r="D315" s="7"/>
    </row>
    <row r="316" spans="2:4" x14ac:dyDescent="0.25">
      <c r="B316" s="7"/>
      <c r="C316" s="7"/>
      <c r="D316" s="7"/>
    </row>
    <row r="317" spans="2:4" x14ac:dyDescent="0.25">
      <c r="B317" s="7"/>
      <c r="C317" s="7"/>
      <c r="D317" s="7"/>
    </row>
    <row r="318" spans="2:4" x14ac:dyDescent="0.25">
      <c r="B318" s="7"/>
      <c r="C318" s="7"/>
      <c r="D318" s="7"/>
    </row>
    <row r="319" spans="2:4" x14ac:dyDescent="0.25">
      <c r="B319" s="7"/>
      <c r="C319" s="7"/>
      <c r="D319" s="7"/>
    </row>
    <row r="320" spans="2:4" x14ac:dyDescent="0.25">
      <c r="B320" s="7"/>
      <c r="C320" s="7"/>
      <c r="D320" s="7"/>
    </row>
    <row r="321" spans="2:4" x14ac:dyDescent="0.25">
      <c r="B321" s="7"/>
      <c r="C321" s="7"/>
      <c r="D321" s="7"/>
    </row>
    <row r="322" spans="2:4" x14ac:dyDescent="0.25">
      <c r="B322" s="7"/>
      <c r="C322" s="7"/>
      <c r="D322" s="7"/>
    </row>
    <row r="323" spans="2:4" x14ac:dyDescent="0.25">
      <c r="B323" s="7"/>
      <c r="C323" s="7"/>
      <c r="D323" s="7"/>
    </row>
    <row r="324" spans="2:4" x14ac:dyDescent="0.25">
      <c r="B324" s="7"/>
      <c r="C324" s="7"/>
      <c r="D324" s="7"/>
    </row>
    <row r="325" spans="2:4" x14ac:dyDescent="0.25">
      <c r="B325" s="7"/>
      <c r="C325" s="7"/>
      <c r="D325" s="7"/>
    </row>
    <row r="326" spans="2:4" x14ac:dyDescent="0.25">
      <c r="B326" s="7"/>
      <c r="C326" s="7"/>
      <c r="D326" s="7"/>
    </row>
    <row r="327" spans="2:4" x14ac:dyDescent="0.25">
      <c r="B327" s="7"/>
      <c r="C327" s="7"/>
      <c r="D327" s="7"/>
    </row>
    <row r="328" spans="2:4" x14ac:dyDescent="0.25">
      <c r="B328" s="7"/>
      <c r="C328" s="7"/>
      <c r="D328" s="7"/>
    </row>
    <row r="329" spans="2:4" x14ac:dyDescent="0.25">
      <c r="B329" s="7"/>
      <c r="C329" s="7"/>
      <c r="D329" s="7"/>
    </row>
    <row r="330" spans="2:4" x14ac:dyDescent="0.25">
      <c r="B330" s="7"/>
      <c r="C330" s="7"/>
      <c r="D330" s="7"/>
    </row>
    <row r="331" spans="2:4" x14ac:dyDescent="0.25">
      <c r="B331" s="7"/>
      <c r="C331" s="7"/>
      <c r="D331" s="7"/>
    </row>
    <row r="332" spans="2:4" x14ac:dyDescent="0.25">
      <c r="B332" s="7"/>
      <c r="C332" s="7"/>
      <c r="D332" s="7"/>
    </row>
    <row r="333" spans="2:4" x14ac:dyDescent="0.25">
      <c r="B333" s="7"/>
      <c r="C333" s="7"/>
      <c r="D333" s="7"/>
    </row>
    <row r="334" spans="2:4" x14ac:dyDescent="0.25">
      <c r="B334" s="7"/>
      <c r="C334" s="7"/>
      <c r="D334" s="7"/>
    </row>
    <row r="335" spans="2:4" x14ac:dyDescent="0.25">
      <c r="B335" s="7"/>
      <c r="C335" s="7"/>
      <c r="D335" s="7"/>
    </row>
    <row r="336" spans="2:4" x14ac:dyDescent="0.25">
      <c r="B336" s="7"/>
      <c r="C336" s="7"/>
      <c r="D336" s="7"/>
    </row>
    <row r="337" spans="2:4" x14ac:dyDescent="0.25">
      <c r="B337" s="7"/>
      <c r="C337" s="7"/>
      <c r="D337" s="7"/>
    </row>
    <row r="338" spans="2:4" x14ac:dyDescent="0.25">
      <c r="B338" s="7"/>
      <c r="C338" s="7"/>
      <c r="D338" s="7"/>
    </row>
    <row r="339" spans="2:4" x14ac:dyDescent="0.25">
      <c r="B339" s="7"/>
      <c r="C339" s="7"/>
      <c r="D339" s="7"/>
    </row>
    <row r="340" spans="2:4" x14ac:dyDescent="0.25">
      <c r="B340" s="7"/>
      <c r="C340" s="7"/>
      <c r="D340" s="7"/>
    </row>
    <row r="341" spans="2:4" x14ac:dyDescent="0.25">
      <c r="B341" s="7"/>
      <c r="C341" s="7"/>
      <c r="D341" s="7"/>
    </row>
    <row r="342" spans="2:4" x14ac:dyDescent="0.25">
      <c r="B342" s="7"/>
      <c r="C342" s="7"/>
      <c r="D342" s="7"/>
    </row>
    <row r="343" spans="2:4" x14ac:dyDescent="0.25">
      <c r="B343" s="7"/>
      <c r="C343" s="7"/>
      <c r="D343" s="7"/>
    </row>
    <row r="344" spans="2:4" x14ac:dyDescent="0.25">
      <c r="B344" s="7"/>
      <c r="C344" s="7"/>
      <c r="D344" s="7"/>
    </row>
    <row r="345" spans="2:4" x14ac:dyDescent="0.25">
      <c r="B345" s="7"/>
      <c r="C345" s="7"/>
      <c r="D345" s="7"/>
    </row>
    <row r="346" spans="2:4" x14ac:dyDescent="0.25">
      <c r="B346" s="7"/>
      <c r="C346" s="7"/>
      <c r="D346" s="7"/>
    </row>
    <row r="347" spans="2:4" x14ac:dyDescent="0.25">
      <c r="B347" s="7"/>
      <c r="C347" s="7"/>
      <c r="D347" s="7"/>
    </row>
    <row r="348" spans="2:4" x14ac:dyDescent="0.25">
      <c r="B348" s="7"/>
      <c r="C348" s="7"/>
      <c r="D348" s="7"/>
    </row>
    <row r="349" spans="2:4" x14ac:dyDescent="0.25">
      <c r="B349" s="7"/>
      <c r="C349" s="7"/>
      <c r="D349" s="7"/>
    </row>
    <row r="350" spans="2:4" x14ac:dyDescent="0.25">
      <c r="B350" s="7"/>
      <c r="C350" s="7"/>
      <c r="D350" s="7"/>
    </row>
    <row r="351" spans="2:4" x14ac:dyDescent="0.25">
      <c r="B351" s="7"/>
      <c r="C351" s="7"/>
      <c r="D351" s="7"/>
    </row>
    <row r="352" spans="2:4" x14ac:dyDescent="0.25">
      <c r="B352" s="7"/>
      <c r="C352" s="7"/>
      <c r="D352" s="7"/>
    </row>
    <row r="353" spans="2:4" x14ac:dyDescent="0.25">
      <c r="B353" s="7"/>
      <c r="C353" s="7"/>
      <c r="D353" s="7"/>
    </row>
    <row r="354" spans="2:4" x14ac:dyDescent="0.25">
      <c r="B354" s="7"/>
      <c r="C354" s="7"/>
      <c r="D354" s="7"/>
    </row>
    <row r="355" spans="2:4" x14ac:dyDescent="0.25">
      <c r="B355" s="7"/>
      <c r="C355" s="7"/>
      <c r="D355" s="7"/>
    </row>
    <row r="356" spans="2:4" x14ac:dyDescent="0.25">
      <c r="B356" s="7"/>
      <c r="C356" s="7"/>
      <c r="D356" s="7"/>
    </row>
    <row r="357" spans="2:4" x14ac:dyDescent="0.25">
      <c r="B357" s="7"/>
      <c r="C357" s="7"/>
      <c r="D357" s="7"/>
    </row>
    <row r="358" spans="2:4" x14ac:dyDescent="0.25">
      <c r="B358" s="7"/>
      <c r="C358" s="7"/>
      <c r="D358" s="7"/>
    </row>
    <row r="359" spans="2:4" x14ac:dyDescent="0.25">
      <c r="B359" s="7"/>
      <c r="C359" s="7"/>
      <c r="D359" s="7"/>
    </row>
    <row r="360" spans="2:4" x14ac:dyDescent="0.25">
      <c r="B360" s="7"/>
      <c r="C360" s="7"/>
      <c r="D360" s="7"/>
    </row>
    <row r="361" spans="2:4" x14ac:dyDescent="0.25">
      <c r="B361" s="7"/>
      <c r="C361" s="7"/>
      <c r="D361" s="7"/>
    </row>
    <row r="362" spans="2:4" x14ac:dyDescent="0.25">
      <c r="B362" s="7"/>
      <c r="C362" s="7"/>
      <c r="D362" s="7"/>
    </row>
    <row r="363" spans="2:4" x14ac:dyDescent="0.25">
      <c r="B363" s="7"/>
      <c r="C363" s="7"/>
      <c r="D363" s="7"/>
    </row>
    <row r="364" spans="2:4" x14ac:dyDescent="0.25">
      <c r="B364" s="7"/>
      <c r="C364" s="7"/>
      <c r="D364" s="7"/>
    </row>
    <row r="365" spans="2:4" x14ac:dyDescent="0.25">
      <c r="B365" s="7"/>
      <c r="C365" s="7"/>
      <c r="D365" s="7"/>
    </row>
    <row r="366" spans="2:4" x14ac:dyDescent="0.25">
      <c r="B366" s="7"/>
      <c r="C366" s="7"/>
      <c r="D366" s="7"/>
    </row>
    <row r="367" spans="2:4" x14ac:dyDescent="0.25">
      <c r="B367" s="7"/>
      <c r="C367" s="7"/>
      <c r="D367" s="7"/>
    </row>
    <row r="368" spans="2:4" x14ac:dyDescent="0.25">
      <c r="B368" s="7"/>
      <c r="C368" s="7"/>
      <c r="D368" s="7"/>
    </row>
    <row r="369" spans="2:4" x14ac:dyDescent="0.25">
      <c r="B369" s="7"/>
      <c r="C369" s="7"/>
      <c r="D369" s="7"/>
    </row>
    <row r="370" spans="2:4" x14ac:dyDescent="0.25">
      <c r="B370" s="7"/>
      <c r="C370" s="7"/>
      <c r="D370" s="7"/>
    </row>
    <row r="371" spans="2:4" x14ac:dyDescent="0.25">
      <c r="B371" s="7"/>
      <c r="C371" s="7"/>
      <c r="D371" s="7"/>
    </row>
    <row r="372" spans="2:4" x14ac:dyDescent="0.25">
      <c r="B372" s="7"/>
      <c r="C372" s="7"/>
      <c r="D372" s="7"/>
    </row>
    <row r="373" spans="2:4" x14ac:dyDescent="0.25">
      <c r="B373" s="7"/>
      <c r="C373" s="7"/>
      <c r="D373" s="7"/>
    </row>
    <row r="374" spans="2:4" x14ac:dyDescent="0.25">
      <c r="B374" s="7"/>
      <c r="C374" s="7"/>
      <c r="D374" s="7"/>
    </row>
    <row r="375" spans="2:4" x14ac:dyDescent="0.25">
      <c r="B375" s="7"/>
      <c r="C375" s="7"/>
      <c r="D375" s="7"/>
    </row>
    <row r="376" spans="2:4" x14ac:dyDescent="0.25">
      <c r="B376" s="7"/>
      <c r="C376" s="7"/>
      <c r="D376" s="7"/>
    </row>
    <row r="377" spans="2:4" x14ac:dyDescent="0.25">
      <c r="B377" s="7"/>
      <c r="C377" s="7"/>
      <c r="D377" s="7"/>
    </row>
    <row r="378" spans="2:4" x14ac:dyDescent="0.25">
      <c r="B378" s="7"/>
      <c r="C378" s="7"/>
      <c r="D378" s="7"/>
    </row>
    <row r="379" spans="2:4" x14ac:dyDescent="0.25">
      <c r="B379" s="7"/>
      <c r="C379" s="7"/>
      <c r="D379" s="7"/>
    </row>
    <row r="380" spans="2:4" x14ac:dyDescent="0.25">
      <c r="B380" s="7"/>
      <c r="C380" s="7"/>
      <c r="D380" s="7"/>
    </row>
    <row r="381" spans="2:4" x14ac:dyDescent="0.25">
      <c r="B381" s="7"/>
      <c r="C381" s="7"/>
      <c r="D381" s="7"/>
    </row>
    <row r="382" spans="2:4" x14ac:dyDescent="0.25">
      <c r="B382" s="7"/>
      <c r="C382" s="7"/>
      <c r="D382" s="7"/>
    </row>
    <row r="383" spans="2:4" x14ac:dyDescent="0.25">
      <c r="B383" s="7"/>
      <c r="C383" s="7"/>
      <c r="D383" s="7"/>
    </row>
    <row r="384" spans="2:4" x14ac:dyDescent="0.25">
      <c r="B384" s="7"/>
      <c r="C384" s="7"/>
      <c r="D384" s="7"/>
    </row>
    <row r="385" spans="2:4" x14ac:dyDescent="0.25">
      <c r="B385" s="7"/>
      <c r="C385" s="7"/>
      <c r="D385" s="7"/>
    </row>
    <row r="386" spans="2:4" x14ac:dyDescent="0.25">
      <c r="B386" s="7"/>
      <c r="C386" s="7"/>
      <c r="D386" s="7"/>
    </row>
    <row r="387" spans="2:4" x14ac:dyDescent="0.25">
      <c r="B387" s="7"/>
      <c r="C387" s="7"/>
      <c r="D387" s="7"/>
    </row>
    <row r="388" spans="2:4" x14ac:dyDescent="0.25">
      <c r="B388" s="7"/>
      <c r="C388" s="7"/>
      <c r="D388" s="7"/>
    </row>
    <row r="389" spans="2:4" x14ac:dyDescent="0.25">
      <c r="B389" s="7"/>
      <c r="C389" s="7"/>
      <c r="D389" s="7"/>
    </row>
    <row r="390" spans="2:4" x14ac:dyDescent="0.25">
      <c r="B390" s="7"/>
      <c r="C390" s="7"/>
      <c r="D390" s="7"/>
    </row>
    <row r="391" spans="2:4" x14ac:dyDescent="0.25">
      <c r="B391" s="7"/>
      <c r="C391" s="7"/>
      <c r="D391" s="7"/>
    </row>
    <row r="392" spans="2:4" x14ac:dyDescent="0.25">
      <c r="B392" s="7"/>
      <c r="C392" s="7"/>
      <c r="D392" s="7"/>
    </row>
    <row r="393" spans="2:4" x14ac:dyDescent="0.25">
      <c r="B393" s="7"/>
      <c r="C393" s="7"/>
      <c r="D393" s="7"/>
    </row>
    <row r="394" spans="2:4" x14ac:dyDescent="0.25">
      <c r="B394" s="7"/>
      <c r="C394" s="7"/>
      <c r="D394" s="7"/>
    </row>
    <row r="395" spans="2:4" x14ac:dyDescent="0.25">
      <c r="B395" s="7"/>
      <c r="C395" s="7"/>
      <c r="D395" s="7"/>
    </row>
    <row r="396" spans="2:4" x14ac:dyDescent="0.25">
      <c r="B396" s="7"/>
      <c r="C396" s="7"/>
      <c r="D396" s="7"/>
    </row>
    <row r="397" spans="2:4" x14ac:dyDescent="0.25">
      <c r="B397" s="7"/>
      <c r="C397" s="7"/>
      <c r="D397" s="7"/>
    </row>
    <row r="398" spans="2:4" x14ac:dyDescent="0.25">
      <c r="B398" s="7"/>
      <c r="C398" s="7"/>
      <c r="D398" s="7"/>
    </row>
    <row r="399" spans="2:4" x14ac:dyDescent="0.25">
      <c r="B399" s="7"/>
      <c r="C399" s="7"/>
      <c r="D399" s="7"/>
    </row>
    <row r="400" spans="2:4" x14ac:dyDescent="0.25">
      <c r="B400" s="7"/>
      <c r="C400" s="7"/>
      <c r="D400" s="7"/>
    </row>
    <row r="401" spans="2:4" x14ac:dyDescent="0.25">
      <c r="B401" s="7"/>
      <c r="C401" s="7"/>
      <c r="D401" s="7"/>
    </row>
    <row r="402" spans="2:4" x14ac:dyDescent="0.25">
      <c r="B402" s="7"/>
      <c r="C402" s="7"/>
      <c r="D402" s="7"/>
    </row>
    <row r="403" spans="2:4" x14ac:dyDescent="0.25">
      <c r="B403" s="7"/>
      <c r="C403" s="7"/>
      <c r="D403" s="7"/>
    </row>
    <row r="404" spans="2:4" x14ac:dyDescent="0.25">
      <c r="B404" s="7"/>
      <c r="C404" s="7"/>
      <c r="D404" s="7"/>
    </row>
    <row r="405" spans="2:4" x14ac:dyDescent="0.25">
      <c r="B405" s="7"/>
      <c r="C405" s="7"/>
      <c r="D405" s="7"/>
    </row>
    <row r="406" spans="2:4" x14ac:dyDescent="0.25">
      <c r="B406" s="7"/>
      <c r="C406" s="7"/>
      <c r="D406" s="7"/>
    </row>
    <row r="407" spans="2:4" x14ac:dyDescent="0.25">
      <c r="B407" s="7"/>
      <c r="C407" s="7"/>
      <c r="D407" s="7"/>
    </row>
    <row r="408" spans="2:4" x14ac:dyDescent="0.25">
      <c r="B408" s="7"/>
      <c r="C408" s="7"/>
      <c r="D408" s="7"/>
    </row>
    <row r="409" spans="2:4" x14ac:dyDescent="0.25">
      <c r="B409" s="7"/>
      <c r="C409" s="7"/>
      <c r="D409" s="7"/>
    </row>
    <row r="410" spans="2:4" x14ac:dyDescent="0.25">
      <c r="B410" s="7"/>
      <c r="C410" s="7"/>
      <c r="D410" s="7"/>
    </row>
    <row r="411" spans="2:4" x14ac:dyDescent="0.25">
      <c r="B411" s="7"/>
      <c r="C411" s="7"/>
      <c r="D411" s="7"/>
    </row>
    <row r="412" spans="2:4" x14ac:dyDescent="0.25">
      <c r="B412" s="7"/>
      <c r="C412" s="7"/>
      <c r="D412" s="7"/>
    </row>
    <row r="413" spans="2:4" x14ac:dyDescent="0.25">
      <c r="B413" s="7"/>
      <c r="C413" s="7"/>
      <c r="D413" s="7"/>
    </row>
    <row r="414" spans="2:4" x14ac:dyDescent="0.25">
      <c r="B414" s="7"/>
      <c r="C414" s="7"/>
      <c r="D414" s="7"/>
    </row>
    <row r="415" spans="2:4" x14ac:dyDescent="0.25">
      <c r="B415" s="7"/>
      <c r="C415" s="7"/>
      <c r="D415" s="7"/>
    </row>
    <row r="416" spans="2:4" x14ac:dyDescent="0.25">
      <c r="B416" s="7"/>
      <c r="C416" s="7"/>
      <c r="D416" s="7"/>
    </row>
    <row r="417" spans="2:4" x14ac:dyDescent="0.25">
      <c r="B417" s="7"/>
      <c r="C417" s="7"/>
      <c r="D417" s="7"/>
    </row>
    <row r="418" spans="2:4" x14ac:dyDescent="0.25">
      <c r="B418" s="7"/>
      <c r="C418" s="7"/>
      <c r="D418" s="7"/>
    </row>
    <row r="419" spans="2:4" x14ac:dyDescent="0.25">
      <c r="B419" s="7"/>
      <c r="C419" s="7"/>
      <c r="D419" s="7"/>
    </row>
    <row r="420" spans="2:4" x14ac:dyDescent="0.25">
      <c r="B420" s="7"/>
      <c r="C420" s="7"/>
      <c r="D420" s="7"/>
    </row>
    <row r="421" spans="2:4" x14ac:dyDescent="0.25">
      <c r="B421" s="7"/>
      <c r="C421" s="7"/>
      <c r="D421" s="7"/>
    </row>
    <row r="422" spans="2:4" x14ac:dyDescent="0.25">
      <c r="B422" s="7"/>
      <c r="C422" s="7"/>
      <c r="D422" s="7"/>
    </row>
    <row r="423" spans="2:4" x14ac:dyDescent="0.25">
      <c r="B423" s="7"/>
      <c r="C423" s="7"/>
      <c r="D423" s="7"/>
    </row>
    <row r="424" spans="2:4" x14ac:dyDescent="0.25">
      <c r="B424" s="7"/>
      <c r="C424" s="7"/>
      <c r="D424" s="7"/>
    </row>
    <row r="425" spans="2:4" x14ac:dyDescent="0.25">
      <c r="B425" s="7"/>
      <c r="C425" s="7"/>
      <c r="D425" s="7"/>
    </row>
    <row r="426" spans="2:4" x14ac:dyDescent="0.25">
      <c r="B426" s="7"/>
      <c r="C426" s="7"/>
      <c r="D426" s="7"/>
    </row>
    <row r="427" spans="2:4" x14ac:dyDescent="0.25">
      <c r="B427" s="7"/>
      <c r="C427" s="7"/>
      <c r="D427" s="7"/>
    </row>
    <row r="428" spans="2:4" x14ac:dyDescent="0.25">
      <c r="B428" s="7"/>
      <c r="C428" s="7"/>
      <c r="D428" s="7"/>
    </row>
    <row r="429" spans="2:4" x14ac:dyDescent="0.25">
      <c r="B429" s="7"/>
      <c r="C429" s="7"/>
      <c r="D429" s="7"/>
    </row>
    <row r="430" spans="2:4" x14ac:dyDescent="0.25">
      <c r="B430" s="7"/>
      <c r="C430" s="7"/>
      <c r="D430" s="7"/>
    </row>
    <row r="431" spans="2:4" x14ac:dyDescent="0.25">
      <c r="B431" s="7"/>
      <c r="C431" s="7"/>
      <c r="D431" s="7"/>
    </row>
    <row r="432" spans="2:4" x14ac:dyDescent="0.25">
      <c r="B432" s="7"/>
      <c r="C432" s="7"/>
      <c r="D432" s="7"/>
    </row>
    <row r="433" spans="2:4" x14ac:dyDescent="0.25">
      <c r="B433" s="7"/>
      <c r="C433" s="7"/>
      <c r="D433" s="7"/>
    </row>
    <row r="434" spans="2:4" x14ac:dyDescent="0.25">
      <c r="B434" s="7"/>
      <c r="C434" s="7"/>
      <c r="D434" s="7"/>
    </row>
    <row r="435" spans="2:4" x14ac:dyDescent="0.25">
      <c r="B435" s="7"/>
      <c r="C435" s="7"/>
      <c r="D435" s="7"/>
    </row>
    <row r="436" spans="2:4" x14ac:dyDescent="0.25">
      <c r="B436" s="7"/>
      <c r="C436" s="7"/>
      <c r="D436" s="7"/>
    </row>
    <row r="437" spans="2:4" x14ac:dyDescent="0.25">
      <c r="B437" s="7"/>
      <c r="C437" s="7"/>
      <c r="D437" s="7"/>
    </row>
    <row r="438" spans="2:4" x14ac:dyDescent="0.25">
      <c r="B438" s="7"/>
      <c r="C438" s="7"/>
      <c r="D438" s="7"/>
    </row>
    <row r="439" spans="2:4" x14ac:dyDescent="0.25">
      <c r="B439" s="7"/>
      <c r="C439" s="7"/>
      <c r="D439" s="7"/>
    </row>
    <row r="440" spans="2:4" x14ac:dyDescent="0.25">
      <c r="B440" s="7"/>
      <c r="C440" s="7"/>
      <c r="D440" s="7"/>
    </row>
    <row r="441" spans="2:4" x14ac:dyDescent="0.25">
      <c r="B441" s="7"/>
      <c r="C441" s="7"/>
      <c r="D441" s="7"/>
    </row>
    <row r="442" spans="2:4" x14ac:dyDescent="0.25">
      <c r="B442" s="7"/>
      <c r="C442" s="7"/>
      <c r="D442" s="7"/>
    </row>
    <row r="443" spans="2:4" x14ac:dyDescent="0.25">
      <c r="B443" s="7"/>
      <c r="C443" s="7"/>
      <c r="D443" s="7"/>
    </row>
    <row r="444" spans="2:4" x14ac:dyDescent="0.25">
      <c r="B444" s="7"/>
      <c r="C444" s="7"/>
      <c r="D444" s="7"/>
    </row>
    <row r="445" spans="2:4" x14ac:dyDescent="0.25">
      <c r="B445" s="7"/>
      <c r="C445" s="7"/>
      <c r="D445" s="7"/>
    </row>
    <row r="446" spans="2:4" x14ac:dyDescent="0.25">
      <c r="B446" s="7"/>
      <c r="C446" s="7"/>
      <c r="D446" s="7"/>
    </row>
    <row r="447" spans="2:4" x14ac:dyDescent="0.25">
      <c r="B447" s="7"/>
      <c r="C447" s="7"/>
      <c r="D447" s="7"/>
    </row>
    <row r="448" spans="2:4" x14ac:dyDescent="0.25">
      <c r="B448" s="7"/>
      <c r="C448" s="7"/>
      <c r="D448" s="7"/>
    </row>
    <row r="449" spans="2:4" x14ac:dyDescent="0.25">
      <c r="B449" s="7"/>
      <c r="C449" s="7"/>
      <c r="D449" s="7"/>
    </row>
    <row r="450" spans="2:4" x14ac:dyDescent="0.25">
      <c r="B450" s="7"/>
      <c r="C450" s="7"/>
      <c r="D450" s="7"/>
    </row>
    <row r="451" spans="2:4" x14ac:dyDescent="0.25">
      <c r="B451" s="7"/>
      <c r="C451" s="7"/>
      <c r="D451" s="7"/>
    </row>
    <row r="452" spans="2:4" x14ac:dyDescent="0.25">
      <c r="B452" s="7"/>
      <c r="C452" s="7"/>
      <c r="D452" s="7"/>
    </row>
    <row r="453" spans="2:4" x14ac:dyDescent="0.25">
      <c r="B453" s="7"/>
      <c r="C453" s="7"/>
      <c r="D453" s="7"/>
    </row>
    <row r="454" spans="2:4" x14ac:dyDescent="0.25">
      <c r="B454" s="7"/>
      <c r="C454" s="7"/>
      <c r="D454" s="7"/>
    </row>
    <row r="455" spans="2:4" x14ac:dyDescent="0.25">
      <c r="B455" s="7"/>
      <c r="C455" s="7"/>
      <c r="D455" s="7"/>
    </row>
    <row r="456" spans="2:4" x14ac:dyDescent="0.25">
      <c r="B456" s="7"/>
      <c r="C456" s="7"/>
      <c r="D456" s="7"/>
    </row>
    <row r="457" spans="2:4" x14ac:dyDescent="0.25">
      <c r="B457" s="7"/>
      <c r="C457" s="7"/>
      <c r="D457" s="7"/>
    </row>
    <row r="458" spans="2:4" x14ac:dyDescent="0.25">
      <c r="B458" s="7"/>
      <c r="C458" s="7"/>
      <c r="D458" s="7"/>
    </row>
    <row r="459" spans="2:4" x14ac:dyDescent="0.25">
      <c r="B459" s="7"/>
      <c r="C459" s="7"/>
      <c r="D459" s="7"/>
    </row>
    <row r="460" spans="2:4" x14ac:dyDescent="0.25">
      <c r="B460" s="7"/>
      <c r="C460" s="7"/>
      <c r="D460" s="7"/>
    </row>
    <row r="461" spans="2:4" x14ac:dyDescent="0.25">
      <c r="B461" s="7"/>
      <c r="C461" s="7"/>
      <c r="D461" s="7"/>
    </row>
    <row r="462" spans="2:4" x14ac:dyDescent="0.25">
      <c r="B462" s="7"/>
      <c r="C462" s="7"/>
      <c r="D462" s="7"/>
    </row>
    <row r="463" spans="2:4" x14ac:dyDescent="0.25">
      <c r="B463" s="7"/>
      <c r="C463" s="7"/>
      <c r="D463" s="7"/>
    </row>
    <row r="464" spans="2:4" x14ac:dyDescent="0.25">
      <c r="B464" s="7"/>
      <c r="C464" s="7"/>
      <c r="D464" s="7"/>
    </row>
    <row r="465" spans="2:4" x14ac:dyDescent="0.25">
      <c r="B465" s="7"/>
      <c r="C465" s="7"/>
      <c r="D465" s="7"/>
    </row>
    <row r="466" spans="2:4" x14ac:dyDescent="0.25">
      <c r="B466" s="7"/>
      <c r="C466" s="7"/>
      <c r="D466" s="7"/>
    </row>
    <row r="467" spans="2:4" x14ac:dyDescent="0.25">
      <c r="B467" s="7"/>
      <c r="C467" s="7"/>
      <c r="D467" s="7"/>
    </row>
    <row r="468" spans="2:4" x14ac:dyDescent="0.25">
      <c r="B468" s="7"/>
      <c r="C468" s="7"/>
      <c r="D468" s="7"/>
    </row>
    <row r="469" spans="2:4" x14ac:dyDescent="0.25">
      <c r="B469" s="7"/>
      <c r="C469" s="7"/>
      <c r="D469" s="7"/>
    </row>
    <row r="470" spans="2:4" x14ac:dyDescent="0.25">
      <c r="B470" s="7"/>
      <c r="C470" s="7"/>
      <c r="D470" s="7"/>
    </row>
    <row r="471" spans="2:4" x14ac:dyDescent="0.25">
      <c r="B471" s="7"/>
      <c r="C471" s="7"/>
      <c r="D471" s="7"/>
    </row>
    <row r="472" spans="2:4" x14ac:dyDescent="0.25">
      <c r="B472" s="7"/>
      <c r="C472" s="7"/>
      <c r="D472" s="7"/>
    </row>
    <row r="473" spans="2:4" x14ac:dyDescent="0.25">
      <c r="B473" s="7"/>
      <c r="C473" s="7"/>
      <c r="D473" s="7"/>
    </row>
    <row r="474" spans="2:4" x14ac:dyDescent="0.25">
      <c r="B474" s="7"/>
      <c r="C474" s="7"/>
      <c r="D474" s="7"/>
    </row>
    <row r="475" spans="2:4" x14ac:dyDescent="0.25">
      <c r="B475" s="7"/>
      <c r="C475" s="7"/>
      <c r="D475" s="7"/>
    </row>
    <row r="476" spans="2:4" x14ac:dyDescent="0.25">
      <c r="B476" s="7"/>
      <c r="C476" s="7"/>
      <c r="D476" s="7"/>
    </row>
    <row r="477" spans="2:4" x14ac:dyDescent="0.25">
      <c r="B477" s="7"/>
      <c r="C477" s="7"/>
      <c r="D477" s="7"/>
    </row>
    <row r="478" spans="2:4" x14ac:dyDescent="0.25">
      <c r="B478" s="7"/>
      <c r="C478" s="7"/>
      <c r="D478" s="7"/>
    </row>
    <row r="479" spans="2:4" x14ac:dyDescent="0.25">
      <c r="B479" s="7"/>
      <c r="C479" s="7"/>
      <c r="D479" s="7"/>
    </row>
    <row r="480" spans="2:4" x14ac:dyDescent="0.25">
      <c r="B480" s="7"/>
      <c r="C480" s="7"/>
      <c r="D480" s="7"/>
    </row>
    <row r="481" spans="2:4" x14ac:dyDescent="0.25">
      <c r="B481" s="7"/>
      <c r="C481" s="7"/>
      <c r="D481" s="7"/>
    </row>
    <row r="482" spans="2:4" x14ac:dyDescent="0.25">
      <c r="B482" s="7"/>
      <c r="C482" s="7"/>
      <c r="D482" s="7"/>
    </row>
    <row r="483" spans="2:4" x14ac:dyDescent="0.25">
      <c r="B483" s="7"/>
      <c r="C483" s="7"/>
      <c r="D483" s="7"/>
    </row>
    <row r="484" spans="2:4" x14ac:dyDescent="0.25">
      <c r="B484" s="7"/>
      <c r="C484" s="7"/>
      <c r="D484" s="7"/>
    </row>
    <row r="485" spans="2:4" x14ac:dyDescent="0.25">
      <c r="B485" s="7"/>
      <c r="C485" s="7"/>
      <c r="D485" s="7"/>
    </row>
    <row r="486" spans="2:4" x14ac:dyDescent="0.25">
      <c r="B486" s="7"/>
      <c r="C486" s="7"/>
      <c r="D486" s="7"/>
    </row>
    <row r="487" spans="2:4" x14ac:dyDescent="0.25">
      <c r="B487" s="7"/>
      <c r="C487" s="7"/>
      <c r="D487" s="7"/>
    </row>
    <row r="488" spans="2:4" x14ac:dyDescent="0.25">
      <c r="B488" s="7"/>
      <c r="C488" s="7"/>
      <c r="D488" s="7"/>
    </row>
    <row r="489" spans="2:4" x14ac:dyDescent="0.25">
      <c r="B489" s="7"/>
      <c r="C489" s="7"/>
      <c r="D489" s="7"/>
    </row>
    <row r="490" spans="2:4" x14ac:dyDescent="0.25">
      <c r="B490" s="7"/>
      <c r="C490" s="7"/>
      <c r="D490" s="7"/>
    </row>
    <row r="491" spans="2:4" x14ac:dyDescent="0.25">
      <c r="B491" s="7"/>
      <c r="C491" s="7"/>
      <c r="D491" s="7"/>
    </row>
    <row r="492" spans="2:4" x14ac:dyDescent="0.25">
      <c r="B492" s="7"/>
      <c r="C492" s="7"/>
      <c r="D492" s="7"/>
    </row>
    <row r="493" spans="2:4" x14ac:dyDescent="0.25">
      <c r="B493" s="7"/>
      <c r="C493" s="7"/>
      <c r="D493" s="7"/>
    </row>
    <row r="494" spans="2:4" x14ac:dyDescent="0.25">
      <c r="B494" s="7"/>
      <c r="C494" s="7"/>
      <c r="D494" s="7"/>
    </row>
    <row r="495" spans="2:4" x14ac:dyDescent="0.25">
      <c r="B495" s="7"/>
      <c r="C495" s="7"/>
      <c r="D495" s="7"/>
    </row>
    <row r="496" spans="2:4" x14ac:dyDescent="0.25">
      <c r="B496" s="7"/>
      <c r="C496" s="7"/>
      <c r="D496" s="7"/>
    </row>
    <row r="497" spans="2:4" x14ac:dyDescent="0.25">
      <c r="B497" s="7"/>
      <c r="C497" s="7"/>
      <c r="D497" s="7"/>
    </row>
    <row r="498" spans="2:4" x14ac:dyDescent="0.25">
      <c r="B498" s="7"/>
      <c r="C498" s="7"/>
      <c r="D498" s="7"/>
    </row>
    <row r="499" spans="2:4" x14ac:dyDescent="0.25">
      <c r="B499" s="7"/>
      <c r="C499" s="7"/>
      <c r="D499" s="7"/>
    </row>
    <row r="500" spans="2:4" x14ac:dyDescent="0.25">
      <c r="B500" s="7"/>
      <c r="C500" s="7"/>
      <c r="D500" s="7"/>
    </row>
    <row r="501" spans="2:4" x14ac:dyDescent="0.25">
      <c r="B501" s="7"/>
      <c r="C501" s="7"/>
      <c r="D501" s="7"/>
    </row>
    <row r="502" spans="2:4" x14ac:dyDescent="0.25">
      <c r="B502" s="7"/>
      <c r="C502" s="7"/>
      <c r="D502" s="7"/>
    </row>
    <row r="503" spans="2:4" x14ac:dyDescent="0.25">
      <c r="B503" s="7"/>
      <c r="C503" s="7"/>
      <c r="D503" s="7"/>
    </row>
    <row r="504" spans="2:4" x14ac:dyDescent="0.25">
      <c r="B504" s="7"/>
      <c r="C504" s="7"/>
      <c r="D504" s="7"/>
    </row>
    <row r="505" spans="2:4" x14ac:dyDescent="0.25">
      <c r="B505" s="7"/>
      <c r="C505" s="7"/>
      <c r="D505" s="7"/>
    </row>
    <row r="506" spans="2:4" x14ac:dyDescent="0.25">
      <c r="B506" s="7"/>
      <c r="C506" s="7"/>
      <c r="D506" s="7"/>
    </row>
    <row r="507" spans="2:4" x14ac:dyDescent="0.25">
      <c r="B507" s="7"/>
      <c r="C507" s="7"/>
      <c r="D507" s="7"/>
    </row>
    <row r="508" spans="2:4" x14ac:dyDescent="0.25">
      <c r="B508" s="7"/>
      <c r="C508" s="7"/>
      <c r="D508" s="7"/>
    </row>
    <row r="509" spans="2:4" x14ac:dyDescent="0.25">
      <c r="B509" s="7"/>
      <c r="C509" s="7"/>
      <c r="D509" s="7"/>
    </row>
    <row r="510" spans="2:4" x14ac:dyDescent="0.25">
      <c r="B510" s="7"/>
      <c r="C510" s="7"/>
      <c r="D510" s="7"/>
    </row>
    <row r="511" spans="2:4" x14ac:dyDescent="0.25">
      <c r="B511" s="7"/>
      <c r="C511" s="7"/>
      <c r="D511" s="7"/>
    </row>
    <row r="512" spans="2:4" x14ac:dyDescent="0.25">
      <c r="B512" s="7"/>
      <c r="C512" s="7"/>
      <c r="D512" s="7"/>
    </row>
    <row r="513" spans="2:4" x14ac:dyDescent="0.25">
      <c r="B513" s="7"/>
      <c r="C513" s="7"/>
      <c r="D513" s="7"/>
    </row>
    <row r="514" spans="2:4" x14ac:dyDescent="0.25">
      <c r="B514" s="7"/>
      <c r="C514" s="7"/>
      <c r="D514" s="7"/>
    </row>
    <row r="515" spans="2:4" x14ac:dyDescent="0.25">
      <c r="B515" s="7"/>
      <c r="C515" s="7"/>
      <c r="D515" s="7"/>
    </row>
    <row r="516" spans="2:4" x14ac:dyDescent="0.25">
      <c r="B516" s="7"/>
      <c r="C516" s="7"/>
      <c r="D516" s="7"/>
    </row>
    <row r="517" spans="2:4" x14ac:dyDescent="0.25">
      <c r="B517" s="7"/>
      <c r="C517" s="7"/>
      <c r="D517" s="7"/>
    </row>
    <row r="518" spans="2:4" x14ac:dyDescent="0.25">
      <c r="B518" s="7"/>
      <c r="C518" s="7"/>
      <c r="D518" s="7"/>
    </row>
    <row r="519" spans="2:4" x14ac:dyDescent="0.25">
      <c r="B519" s="7"/>
      <c r="C519" s="7"/>
      <c r="D519" s="7"/>
    </row>
    <row r="520" spans="2:4" x14ac:dyDescent="0.25">
      <c r="B520" s="7"/>
      <c r="C520" s="7"/>
      <c r="D520" s="7"/>
    </row>
    <row r="521" spans="2:4" x14ac:dyDescent="0.25">
      <c r="B521" s="7"/>
      <c r="C521" s="7"/>
      <c r="D521" s="7"/>
    </row>
    <row r="522" spans="2:4" x14ac:dyDescent="0.25">
      <c r="B522" s="7"/>
      <c r="C522" s="7"/>
      <c r="D522" s="7"/>
    </row>
    <row r="523" spans="2:4" x14ac:dyDescent="0.25">
      <c r="B523" s="7"/>
      <c r="C523" s="7"/>
      <c r="D523" s="7"/>
    </row>
    <row r="524" spans="2:4" x14ac:dyDescent="0.25">
      <c r="B524" s="7"/>
      <c r="C524" s="7"/>
      <c r="D524" s="7"/>
    </row>
    <row r="525" spans="2:4" x14ac:dyDescent="0.25">
      <c r="B525" s="7"/>
      <c r="C525" s="7"/>
      <c r="D525" s="7"/>
    </row>
    <row r="526" spans="2:4" x14ac:dyDescent="0.25">
      <c r="B526" s="7"/>
      <c r="C526" s="7"/>
      <c r="D526" s="7"/>
    </row>
    <row r="527" spans="2:4" x14ac:dyDescent="0.25">
      <c r="B527" s="7"/>
      <c r="C527" s="7"/>
      <c r="D527" s="7"/>
    </row>
    <row r="528" spans="2:4" x14ac:dyDescent="0.25">
      <c r="B528" s="7"/>
      <c r="C528" s="7"/>
      <c r="D528" s="7"/>
    </row>
    <row r="529" spans="2:4" x14ac:dyDescent="0.25">
      <c r="B529" s="7"/>
      <c r="C529" s="7"/>
      <c r="D529" s="7"/>
    </row>
    <row r="530" spans="2:4" x14ac:dyDescent="0.25">
      <c r="B530" s="7"/>
      <c r="C530" s="7"/>
      <c r="D530" s="7"/>
    </row>
    <row r="531" spans="2:4" x14ac:dyDescent="0.25">
      <c r="B531" s="7"/>
      <c r="C531" s="7"/>
      <c r="D531" s="7"/>
    </row>
    <row r="532" spans="2:4" x14ac:dyDescent="0.25">
      <c r="B532" s="7"/>
      <c r="C532" s="7"/>
      <c r="D532" s="7"/>
    </row>
    <row r="533" spans="2:4" x14ac:dyDescent="0.25">
      <c r="B533" s="7"/>
      <c r="C533" s="7"/>
      <c r="D533" s="7"/>
    </row>
    <row r="534" spans="2:4" x14ac:dyDescent="0.25">
      <c r="B534" s="7"/>
      <c r="C534" s="7"/>
      <c r="D534" s="7"/>
    </row>
    <row r="535" spans="2:4" x14ac:dyDescent="0.25">
      <c r="B535" s="7"/>
      <c r="C535" s="7"/>
      <c r="D535" s="7"/>
    </row>
    <row r="536" spans="2:4" x14ac:dyDescent="0.25">
      <c r="B536" s="7"/>
      <c r="C536" s="7"/>
      <c r="D536" s="7"/>
    </row>
    <row r="537" spans="2:4" x14ac:dyDescent="0.25">
      <c r="B537" s="7"/>
      <c r="C537" s="7"/>
      <c r="D537" s="7"/>
    </row>
    <row r="538" spans="2:4" x14ac:dyDescent="0.25">
      <c r="B538" s="7"/>
      <c r="C538" s="7"/>
      <c r="D538" s="7"/>
    </row>
    <row r="539" spans="2:4" x14ac:dyDescent="0.25">
      <c r="B539" s="7"/>
      <c r="C539" s="7"/>
      <c r="D539" s="7"/>
    </row>
    <row r="540" spans="2:4" x14ac:dyDescent="0.25">
      <c r="B540" s="7"/>
      <c r="C540" s="7"/>
      <c r="D540" s="7"/>
    </row>
    <row r="541" spans="2:4" x14ac:dyDescent="0.25">
      <c r="B541" s="7"/>
      <c r="C541" s="7"/>
      <c r="D541" s="7"/>
    </row>
    <row r="542" spans="2:4" x14ac:dyDescent="0.25">
      <c r="B542" s="7"/>
      <c r="C542" s="7"/>
      <c r="D542" s="7"/>
    </row>
    <row r="543" spans="2:4" x14ac:dyDescent="0.25">
      <c r="B543" s="7"/>
      <c r="C543" s="7"/>
      <c r="D543" s="7"/>
    </row>
    <row r="544" spans="2:4" x14ac:dyDescent="0.25">
      <c r="B544" s="7"/>
      <c r="C544" s="7"/>
      <c r="D544" s="7"/>
    </row>
    <row r="545" spans="2:4" x14ac:dyDescent="0.25">
      <c r="B545" s="7"/>
      <c r="C545" s="7"/>
      <c r="D545" s="7"/>
    </row>
    <row r="546" spans="2:4" x14ac:dyDescent="0.25">
      <c r="B546" s="7"/>
      <c r="C546" s="7"/>
      <c r="D546" s="7"/>
    </row>
    <row r="547" spans="2:4" x14ac:dyDescent="0.25">
      <c r="B547" s="7"/>
      <c r="C547" s="7"/>
      <c r="D547" s="7"/>
    </row>
    <row r="548" spans="2:4" x14ac:dyDescent="0.25">
      <c r="B548" s="7"/>
      <c r="C548" s="7"/>
      <c r="D548" s="7"/>
    </row>
    <row r="549" spans="2:4" x14ac:dyDescent="0.25">
      <c r="B549" s="7"/>
      <c r="C549" s="7"/>
      <c r="D549" s="7"/>
    </row>
    <row r="550" spans="2:4" x14ac:dyDescent="0.25">
      <c r="B550" s="7"/>
      <c r="C550" s="7"/>
      <c r="D550" s="7"/>
    </row>
    <row r="551" spans="2:4" x14ac:dyDescent="0.25">
      <c r="B551" s="7"/>
      <c r="C551" s="7"/>
      <c r="D551" s="7"/>
    </row>
    <row r="552" spans="2:4" x14ac:dyDescent="0.25">
      <c r="B552" s="7"/>
      <c r="C552" s="7"/>
      <c r="D552" s="7"/>
    </row>
    <row r="553" spans="2:4" x14ac:dyDescent="0.25">
      <c r="B553" s="7"/>
      <c r="C553" s="7"/>
      <c r="D553" s="7"/>
    </row>
    <row r="554" spans="2:4" x14ac:dyDescent="0.25">
      <c r="B554" s="7"/>
      <c r="C554" s="7"/>
      <c r="D554" s="7"/>
    </row>
    <row r="555" spans="2:4" x14ac:dyDescent="0.25">
      <c r="B555" s="7"/>
      <c r="C555" s="7"/>
      <c r="D555" s="7"/>
    </row>
    <row r="556" spans="2:4" x14ac:dyDescent="0.25">
      <c r="B556" s="7"/>
      <c r="C556" s="7"/>
      <c r="D556" s="7"/>
    </row>
    <row r="557" spans="2:4" x14ac:dyDescent="0.25">
      <c r="B557" s="7"/>
      <c r="C557" s="7"/>
      <c r="D557" s="7"/>
    </row>
    <row r="558" spans="2:4" x14ac:dyDescent="0.25">
      <c r="B558" s="7"/>
      <c r="C558" s="7"/>
      <c r="D558" s="7"/>
    </row>
    <row r="559" spans="2:4" x14ac:dyDescent="0.25">
      <c r="B559" s="7"/>
      <c r="C559" s="7"/>
      <c r="D559" s="7"/>
    </row>
    <row r="560" spans="2:4" x14ac:dyDescent="0.25">
      <c r="B560" s="7"/>
      <c r="C560" s="7"/>
      <c r="D560" s="7"/>
    </row>
    <row r="561" spans="2:4" x14ac:dyDescent="0.25">
      <c r="B561" s="7"/>
      <c r="C561" s="7"/>
      <c r="D561" s="7"/>
    </row>
    <row r="562" spans="2:4" x14ac:dyDescent="0.25">
      <c r="B562" s="7"/>
      <c r="C562" s="7"/>
      <c r="D562" s="7"/>
    </row>
    <row r="563" spans="2:4" x14ac:dyDescent="0.25">
      <c r="B563" s="7"/>
      <c r="C563" s="7"/>
      <c r="D563" s="7"/>
    </row>
    <row r="564" spans="2:4" x14ac:dyDescent="0.25">
      <c r="B564" s="7"/>
      <c r="C564" s="7"/>
      <c r="D564" s="7"/>
    </row>
    <row r="565" spans="2:4" x14ac:dyDescent="0.25">
      <c r="B565" s="7"/>
      <c r="C565" s="7"/>
      <c r="D565" s="7"/>
    </row>
    <row r="566" spans="2:4" x14ac:dyDescent="0.25">
      <c r="B566" s="7"/>
      <c r="C566" s="7"/>
      <c r="D566" s="7"/>
    </row>
    <row r="567" spans="2:4" x14ac:dyDescent="0.25">
      <c r="B567" s="7"/>
      <c r="C567" s="7"/>
      <c r="D567" s="7"/>
    </row>
    <row r="568" spans="2:4" x14ac:dyDescent="0.25">
      <c r="B568" s="7"/>
      <c r="C568" s="7"/>
      <c r="D568" s="7"/>
    </row>
    <row r="569" spans="2:4" x14ac:dyDescent="0.25">
      <c r="B569" s="7"/>
      <c r="C569" s="7"/>
      <c r="D569" s="7"/>
    </row>
    <row r="570" spans="2:4" x14ac:dyDescent="0.25">
      <c r="B570" s="7"/>
      <c r="C570" s="7"/>
      <c r="D570" s="7"/>
    </row>
    <row r="571" spans="2:4" x14ac:dyDescent="0.25">
      <c r="B571" s="7"/>
      <c r="C571" s="7"/>
      <c r="D571" s="7"/>
    </row>
    <row r="572" spans="2:4" x14ac:dyDescent="0.25">
      <c r="B572" s="7"/>
      <c r="C572" s="7"/>
      <c r="D572" s="7"/>
    </row>
    <row r="573" spans="2:4" x14ac:dyDescent="0.25">
      <c r="B573" s="7"/>
      <c r="C573" s="7"/>
      <c r="D573" s="7"/>
    </row>
    <row r="574" spans="2:4" x14ac:dyDescent="0.25">
      <c r="B574" s="7"/>
      <c r="C574" s="7"/>
      <c r="D574" s="7"/>
    </row>
    <row r="575" spans="2:4" x14ac:dyDescent="0.25">
      <c r="B575" s="7"/>
      <c r="C575" s="7"/>
      <c r="D575" s="7"/>
    </row>
    <row r="576" spans="2:4" x14ac:dyDescent="0.25">
      <c r="B576" s="7"/>
      <c r="C576" s="7"/>
      <c r="D576" s="7"/>
    </row>
    <row r="577" spans="2:4" x14ac:dyDescent="0.25">
      <c r="B577" s="7"/>
      <c r="C577" s="7"/>
      <c r="D577" s="7"/>
    </row>
    <row r="578" spans="2:4" x14ac:dyDescent="0.25">
      <c r="B578" s="7"/>
      <c r="C578" s="7"/>
      <c r="D578" s="7"/>
    </row>
    <row r="579" spans="2:4" x14ac:dyDescent="0.25">
      <c r="B579" s="7"/>
      <c r="C579" s="7"/>
      <c r="D579" s="7"/>
    </row>
    <row r="580" spans="2:4" x14ac:dyDescent="0.25">
      <c r="B580" s="7"/>
      <c r="C580" s="7"/>
      <c r="D580" s="7"/>
    </row>
    <row r="581" spans="2:4" x14ac:dyDescent="0.25">
      <c r="B581" s="7"/>
      <c r="C581" s="7"/>
      <c r="D581" s="7"/>
    </row>
    <row r="582" spans="2:4" x14ac:dyDescent="0.25">
      <c r="B582" s="7"/>
      <c r="C582" s="7"/>
      <c r="D582" s="7"/>
    </row>
    <row r="583" spans="2:4" x14ac:dyDescent="0.25">
      <c r="B583" s="7"/>
      <c r="C583" s="7"/>
      <c r="D583" s="7"/>
    </row>
    <row r="584" spans="2:4" x14ac:dyDescent="0.25">
      <c r="B584" s="7"/>
      <c r="C584" s="7"/>
      <c r="D584" s="7"/>
    </row>
    <row r="585" spans="2:4" x14ac:dyDescent="0.25">
      <c r="B585" s="7"/>
      <c r="C585" s="7"/>
      <c r="D585" s="7"/>
    </row>
    <row r="586" spans="2:4" x14ac:dyDescent="0.25">
      <c r="B586" s="7"/>
      <c r="C586" s="7"/>
      <c r="D586" s="7"/>
    </row>
    <row r="587" spans="2:4" x14ac:dyDescent="0.25">
      <c r="B587" s="7"/>
      <c r="C587" s="7"/>
      <c r="D587" s="7"/>
    </row>
    <row r="588" spans="2:4" x14ac:dyDescent="0.25">
      <c r="B588" s="7"/>
      <c r="C588" s="7"/>
      <c r="D588" s="7"/>
    </row>
    <row r="589" spans="2:4" x14ac:dyDescent="0.25">
      <c r="B589" s="7"/>
      <c r="C589" s="7"/>
      <c r="D589" s="7"/>
    </row>
    <row r="590" spans="2:4" x14ac:dyDescent="0.25">
      <c r="B590" s="7"/>
      <c r="C590" s="7"/>
      <c r="D590" s="7"/>
    </row>
    <row r="591" spans="2:4" x14ac:dyDescent="0.25">
      <c r="B591" s="7"/>
      <c r="C591" s="7"/>
      <c r="D591" s="7"/>
    </row>
    <row r="592" spans="2:4" x14ac:dyDescent="0.25">
      <c r="B592" s="7"/>
      <c r="C592" s="7"/>
      <c r="D592" s="7"/>
    </row>
    <row r="593" spans="2:4" x14ac:dyDescent="0.25">
      <c r="B593" s="7"/>
      <c r="C593" s="7"/>
      <c r="D593" s="7"/>
    </row>
    <row r="594" spans="2:4" x14ac:dyDescent="0.25">
      <c r="B594" s="7"/>
      <c r="C594" s="7"/>
      <c r="D594" s="7"/>
    </row>
    <row r="595" spans="2:4" x14ac:dyDescent="0.25">
      <c r="B595" s="7"/>
      <c r="C595" s="7"/>
      <c r="D595" s="7"/>
    </row>
    <row r="596" spans="2:4" x14ac:dyDescent="0.25">
      <c r="B596" s="7"/>
      <c r="C596" s="7"/>
      <c r="D596" s="7"/>
    </row>
    <row r="597" spans="2:4" x14ac:dyDescent="0.25">
      <c r="B597" s="7"/>
      <c r="C597" s="7"/>
      <c r="D597" s="7"/>
    </row>
    <row r="598" spans="2:4" x14ac:dyDescent="0.25">
      <c r="B598" s="7"/>
      <c r="C598" s="7"/>
      <c r="D598" s="7"/>
    </row>
    <row r="599" spans="2:4" x14ac:dyDescent="0.25">
      <c r="B599" s="7"/>
      <c r="C599" s="7"/>
      <c r="D599" s="7"/>
    </row>
    <row r="600" spans="2:4" x14ac:dyDescent="0.25">
      <c r="B600" s="7"/>
      <c r="C600" s="7"/>
      <c r="D600" s="7"/>
    </row>
    <row r="601" spans="2:4" x14ac:dyDescent="0.25">
      <c r="B601" s="7"/>
      <c r="C601" s="7"/>
      <c r="D601" s="7"/>
    </row>
    <row r="602" spans="2:4" x14ac:dyDescent="0.25">
      <c r="B602" s="7"/>
      <c r="C602" s="7"/>
      <c r="D602" s="7"/>
    </row>
    <row r="603" spans="2:4" x14ac:dyDescent="0.25">
      <c r="B603" s="7"/>
      <c r="C603" s="7"/>
      <c r="D603" s="7"/>
    </row>
    <row r="604" spans="2:4" x14ac:dyDescent="0.25">
      <c r="B604" s="7"/>
      <c r="C604" s="7"/>
      <c r="D604" s="7"/>
    </row>
    <row r="605" spans="2:4" x14ac:dyDescent="0.25">
      <c r="B605" s="7"/>
      <c r="C605" s="7"/>
      <c r="D605" s="7"/>
    </row>
    <row r="606" spans="2:4" x14ac:dyDescent="0.25">
      <c r="B606" s="7"/>
      <c r="C606" s="7"/>
      <c r="D606" s="7"/>
    </row>
    <row r="607" spans="2:4" x14ac:dyDescent="0.25">
      <c r="B607" s="7"/>
      <c r="C607" s="7"/>
      <c r="D607" s="7"/>
    </row>
    <row r="608" spans="2:4" x14ac:dyDescent="0.25">
      <c r="B608" s="7"/>
      <c r="C608" s="7"/>
      <c r="D608" s="7"/>
    </row>
    <row r="609" spans="2:4" x14ac:dyDescent="0.25">
      <c r="B609" s="7"/>
      <c r="C609" s="7"/>
      <c r="D609" s="7"/>
    </row>
    <row r="610" spans="2:4" x14ac:dyDescent="0.25">
      <c r="B610" s="7"/>
      <c r="C610" s="7"/>
      <c r="D610" s="7"/>
    </row>
    <row r="611" spans="2:4" x14ac:dyDescent="0.25">
      <c r="B611" s="7"/>
      <c r="C611" s="7"/>
      <c r="D611" s="7"/>
    </row>
    <row r="612" spans="2:4" x14ac:dyDescent="0.25">
      <c r="B612" s="7"/>
      <c r="C612" s="7"/>
      <c r="D612" s="7"/>
    </row>
    <row r="613" spans="2:4" x14ac:dyDescent="0.25">
      <c r="B613" s="7"/>
      <c r="C613" s="7"/>
      <c r="D613" s="7"/>
    </row>
    <row r="614" spans="2:4" x14ac:dyDescent="0.25">
      <c r="B614" s="7"/>
      <c r="C614" s="7"/>
      <c r="D614" s="7"/>
    </row>
    <row r="615" spans="2:4" x14ac:dyDescent="0.25">
      <c r="B615" s="7"/>
      <c r="C615" s="7"/>
      <c r="D615" s="7"/>
    </row>
    <row r="616" spans="2:4" x14ac:dyDescent="0.25">
      <c r="B616" s="7"/>
      <c r="C616" s="7"/>
      <c r="D616" s="7"/>
    </row>
    <row r="617" spans="2:4" x14ac:dyDescent="0.25">
      <c r="B617" s="7"/>
      <c r="C617" s="7"/>
      <c r="D617" s="7"/>
    </row>
    <row r="618" spans="2:4" x14ac:dyDescent="0.25">
      <c r="B618" s="7"/>
      <c r="C618" s="7"/>
      <c r="D618" s="7"/>
    </row>
    <row r="619" spans="2:4" x14ac:dyDescent="0.25">
      <c r="B619" s="7"/>
      <c r="C619" s="7"/>
      <c r="D619" s="7"/>
    </row>
    <row r="620" spans="2:4" x14ac:dyDescent="0.25">
      <c r="B620" s="7"/>
      <c r="C620" s="7"/>
      <c r="D620" s="7"/>
    </row>
    <row r="621" spans="2:4" x14ac:dyDescent="0.25">
      <c r="B621" s="7"/>
      <c r="C621" s="7"/>
      <c r="D621" s="7"/>
    </row>
    <row r="622" spans="2:4" x14ac:dyDescent="0.25">
      <c r="B622" s="7"/>
      <c r="C622" s="7"/>
      <c r="D622" s="7"/>
    </row>
    <row r="623" spans="2:4" x14ac:dyDescent="0.25">
      <c r="B623" s="7"/>
      <c r="C623" s="7"/>
      <c r="D623" s="7"/>
    </row>
    <row r="624" spans="2:4" x14ac:dyDescent="0.25">
      <c r="B624" s="7"/>
      <c r="C624" s="7"/>
      <c r="D624" s="7"/>
    </row>
    <row r="625" spans="2:4" x14ac:dyDescent="0.25">
      <c r="B625" s="7"/>
      <c r="C625" s="7"/>
      <c r="D625" s="7"/>
    </row>
    <row r="626" spans="2:4" x14ac:dyDescent="0.25">
      <c r="B626" s="7"/>
      <c r="C626" s="7"/>
      <c r="D626" s="7"/>
    </row>
    <row r="627" spans="2:4" x14ac:dyDescent="0.25">
      <c r="B627" s="7"/>
      <c r="C627" s="7"/>
      <c r="D627" s="7"/>
    </row>
    <row r="628" spans="2:4" x14ac:dyDescent="0.25">
      <c r="B628" s="7"/>
      <c r="C628" s="7"/>
      <c r="D628" s="7"/>
    </row>
    <row r="629" spans="2:4" x14ac:dyDescent="0.25">
      <c r="B629" s="7"/>
      <c r="C629" s="7"/>
      <c r="D629" s="7"/>
    </row>
    <row r="630" spans="2:4" x14ac:dyDescent="0.25">
      <c r="B630" s="7"/>
      <c r="C630" s="7"/>
      <c r="D630" s="7"/>
    </row>
    <row r="631" spans="2:4" x14ac:dyDescent="0.25">
      <c r="B631" s="7"/>
      <c r="C631" s="7"/>
      <c r="D631" s="7"/>
    </row>
    <row r="632" spans="2:4" x14ac:dyDescent="0.25">
      <c r="B632" s="7"/>
      <c r="C632" s="7"/>
      <c r="D632" s="7"/>
    </row>
    <row r="633" spans="2:4" x14ac:dyDescent="0.25">
      <c r="B633" s="7"/>
      <c r="C633" s="7"/>
      <c r="D633" s="7"/>
    </row>
    <row r="634" spans="2:4" x14ac:dyDescent="0.25">
      <c r="B634" s="7"/>
      <c r="C634" s="7"/>
      <c r="D634" s="7"/>
    </row>
    <row r="635" spans="2:4" x14ac:dyDescent="0.25">
      <c r="B635" s="7"/>
      <c r="C635" s="7"/>
      <c r="D635" s="7"/>
    </row>
    <row r="636" spans="2:4" x14ac:dyDescent="0.25">
      <c r="B636" s="7"/>
      <c r="C636" s="7"/>
      <c r="D636" s="7"/>
    </row>
    <row r="637" spans="2:4" x14ac:dyDescent="0.25">
      <c r="B637" s="7"/>
      <c r="C637" s="7"/>
      <c r="D637" s="7"/>
    </row>
    <row r="638" spans="2:4" x14ac:dyDescent="0.25">
      <c r="B638" s="7"/>
      <c r="C638" s="7"/>
      <c r="D638" s="7"/>
    </row>
    <row r="639" spans="2:4" x14ac:dyDescent="0.25">
      <c r="B639" s="7"/>
      <c r="C639" s="7"/>
      <c r="D639" s="7"/>
    </row>
    <row r="640" spans="2:4" x14ac:dyDescent="0.25">
      <c r="B640" s="7"/>
      <c r="C640" s="7"/>
      <c r="D640" s="7"/>
    </row>
    <row r="641" spans="2:4" x14ac:dyDescent="0.25">
      <c r="B641" s="7"/>
      <c r="C641" s="7"/>
      <c r="D641" s="7"/>
    </row>
    <row r="642" spans="2:4" x14ac:dyDescent="0.25">
      <c r="B642" s="7"/>
      <c r="C642" s="7"/>
      <c r="D642" s="7"/>
    </row>
    <row r="643" spans="2:4" x14ac:dyDescent="0.25">
      <c r="B643" s="7"/>
      <c r="C643" s="7"/>
      <c r="D643" s="7"/>
    </row>
    <row r="644" spans="2:4" x14ac:dyDescent="0.25">
      <c r="B644" s="7"/>
      <c r="C644" s="7"/>
      <c r="D644" s="7"/>
    </row>
    <row r="645" spans="2:4" x14ac:dyDescent="0.25">
      <c r="B645" s="7"/>
      <c r="C645" s="7"/>
      <c r="D645" s="7"/>
    </row>
    <row r="646" spans="2:4" x14ac:dyDescent="0.25">
      <c r="B646" s="7"/>
      <c r="C646" s="7"/>
      <c r="D646" s="7"/>
    </row>
    <row r="647" spans="2:4" x14ac:dyDescent="0.25">
      <c r="B647" s="7"/>
      <c r="C647" s="7"/>
      <c r="D647" s="7"/>
    </row>
    <row r="648" spans="2:4" x14ac:dyDescent="0.25">
      <c r="B648" s="7"/>
      <c r="C648" s="7"/>
      <c r="D648" s="7"/>
    </row>
    <row r="649" spans="2:4" x14ac:dyDescent="0.25">
      <c r="B649" s="7"/>
      <c r="C649" s="7"/>
      <c r="D649" s="7"/>
    </row>
    <row r="650" spans="2:4" x14ac:dyDescent="0.25">
      <c r="B650" s="7"/>
      <c r="C650" s="7"/>
      <c r="D650" s="7"/>
    </row>
    <row r="651" spans="2:4" x14ac:dyDescent="0.25">
      <c r="B651" s="7"/>
      <c r="C651" s="7"/>
      <c r="D651" s="7"/>
    </row>
    <row r="652" spans="2:4" x14ac:dyDescent="0.25">
      <c r="B652" s="7"/>
      <c r="C652" s="7"/>
      <c r="D652" s="7"/>
    </row>
    <row r="653" spans="2:4" x14ac:dyDescent="0.25">
      <c r="B653" s="7"/>
      <c r="C653" s="7"/>
      <c r="D653" s="7"/>
    </row>
    <row r="654" spans="2:4" x14ac:dyDescent="0.25">
      <c r="B654" s="7"/>
      <c r="C654" s="7"/>
      <c r="D654" s="7"/>
    </row>
    <row r="655" spans="2:4" x14ac:dyDescent="0.25">
      <c r="B655" s="7"/>
      <c r="C655" s="7"/>
      <c r="D655" s="7"/>
    </row>
    <row r="656" spans="2:4" x14ac:dyDescent="0.25">
      <c r="B656" s="7"/>
      <c r="C656" s="7"/>
      <c r="D656" s="7"/>
    </row>
    <row r="657" spans="2:4" x14ac:dyDescent="0.25">
      <c r="B657" s="7"/>
      <c r="C657" s="7"/>
      <c r="D657" s="7"/>
    </row>
    <row r="658" spans="2:4" x14ac:dyDescent="0.25">
      <c r="B658" s="7"/>
      <c r="C658" s="7"/>
      <c r="D658" s="7"/>
    </row>
    <row r="659" spans="2:4" x14ac:dyDescent="0.25">
      <c r="B659" s="7"/>
      <c r="C659" s="7"/>
      <c r="D659" s="7"/>
    </row>
    <row r="660" spans="2:4" x14ac:dyDescent="0.25">
      <c r="B660" s="7"/>
      <c r="C660" s="7"/>
      <c r="D660" s="7"/>
    </row>
    <row r="661" spans="2:4" x14ac:dyDescent="0.25">
      <c r="B661" s="7"/>
      <c r="C661" s="7"/>
      <c r="D661" s="7"/>
    </row>
    <row r="662" spans="2:4" x14ac:dyDescent="0.25">
      <c r="B662" s="7"/>
      <c r="C662" s="7"/>
      <c r="D662" s="7"/>
    </row>
    <row r="663" spans="2:4" x14ac:dyDescent="0.25">
      <c r="B663" s="7"/>
      <c r="C663" s="7"/>
      <c r="D663" s="7"/>
    </row>
    <row r="664" spans="2:4" x14ac:dyDescent="0.25">
      <c r="B664" s="7"/>
      <c r="C664" s="7"/>
      <c r="D664" s="7"/>
    </row>
    <row r="665" spans="2:4" x14ac:dyDescent="0.25">
      <c r="B665" s="7"/>
      <c r="C665" s="7"/>
      <c r="D665" s="7"/>
    </row>
    <row r="666" spans="2:4" x14ac:dyDescent="0.25">
      <c r="B666" s="7"/>
      <c r="C666" s="7"/>
      <c r="D666" s="7"/>
    </row>
    <row r="667" spans="2:4" x14ac:dyDescent="0.25">
      <c r="B667" s="7"/>
      <c r="C667" s="7"/>
      <c r="D667" s="7"/>
    </row>
    <row r="668" spans="2:4" x14ac:dyDescent="0.25">
      <c r="B668" s="7"/>
      <c r="C668" s="7"/>
      <c r="D668" s="7"/>
    </row>
    <row r="669" spans="2:4" x14ac:dyDescent="0.25">
      <c r="B669" s="7"/>
      <c r="C669" s="7"/>
      <c r="D669" s="7"/>
    </row>
    <row r="670" spans="2:4" x14ac:dyDescent="0.25">
      <c r="B670" s="7"/>
      <c r="C670" s="7"/>
      <c r="D670" s="7"/>
    </row>
    <row r="671" spans="2:4" x14ac:dyDescent="0.25">
      <c r="B671" s="7"/>
      <c r="C671" s="7"/>
      <c r="D671" s="7"/>
    </row>
    <row r="672" spans="2:4" x14ac:dyDescent="0.25">
      <c r="B672" s="7"/>
      <c r="C672" s="7"/>
      <c r="D672" s="7"/>
    </row>
    <row r="673" spans="2:4" x14ac:dyDescent="0.25">
      <c r="B673" s="7"/>
      <c r="C673" s="7"/>
      <c r="D673" s="7"/>
    </row>
    <row r="674" spans="2:4" x14ac:dyDescent="0.25">
      <c r="B674" s="7"/>
      <c r="C674" s="7"/>
      <c r="D674" s="7"/>
    </row>
    <row r="675" spans="2:4" x14ac:dyDescent="0.25">
      <c r="B675" s="7"/>
      <c r="C675" s="7"/>
      <c r="D675" s="7"/>
    </row>
    <row r="676" spans="2:4" x14ac:dyDescent="0.25">
      <c r="B676" s="7"/>
      <c r="C676" s="7"/>
      <c r="D676" s="7"/>
    </row>
    <row r="677" spans="2:4" x14ac:dyDescent="0.25">
      <c r="B677" s="7"/>
      <c r="C677" s="7"/>
      <c r="D677" s="7"/>
    </row>
    <row r="678" spans="2:4" x14ac:dyDescent="0.25">
      <c r="B678" s="7"/>
      <c r="C678" s="7"/>
      <c r="D678" s="7"/>
    </row>
    <row r="679" spans="2:4" x14ac:dyDescent="0.25">
      <c r="B679" s="7"/>
      <c r="C679" s="7"/>
      <c r="D679" s="7"/>
    </row>
    <row r="680" spans="2:4" x14ac:dyDescent="0.25">
      <c r="B680" s="7"/>
      <c r="C680" s="7"/>
      <c r="D680" s="7"/>
    </row>
    <row r="681" spans="2:4" x14ac:dyDescent="0.25">
      <c r="B681" s="7"/>
      <c r="C681" s="7"/>
      <c r="D681" s="7"/>
    </row>
    <row r="682" spans="2:4" x14ac:dyDescent="0.25">
      <c r="B682" s="7"/>
      <c r="C682" s="7"/>
      <c r="D682" s="7"/>
    </row>
    <row r="683" spans="2:4" x14ac:dyDescent="0.25">
      <c r="B683" s="7"/>
      <c r="C683" s="7"/>
      <c r="D683" s="7"/>
    </row>
    <row r="684" spans="2:4" x14ac:dyDescent="0.25">
      <c r="B684" s="7"/>
      <c r="C684" s="7"/>
      <c r="D684" s="7"/>
    </row>
    <row r="685" spans="2:4" x14ac:dyDescent="0.25">
      <c r="B685" s="7"/>
      <c r="C685" s="7"/>
      <c r="D685" s="7"/>
    </row>
    <row r="686" spans="2:4" x14ac:dyDescent="0.25">
      <c r="B686" s="7"/>
      <c r="C686" s="7"/>
      <c r="D686" s="7"/>
    </row>
    <row r="687" spans="2:4" x14ac:dyDescent="0.25">
      <c r="B687" s="7"/>
      <c r="C687" s="7"/>
      <c r="D687" s="7"/>
    </row>
    <row r="688" spans="2:4" x14ac:dyDescent="0.25">
      <c r="B688" s="7"/>
      <c r="C688" s="7"/>
      <c r="D688" s="7"/>
    </row>
    <row r="689" spans="2:4" x14ac:dyDescent="0.25">
      <c r="B689" s="7"/>
      <c r="C689" s="7"/>
      <c r="D689" s="7"/>
    </row>
    <row r="690" spans="2:4" x14ac:dyDescent="0.25">
      <c r="B690" s="7"/>
      <c r="C690" s="7"/>
      <c r="D690" s="7"/>
    </row>
    <row r="691" spans="2:4" x14ac:dyDescent="0.25">
      <c r="B691" s="7"/>
      <c r="C691" s="7"/>
      <c r="D691" s="7"/>
    </row>
    <row r="692" spans="2:4" x14ac:dyDescent="0.25">
      <c r="B692" s="7"/>
      <c r="C692" s="7"/>
      <c r="D692" s="7"/>
    </row>
    <row r="693" spans="2:4" x14ac:dyDescent="0.25">
      <c r="B693" s="7"/>
      <c r="C693" s="7"/>
      <c r="D693" s="7"/>
    </row>
    <row r="694" spans="2:4" x14ac:dyDescent="0.25">
      <c r="B694" s="7"/>
      <c r="C694" s="7"/>
      <c r="D694" s="7"/>
    </row>
    <row r="695" spans="2:4" x14ac:dyDescent="0.25">
      <c r="B695" s="7"/>
      <c r="C695" s="7"/>
      <c r="D695" s="7"/>
    </row>
    <row r="696" spans="2:4" x14ac:dyDescent="0.25">
      <c r="B696" s="7"/>
      <c r="C696" s="7"/>
      <c r="D696" s="7"/>
    </row>
    <row r="697" spans="2:4" x14ac:dyDescent="0.25">
      <c r="B697" s="7"/>
      <c r="C697" s="7"/>
      <c r="D697" s="7"/>
    </row>
    <row r="698" spans="2:4" x14ac:dyDescent="0.25">
      <c r="B698" s="7"/>
      <c r="C698" s="7"/>
      <c r="D698" s="7"/>
    </row>
    <row r="699" spans="2:4" x14ac:dyDescent="0.25">
      <c r="B699" s="7"/>
      <c r="C699" s="7"/>
      <c r="D699" s="7"/>
    </row>
    <row r="700" spans="2:4" x14ac:dyDescent="0.25">
      <c r="B700" s="7"/>
      <c r="C700" s="7"/>
      <c r="D700" s="7"/>
    </row>
    <row r="701" spans="2:4" x14ac:dyDescent="0.25">
      <c r="B701" s="7"/>
      <c r="C701" s="7"/>
      <c r="D701" s="7"/>
    </row>
    <row r="702" spans="2:4" x14ac:dyDescent="0.25">
      <c r="B702" s="7"/>
      <c r="C702" s="7"/>
      <c r="D702" s="7"/>
    </row>
    <row r="703" spans="2:4" x14ac:dyDescent="0.25">
      <c r="B703" s="7"/>
      <c r="C703" s="7"/>
      <c r="D703" s="7"/>
    </row>
    <row r="704" spans="2:4" x14ac:dyDescent="0.25">
      <c r="B704" s="7"/>
      <c r="C704" s="7"/>
      <c r="D704" s="7"/>
    </row>
    <row r="705" spans="2:4" x14ac:dyDescent="0.25">
      <c r="B705" s="7"/>
      <c r="C705" s="7"/>
      <c r="D705" s="7"/>
    </row>
    <row r="706" spans="2:4" x14ac:dyDescent="0.25">
      <c r="B706" s="7"/>
      <c r="C706" s="7"/>
      <c r="D706" s="7"/>
    </row>
    <row r="707" spans="2:4" x14ac:dyDescent="0.25">
      <c r="B707" s="7"/>
      <c r="C707" s="7"/>
      <c r="D707" s="7"/>
    </row>
    <row r="708" spans="2:4" x14ac:dyDescent="0.25">
      <c r="B708" s="7"/>
      <c r="C708" s="7"/>
      <c r="D708" s="7"/>
    </row>
    <row r="709" spans="2:4" x14ac:dyDescent="0.25">
      <c r="B709" s="7"/>
      <c r="C709" s="7"/>
      <c r="D709" s="7"/>
    </row>
    <row r="710" spans="2:4" x14ac:dyDescent="0.25">
      <c r="B710" s="7"/>
      <c r="C710" s="7"/>
      <c r="D710" s="7"/>
    </row>
    <row r="711" spans="2:4" x14ac:dyDescent="0.25">
      <c r="B711" s="7"/>
      <c r="C711" s="7"/>
      <c r="D711" s="7"/>
    </row>
    <row r="712" spans="2:4" x14ac:dyDescent="0.25">
      <c r="B712" s="7"/>
      <c r="C712" s="7"/>
      <c r="D712" s="7"/>
    </row>
    <row r="713" spans="2:4" x14ac:dyDescent="0.25">
      <c r="B713" s="7"/>
      <c r="C713" s="7"/>
      <c r="D713" s="7"/>
    </row>
    <row r="714" spans="2:4" x14ac:dyDescent="0.25">
      <c r="B714" s="7"/>
      <c r="C714" s="7"/>
      <c r="D714" s="7"/>
    </row>
    <row r="715" spans="2:4" x14ac:dyDescent="0.25">
      <c r="B715" s="7"/>
      <c r="C715" s="7"/>
      <c r="D715" s="7"/>
    </row>
    <row r="716" spans="2:4" x14ac:dyDescent="0.25">
      <c r="B716" s="7"/>
      <c r="C716" s="7"/>
      <c r="D716" s="7"/>
    </row>
    <row r="717" spans="2:4" x14ac:dyDescent="0.25">
      <c r="B717" s="7"/>
      <c r="C717" s="7"/>
      <c r="D717" s="7"/>
    </row>
    <row r="718" spans="2:4" x14ac:dyDescent="0.25">
      <c r="B718" s="7"/>
      <c r="C718" s="7"/>
      <c r="D718" s="7"/>
    </row>
    <row r="719" spans="2:4" x14ac:dyDescent="0.25">
      <c r="B719" s="7"/>
      <c r="C719" s="7"/>
      <c r="D719" s="7"/>
    </row>
    <row r="720" spans="2:4" x14ac:dyDescent="0.25">
      <c r="B720" s="7"/>
      <c r="C720" s="7"/>
      <c r="D720" s="7"/>
    </row>
    <row r="721" spans="2:4" x14ac:dyDescent="0.25">
      <c r="B721" s="7"/>
      <c r="C721" s="7"/>
      <c r="D721" s="7"/>
    </row>
    <row r="722" spans="2:4" x14ac:dyDescent="0.25">
      <c r="B722" s="7"/>
      <c r="C722" s="7"/>
      <c r="D722" s="7"/>
    </row>
    <row r="723" spans="2:4" x14ac:dyDescent="0.25">
      <c r="B723" s="7"/>
      <c r="C723" s="7"/>
      <c r="D723" s="7"/>
    </row>
    <row r="724" spans="2:4" x14ac:dyDescent="0.25">
      <c r="B724" s="7"/>
      <c r="C724" s="7"/>
      <c r="D724" s="7"/>
    </row>
    <row r="725" spans="2:4" x14ac:dyDescent="0.25">
      <c r="B725" s="7"/>
      <c r="C725" s="7"/>
      <c r="D725" s="7"/>
    </row>
    <row r="726" spans="2:4" x14ac:dyDescent="0.25">
      <c r="B726" s="7"/>
      <c r="C726" s="7"/>
      <c r="D726" s="7"/>
    </row>
    <row r="727" spans="2:4" x14ac:dyDescent="0.25">
      <c r="B727" s="7"/>
      <c r="C727" s="7"/>
      <c r="D727" s="7"/>
    </row>
    <row r="728" spans="2:4" x14ac:dyDescent="0.25">
      <c r="B728" s="7"/>
      <c r="C728" s="7"/>
      <c r="D728" s="7"/>
    </row>
    <row r="729" spans="2:4" x14ac:dyDescent="0.25">
      <c r="B729" s="7"/>
      <c r="C729" s="7"/>
      <c r="D729" s="7"/>
    </row>
    <row r="730" spans="2:4" x14ac:dyDescent="0.25">
      <c r="B730" s="7"/>
      <c r="C730" s="7"/>
      <c r="D730" s="7"/>
    </row>
    <row r="731" spans="2:4" x14ac:dyDescent="0.25">
      <c r="B731" s="7"/>
      <c r="C731" s="7"/>
      <c r="D731" s="7"/>
    </row>
    <row r="732" spans="2:4" x14ac:dyDescent="0.25">
      <c r="B732" s="7"/>
      <c r="C732" s="7"/>
      <c r="D732" s="7"/>
    </row>
    <row r="733" spans="2:4" x14ac:dyDescent="0.25">
      <c r="B733" s="7"/>
      <c r="C733" s="7"/>
      <c r="D733" s="7"/>
    </row>
    <row r="734" spans="2:4" x14ac:dyDescent="0.25">
      <c r="B734" s="7"/>
      <c r="C734" s="7"/>
      <c r="D734" s="7"/>
    </row>
    <row r="735" spans="2:4" x14ac:dyDescent="0.25">
      <c r="B735" s="7"/>
      <c r="C735" s="7"/>
      <c r="D735" s="7"/>
    </row>
    <row r="736" spans="2:4" x14ac:dyDescent="0.25">
      <c r="B736" s="7"/>
      <c r="C736" s="7"/>
      <c r="D736" s="7"/>
    </row>
    <row r="737" spans="2:4" x14ac:dyDescent="0.25">
      <c r="B737" s="7"/>
      <c r="C737" s="7"/>
      <c r="D737" s="7"/>
    </row>
    <row r="738" spans="2:4" x14ac:dyDescent="0.25">
      <c r="B738" s="7"/>
      <c r="C738" s="7"/>
      <c r="D738" s="7"/>
    </row>
    <row r="739" spans="2:4" x14ac:dyDescent="0.25">
      <c r="B739" s="7"/>
      <c r="C739" s="7"/>
      <c r="D739" s="7"/>
    </row>
    <row r="740" spans="2:4" x14ac:dyDescent="0.25">
      <c r="B740" s="7"/>
      <c r="C740" s="7"/>
      <c r="D740" s="7"/>
    </row>
    <row r="741" spans="2:4" x14ac:dyDescent="0.25">
      <c r="B741" s="7"/>
      <c r="C741" s="7"/>
      <c r="D741" s="7"/>
    </row>
    <row r="742" spans="2:4" x14ac:dyDescent="0.25">
      <c r="B742" s="7"/>
      <c r="C742" s="7"/>
      <c r="D742" s="7"/>
    </row>
    <row r="743" spans="2:4" x14ac:dyDescent="0.25">
      <c r="B743" s="7"/>
      <c r="C743" s="7"/>
      <c r="D743" s="7"/>
    </row>
    <row r="744" spans="2:4" x14ac:dyDescent="0.25">
      <c r="B744" s="7"/>
      <c r="C744" s="7"/>
      <c r="D744" s="7"/>
    </row>
    <row r="745" spans="2:4" x14ac:dyDescent="0.25">
      <c r="B745" s="7"/>
      <c r="C745" s="7"/>
      <c r="D745" s="7"/>
    </row>
    <row r="746" spans="2:4" x14ac:dyDescent="0.25">
      <c r="B746" s="7"/>
      <c r="C746" s="7"/>
      <c r="D746" s="7"/>
    </row>
    <row r="747" spans="2:4" x14ac:dyDescent="0.25">
      <c r="B747" s="7"/>
      <c r="C747" s="7"/>
      <c r="D747" s="7"/>
    </row>
    <row r="748" spans="2:4" x14ac:dyDescent="0.25">
      <c r="B748" s="7"/>
      <c r="C748" s="7"/>
      <c r="D748" s="7"/>
    </row>
    <row r="749" spans="2:4" x14ac:dyDescent="0.25">
      <c r="B749" s="7"/>
      <c r="C749" s="7"/>
      <c r="D749" s="7"/>
    </row>
    <row r="750" spans="2:4" x14ac:dyDescent="0.25">
      <c r="B750" s="7"/>
      <c r="C750" s="7"/>
      <c r="D750" s="7"/>
    </row>
    <row r="751" spans="2:4" x14ac:dyDescent="0.25">
      <c r="B751" s="7"/>
      <c r="C751" s="7"/>
      <c r="D751" s="7"/>
    </row>
    <row r="752" spans="2:4" x14ac:dyDescent="0.25">
      <c r="B752" s="7"/>
      <c r="C752" s="7"/>
      <c r="D752" s="7"/>
    </row>
    <row r="753" spans="2:4" x14ac:dyDescent="0.25">
      <c r="B753" s="7"/>
      <c r="C753" s="7"/>
      <c r="D753" s="7"/>
    </row>
    <row r="754" spans="2:4" x14ac:dyDescent="0.25">
      <c r="B754" s="7"/>
      <c r="C754" s="7"/>
      <c r="D754" s="7"/>
    </row>
    <row r="755" spans="2:4" x14ac:dyDescent="0.25">
      <c r="B755" s="7"/>
      <c r="C755" s="7"/>
      <c r="D755" s="7"/>
    </row>
    <row r="756" spans="2:4" x14ac:dyDescent="0.25">
      <c r="B756" s="7"/>
      <c r="C756" s="7"/>
      <c r="D756" s="7"/>
    </row>
    <row r="757" spans="2:4" x14ac:dyDescent="0.25">
      <c r="B757" s="7"/>
      <c r="C757" s="7"/>
      <c r="D757" s="7"/>
    </row>
    <row r="758" spans="2:4" x14ac:dyDescent="0.25">
      <c r="B758" s="7"/>
      <c r="C758" s="7"/>
      <c r="D758" s="7"/>
    </row>
    <row r="759" spans="2:4" x14ac:dyDescent="0.25">
      <c r="B759" s="7"/>
      <c r="C759" s="7"/>
      <c r="D759" s="7"/>
    </row>
    <row r="760" spans="2:4" x14ac:dyDescent="0.25">
      <c r="B760" s="7"/>
      <c r="C760" s="7"/>
      <c r="D760" s="7"/>
    </row>
    <row r="761" spans="2:4" x14ac:dyDescent="0.25">
      <c r="B761" s="7"/>
      <c r="C761" s="7"/>
      <c r="D761" s="7"/>
    </row>
    <row r="762" spans="2:4" x14ac:dyDescent="0.25">
      <c r="B762" s="7"/>
      <c r="C762" s="7"/>
      <c r="D762" s="7"/>
    </row>
    <row r="763" spans="2:4" x14ac:dyDescent="0.25">
      <c r="B763" s="7"/>
      <c r="C763" s="7"/>
      <c r="D763" s="7"/>
    </row>
    <row r="764" spans="2:4" x14ac:dyDescent="0.25">
      <c r="B764" s="7"/>
      <c r="C764" s="7"/>
      <c r="D764" s="7"/>
    </row>
    <row r="765" spans="2:4" x14ac:dyDescent="0.25">
      <c r="B765" s="7"/>
      <c r="C765" s="7"/>
      <c r="D765" s="7"/>
    </row>
    <row r="766" spans="2:4" x14ac:dyDescent="0.25">
      <c r="B766" s="7"/>
      <c r="C766" s="7"/>
      <c r="D766" s="7"/>
    </row>
    <row r="767" spans="2:4" x14ac:dyDescent="0.25">
      <c r="B767" s="7"/>
      <c r="C767" s="7"/>
      <c r="D767" s="7"/>
    </row>
    <row r="768" spans="2:4" x14ac:dyDescent="0.25">
      <c r="B768" s="7"/>
      <c r="C768" s="7"/>
      <c r="D768" s="7"/>
    </row>
    <row r="769" spans="2:4" x14ac:dyDescent="0.25">
      <c r="B769" s="7"/>
      <c r="C769" s="7"/>
      <c r="D769" s="7"/>
    </row>
    <row r="770" spans="2:4" x14ac:dyDescent="0.25">
      <c r="B770" s="7"/>
      <c r="C770" s="7"/>
      <c r="D770" s="7"/>
    </row>
    <row r="771" spans="2:4" x14ac:dyDescent="0.25">
      <c r="B771" s="7"/>
      <c r="C771" s="7"/>
      <c r="D771" s="7"/>
    </row>
    <row r="772" spans="2:4" x14ac:dyDescent="0.25">
      <c r="B772" s="7"/>
      <c r="C772" s="7"/>
      <c r="D772" s="7"/>
    </row>
    <row r="773" spans="2:4" x14ac:dyDescent="0.25">
      <c r="B773" s="7"/>
      <c r="C773" s="7"/>
      <c r="D773" s="7"/>
    </row>
    <row r="774" spans="2:4" x14ac:dyDescent="0.25">
      <c r="B774" s="7"/>
      <c r="C774" s="7"/>
      <c r="D774" s="7"/>
    </row>
    <row r="775" spans="2:4" x14ac:dyDescent="0.25">
      <c r="B775" s="7"/>
      <c r="C775" s="7"/>
      <c r="D775" s="7"/>
    </row>
    <row r="776" spans="2:4" x14ac:dyDescent="0.25">
      <c r="B776" s="7"/>
      <c r="C776" s="7"/>
      <c r="D776" s="7"/>
    </row>
    <row r="777" spans="2:4" x14ac:dyDescent="0.25">
      <c r="B777" s="7"/>
      <c r="C777" s="7"/>
      <c r="D777" s="7"/>
    </row>
    <row r="778" spans="2:4" x14ac:dyDescent="0.25">
      <c r="B778" s="7"/>
      <c r="C778" s="7"/>
      <c r="D778" s="7"/>
    </row>
    <row r="779" spans="2:4" x14ac:dyDescent="0.25">
      <c r="B779" s="7"/>
      <c r="C779" s="7"/>
      <c r="D779" s="7"/>
    </row>
    <row r="780" spans="2:4" x14ac:dyDescent="0.25">
      <c r="B780" s="7"/>
      <c r="C780" s="7"/>
      <c r="D780" s="7"/>
    </row>
    <row r="781" spans="2:4" x14ac:dyDescent="0.25">
      <c r="B781" s="7"/>
      <c r="C781" s="7"/>
      <c r="D781" s="7"/>
    </row>
    <row r="782" spans="2:4" x14ac:dyDescent="0.25">
      <c r="B782" s="7"/>
      <c r="C782" s="7"/>
      <c r="D782" s="7"/>
    </row>
    <row r="783" spans="2:4" x14ac:dyDescent="0.25">
      <c r="B783" s="7"/>
      <c r="C783" s="7"/>
      <c r="D783" s="7"/>
    </row>
    <row r="784" spans="2:4" x14ac:dyDescent="0.25">
      <c r="B784" s="7"/>
      <c r="C784" s="7"/>
      <c r="D784" s="7"/>
    </row>
    <row r="785" spans="2:4" x14ac:dyDescent="0.25">
      <c r="B785" s="7"/>
      <c r="C785" s="7"/>
      <c r="D785" s="7"/>
    </row>
    <row r="786" spans="2:4" x14ac:dyDescent="0.25">
      <c r="B786" s="7"/>
      <c r="C786" s="7"/>
      <c r="D786" s="7"/>
    </row>
    <row r="787" spans="2:4" x14ac:dyDescent="0.25">
      <c r="B787" s="7"/>
      <c r="C787" s="7"/>
      <c r="D787" s="7"/>
    </row>
    <row r="788" spans="2:4" x14ac:dyDescent="0.25">
      <c r="B788" s="7"/>
      <c r="C788" s="7"/>
      <c r="D788" s="7"/>
    </row>
    <row r="789" spans="2:4" x14ac:dyDescent="0.25">
      <c r="B789" s="7"/>
      <c r="C789" s="7"/>
      <c r="D789" s="7"/>
    </row>
    <row r="790" spans="2:4" x14ac:dyDescent="0.25">
      <c r="B790" s="7"/>
      <c r="C790" s="7"/>
      <c r="D790" s="7"/>
    </row>
    <row r="791" spans="2:4" x14ac:dyDescent="0.25">
      <c r="B791" s="7"/>
      <c r="C791" s="7"/>
      <c r="D791" s="7"/>
    </row>
    <row r="792" spans="2:4" x14ac:dyDescent="0.25">
      <c r="B792" s="7"/>
      <c r="C792" s="7"/>
      <c r="D792" s="7"/>
    </row>
    <row r="793" spans="2:4" x14ac:dyDescent="0.25">
      <c r="B793" s="7"/>
      <c r="C793" s="7"/>
      <c r="D793" s="7"/>
    </row>
    <row r="794" spans="2:4" x14ac:dyDescent="0.25">
      <c r="B794" s="7"/>
      <c r="C794" s="7"/>
      <c r="D794" s="7"/>
    </row>
    <row r="795" spans="2:4" x14ac:dyDescent="0.25">
      <c r="B795" s="7"/>
      <c r="C795" s="7"/>
      <c r="D795" s="7"/>
    </row>
    <row r="796" spans="2:4" x14ac:dyDescent="0.25">
      <c r="B796" s="7"/>
      <c r="C796" s="7"/>
      <c r="D796" s="7"/>
    </row>
    <row r="797" spans="2:4" x14ac:dyDescent="0.25">
      <c r="B797" s="7"/>
      <c r="C797" s="7"/>
      <c r="D797" s="7"/>
    </row>
    <row r="798" spans="2:4" x14ac:dyDescent="0.25">
      <c r="B798" s="7"/>
      <c r="C798" s="7"/>
      <c r="D798" s="7"/>
    </row>
    <row r="799" spans="2:4" x14ac:dyDescent="0.25">
      <c r="B799" s="7"/>
      <c r="C799" s="7"/>
      <c r="D799" s="7"/>
    </row>
    <row r="800" spans="2:4" x14ac:dyDescent="0.25">
      <c r="B800" s="7"/>
      <c r="C800" s="7"/>
      <c r="D800" s="7"/>
    </row>
    <row r="801" spans="2:4" x14ac:dyDescent="0.25">
      <c r="B801" s="7"/>
      <c r="C801" s="7"/>
      <c r="D801" s="7"/>
    </row>
    <row r="802" spans="2:4" x14ac:dyDescent="0.25">
      <c r="B802" s="7"/>
      <c r="C802" s="7"/>
      <c r="D802" s="7"/>
    </row>
  </sheetData>
  <mergeCells count="4">
    <mergeCell ref="B27:I29"/>
    <mergeCell ref="B33:I33"/>
    <mergeCell ref="B52:I56"/>
    <mergeCell ref="B41:I41"/>
  </mergeCells>
  <printOptions horizontalCentered="1"/>
  <pageMargins left="0.39370078740157483" right="0.39370078740157483" top="0.59055118110236227" bottom="0.59055118110236227" header="0.39370078740157483" footer="0.39370078740157483"/>
  <pageSetup paperSize="9" scale="88" firstPageNumber="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47"/>
  <sheetViews>
    <sheetView showGridLines="0" topLeftCell="A25" workbookViewId="0">
      <selection activeCell="C21" sqref="C21"/>
    </sheetView>
  </sheetViews>
  <sheetFormatPr baseColWidth="10" defaultRowHeight="13.2" x14ac:dyDescent="0.25"/>
  <cols>
    <col min="1" max="1" width="25.44140625" style="574" customWidth="1"/>
    <col min="2" max="2" width="101.6640625" style="575" customWidth="1"/>
  </cols>
  <sheetData>
    <row r="1" spans="1:2" ht="13.8" thickBot="1" x14ac:dyDescent="0.3"/>
    <row r="2" spans="1:2" ht="16.8" thickTop="1" thickBot="1" x14ac:dyDescent="0.3">
      <c r="A2" s="670" t="s">
        <v>723</v>
      </c>
      <c r="B2" s="671"/>
    </row>
    <row r="3" spans="1:2" ht="13.8" thickTop="1" x14ac:dyDescent="0.25"/>
    <row r="4" spans="1:2" ht="15.6" x14ac:dyDescent="0.25">
      <c r="A4" s="576" t="s">
        <v>724</v>
      </c>
    </row>
    <row r="6" spans="1:2" x14ac:dyDescent="0.25">
      <c r="A6" s="578" t="s">
        <v>752</v>
      </c>
      <c r="B6" s="577" t="s">
        <v>729</v>
      </c>
    </row>
    <row r="7" spans="1:2" ht="26.4" x14ac:dyDescent="0.25">
      <c r="A7" s="578" t="s">
        <v>753</v>
      </c>
      <c r="B7" s="577" t="s">
        <v>730</v>
      </c>
    </row>
    <row r="8" spans="1:2" x14ac:dyDescent="0.25">
      <c r="A8" s="578" t="s">
        <v>754</v>
      </c>
      <c r="B8" s="577" t="s">
        <v>821</v>
      </c>
    </row>
    <row r="9" spans="1:2" ht="26.4" x14ac:dyDescent="0.25">
      <c r="A9" s="578" t="s">
        <v>755</v>
      </c>
      <c r="B9" s="577" t="s">
        <v>731</v>
      </c>
    </row>
    <row r="11" spans="1:2" ht="15.6" x14ac:dyDescent="0.25">
      <c r="A11" s="576" t="s">
        <v>725</v>
      </c>
    </row>
    <row r="13" spans="1:2" x14ac:dyDescent="0.25">
      <c r="A13" s="578" t="s">
        <v>756</v>
      </c>
      <c r="B13" s="577" t="s">
        <v>732</v>
      </c>
    </row>
    <row r="14" spans="1:2" x14ac:dyDescent="0.25">
      <c r="A14" s="578" t="s">
        <v>757</v>
      </c>
      <c r="B14" s="577" t="s">
        <v>733</v>
      </c>
    </row>
    <row r="15" spans="1:2" x14ac:dyDescent="0.25">
      <c r="A15" s="578" t="s">
        <v>758</v>
      </c>
      <c r="B15" s="577" t="s">
        <v>734</v>
      </c>
    </row>
    <row r="16" spans="1:2" x14ac:dyDescent="0.25">
      <c r="A16" s="578" t="s">
        <v>759</v>
      </c>
      <c r="B16" s="577" t="s">
        <v>735</v>
      </c>
    </row>
    <row r="17" spans="1:2" x14ac:dyDescent="0.25">
      <c r="A17" s="578" t="s">
        <v>760</v>
      </c>
      <c r="B17" s="577" t="s">
        <v>736</v>
      </c>
    </row>
    <row r="18" spans="1:2" x14ac:dyDescent="0.25">
      <c r="A18" s="578" t="s">
        <v>761</v>
      </c>
      <c r="B18" s="577" t="s">
        <v>737</v>
      </c>
    </row>
    <row r="19" spans="1:2" x14ac:dyDescent="0.25">
      <c r="A19" s="578" t="s">
        <v>762</v>
      </c>
      <c r="B19" s="577" t="s">
        <v>751</v>
      </c>
    </row>
    <row r="20" spans="1:2" x14ac:dyDescent="0.25">
      <c r="A20" s="578" t="s">
        <v>763</v>
      </c>
      <c r="B20" s="577" t="s">
        <v>738</v>
      </c>
    </row>
    <row r="21" spans="1:2" x14ac:dyDescent="0.25">
      <c r="A21" s="578" t="s">
        <v>764</v>
      </c>
      <c r="B21" s="577" t="s">
        <v>739</v>
      </c>
    </row>
    <row r="22" spans="1:2" x14ac:dyDescent="0.25">
      <c r="A22" s="578" t="s">
        <v>765</v>
      </c>
      <c r="B22" s="577" t="s">
        <v>740</v>
      </c>
    </row>
    <row r="24" spans="1:2" ht="15.6" x14ac:dyDescent="0.25">
      <c r="A24" s="576" t="s">
        <v>727</v>
      </c>
    </row>
    <row r="26" spans="1:2" x14ac:dyDescent="0.25">
      <c r="A26" s="578" t="s">
        <v>766</v>
      </c>
      <c r="B26" s="577" t="s">
        <v>741</v>
      </c>
    </row>
    <row r="27" spans="1:2" x14ac:dyDescent="0.25">
      <c r="A27" s="578" t="s">
        <v>767</v>
      </c>
      <c r="B27" s="577" t="s">
        <v>742</v>
      </c>
    </row>
    <row r="28" spans="1:2" ht="26.4" x14ac:dyDescent="0.25">
      <c r="A28" s="578" t="s">
        <v>768</v>
      </c>
      <c r="B28" s="577" t="s">
        <v>743</v>
      </c>
    </row>
    <row r="29" spans="1:2" ht="26.4" x14ac:dyDescent="0.25">
      <c r="A29" s="578" t="s">
        <v>768</v>
      </c>
      <c r="B29" s="577" t="s">
        <v>743</v>
      </c>
    </row>
    <row r="31" spans="1:2" ht="15.6" x14ac:dyDescent="0.25">
      <c r="A31" s="576" t="s">
        <v>728</v>
      </c>
    </row>
    <row r="33" spans="1:32" x14ac:dyDescent="0.25">
      <c r="A33" s="578" t="s">
        <v>769</v>
      </c>
      <c r="B33" s="577" t="s">
        <v>744</v>
      </c>
    </row>
    <row r="34" spans="1:32" x14ac:dyDescent="0.25">
      <c r="A34" s="578" t="s">
        <v>770</v>
      </c>
      <c r="B34" s="577" t="s">
        <v>745</v>
      </c>
    </row>
    <row r="35" spans="1:32" x14ac:dyDescent="0.25">
      <c r="A35" s="578" t="s">
        <v>746</v>
      </c>
      <c r="B35" s="577" t="s">
        <v>747</v>
      </c>
    </row>
    <row r="36" spans="1:32" ht="26.4" x14ac:dyDescent="0.25">
      <c r="A36" s="578" t="s">
        <v>771</v>
      </c>
      <c r="B36" s="577" t="s">
        <v>748</v>
      </c>
    </row>
    <row r="38" spans="1:32" ht="15.6" x14ac:dyDescent="0.25">
      <c r="A38" s="576" t="s">
        <v>803</v>
      </c>
    </row>
    <row r="40" spans="1:32" ht="20.25" customHeight="1" x14ac:dyDescent="0.25">
      <c r="A40" s="578" t="s">
        <v>772</v>
      </c>
      <c r="B40" s="577" t="s">
        <v>807</v>
      </c>
    </row>
    <row r="42" spans="1:32" ht="15.6" x14ac:dyDescent="0.25">
      <c r="A42" s="576" t="s">
        <v>804</v>
      </c>
    </row>
    <row r="44" spans="1:32" ht="26.4" x14ac:dyDescent="0.25">
      <c r="A44" s="578" t="s">
        <v>773</v>
      </c>
      <c r="B44" s="577" t="s">
        <v>749</v>
      </c>
    </row>
    <row r="45" spans="1:32" ht="26.4" x14ac:dyDescent="0.25">
      <c r="A45" s="578" t="s">
        <v>806</v>
      </c>
      <c r="B45" s="577" t="s">
        <v>750</v>
      </c>
    </row>
    <row r="47" spans="1:32" s="575" customFormat="1" ht="15.6" x14ac:dyDescent="0.25">
      <c r="A47" s="576" t="s">
        <v>805</v>
      </c>
      <c r="C47"/>
      <c r="D47"/>
      <c r="E47"/>
      <c r="F47"/>
      <c r="G47"/>
      <c r="H47"/>
      <c r="I47"/>
      <c r="J47"/>
      <c r="K47"/>
      <c r="L47"/>
      <c r="M47"/>
      <c r="N47"/>
      <c r="O47"/>
      <c r="P47"/>
      <c r="Q47"/>
      <c r="R47"/>
      <c r="S47"/>
      <c r="T47"/>
      <c r="U47"/>
      <c r="V47"/>
      <c r="W47"/>
      <c r="X47"/>
      <c r="Y47"/>
      <c r="Z47"/>
      <c r="AA47"/>
      <c r="AB47"/>
      <c r="AC47"/>
      <c r="AD47"/>
      <c r="AE47"/>
      <c r="AF47"/>
    </row>
  </sheetData>
  <mergeCells count="1">
    <mergeCell ref="A2:B2"/>
  </mergeCells>
  <printOptions horizontalCentered="1"/>
  <pageMargins left="0.70866141732283472" right="0.70866141732283472" top="0.74803149606299213" bottom="0.74803149606299213" header="0.31496062992125984" footer="0.31496062992125984"/>
  <pageSetup paperSize="9" scale="76" fitToHeight="0" orientation="portrait" r:id="rId1"/>
  <headerFooter>
    <oddHeader>&amp;L&amp;8Situation des personnels enseignants non permanents - 2015/2016&amp;R&amp;8DGRH A1-1 / Novembre 2016</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92D050"/>
    <pageSetUpPr fitToPage="1"/>
  </sheetPr>
  <dimension ref="B1:J802"/>
  <sheetViews>
    <sheetView showGridLines="0" showZeros="0" showWhiteSpace="0" topLeftCell="A19" zoomScaleNormal="100" workbookViewId="0">
      <selection activeCell="K66" sqref="K66"/>
    </sheetView>
  </sheetViews>
  <sheetFormatPr baseColWidth="10" defaultColWidth="12" defaultRowHeight="13.2" x14ac:dyDescent="0.25"/>
  <cols>
    <col min="1" max="16384" width="12" style="2"/>
  </cols>
  <sheetData>
    <row r="1" spans="2:8" ht="18" customHeight="1" x14ac:dyDescent="0.25">
      <c r="B1" s="1"/>
      <c r="C1" s="1"/>
      <c r="D1" s="1"/>
    </row>
    <row r="2" spans="2:8" x14ac:dyDescent="0.25">
      <c r="B2" s="3"/>
      <c r="C2" s="3"/>
      <c r="D2" s="3"/>
    </row>
    <row r="3" spans="2:8" x14ac:dyDescent="0.25">
      <c r="B3" s="3"/>
      <c r="C3" s="3"/>
      <c r="D3" s="3"/>
    </row>
    <row r="4" spans="2:8" x14ac:dyDescent="0.25">
      <c r="B4" s="3"/>
      <c r="C4" s="3"/>
      <c r="D4" s="3"/>
    </row>
    <row r="5" spans="2:8" x14ac:dyDescent="0.25">
      <c r="B5" s="3"/>
      <c r="C5" s="3"/>
      <c r="D5" s="3"/>
      <c r="G5" s="3"/>
      <c r="H5" s="3"/>
    </row>
    <row r="6" spans="2:8" x14ac:dyDescent="0.25">
      <c r="B6" s="3"/>
      <c r="C6" s="3"/>
      <c r="D6" s="3"/>
    </row>
    <row r="7" spans="2:8" x14ac:dyDescent="0.25">
      <c r="B7" s="3"/>
      <c r="C7" s="3"/>
      <c r="D7" s="3"/>
    </row>
    <row r="8" spans="2:8" x14ac:dyDescent="0.25">
      <c r="B8" s="3"/>
      <c r="C8" s="3"/>
      <c r="D8" s="3"/>
    </row>
    <row r="9" spans="2:8" x14ac:dyDescent="0.25">
      <c r="B9" s="3"/>
      <c r="C9" s="3"/>
      <c r="D9" s="3"/>
    </row>
    <row r="10" spans="2:8" x14ac:dyDescent="0.25">
      <c r="B10" s="3"/>
      <c r="C10" s="3"/>
      <c r="D10" s="3"/>
    </row>
    <row r="11" spans="2:8" x14ac:dyDescent="0.25">
      <c r="B11" s="3"/>
      <c r="C11" s="3"/>
      <c r="D11" s="3"/>
    </row>
    <row r="12" spans="2:8" x14ac:dyDescent="0.25">
      <c r="B12" s="3"/>
      <c r="C12" s="3"/>
      <c r="D12" s="3"/>
    </row>
    <row r="13" spans="2:8" x14ac:dyDescent="0.25">
      <c r="B13" s="3"/>
      <c r="C13" s="3"/>
      <c r="D13" s="3"/>
    </row>
    <row r="14" spans="2:8" x14ac:dyDescent="0.25">
      <c r="B14" s="3"/>
      <c r="C14" s="3"/>
      <c r="D14" s="3"/>
    </row>
    <row r="15" spans="2:8" x14ac:dyDescent="0.25">
      <c r="B15" s="3"/>
      <c r="C15" s="3"/>
      <c r="D15" s="3"/>
    </row>
    <row r="16" spans="2:8" x14ac:dyDescent="0.25">
      <c r="B16" s="3"/>
      <c r="C16" s="3"/>
      <c r="D16" s="3"/>
    </row>
    <row r="17" spans="2:9" x14ac:dyDescent="0.25">
      <c r="B17" s="3"/>
      <c r="C17" s="3"/>
      <c r="D17" s="3"/>
    </row>
    <row r="18" spans="2:9" x14ac:dyDescent="0.25">
      <c r="B18" s="3"/>
      <c r="C18" s="3"/>
      <c r="D18" s="3"/>
    </row>
    <row r="19" spans="2:9" x14ac:dyDescent="0.25">
      <c r="B19" s="3"/>
      <c r="C19" s="3"/>
      <c r="D19" s="3"/>
    </row>
    <row r="20" spans="2:9" x14ac:dyDescent="0.25">
      <c r="B20" s="3"/>
      <c r="C20" s="3"/>
      <c r="D20" s="3"/>
    </row>
    <row r="21" spans="2:9" x14ac:dyDescent="0.25">
      <c r="B21" s="3"/>
      <c r="C21" s="3"/>
      <c r="D21" s="3"/>
    </row>
    <row r="22" spans="2:9" x14ac:dyDescent="0.25">
      <c r="B22" s="3"/>
      <c r="C22" s="3"/>
      <c r="D22" s="3"/>
    </row>
    <row r="23" spans="2:9" x14ac:dyDescent="0.25">
      <c r="B23" s="3"/>
      <c r="C23" s="3"/>
      <c r="D23" s="3"/>
    </row>
    <row r="24" spans="2:9" x14ac:dyDescent="0.25">
      <c r="B24" s="3"/>
      <c r="C24" s="3"/>
      <c r="D24" s="3"/>
    </row>
    <row r="25" spans="2:9" x14ac:dyDescent="0.25">
      <c r="B25" s="3"/>
      <c r="C25" s="3"/>
      <c r="D25" s="3"/>
    </row>
    <row r="26" spans="2:9" ht="13.8" thickBot="1" x14ac:dyDescent="0.3">
      <c r="B26" s="3"/>
      <c r="C26" s="3"/>
      <c r="D26" s="3"/>
    </row>
    <row r="27" spans="2:9" ht="21.75" customHeight="1" thickTop="1" x14ac:dyDescent="0.25">
      <c r="B27" s="658" t="s">
        <v>2</v>
      </c>
      <c r="C27" s="659"/>
      <c r="D27" s="659"/>
      <c r="E27" s="659"/>
      <c r="F27" s="659"/>
      <c r="G27" s="659"/>
      <c r="H27" s="659"/>
      <c r="I27" s="660"/>
    </row>
    <row r="28" spans="2:9" ht="19.5" customHeight="1" x14ac:dyDescent="0.25">
      <c r="B28" s="661"/>
      <c r="C28" s="662"/>
      <c r="D28" s="662"/>
      <c r="E28" s="662"/>
      <c r="F28" s="662"/>
      <c r="G28" s="662"/>
      <c r="H28" s="662"/>
      <c r="I28" s="663"/>
    </row>
    <row r="29" spans="2:9" ht="30" customHeight="1" thickBot="1" x14ac:dyDescent="0.3">
      <c r="B29" s="664"/>
      <c r="C29" s="665"/>
      <c r="D29" s="665"/>
      <c r="E29" s="665"/>
      <c r="F29" s="665"/>
      <c r="G29" s="665"/>
      <c r="H29" s="665"/>
      <c r="I29" s="666"/>
    </row>
    <row r="30" spans="2:9" ht="13.8" thickTop="1" x14ac:dyDescent="0.25">
      <c r="B30" s="3"/>
      <c r="C30" s="3"/>
      <c r="D30" s="3"/>
    </row>
    <row r="31" spans="2:9" x14ac:dyDescent="0.25">
      <c r="B31" s="3"/>
      <c r="C31" s="3"/>
      <c r="D31" s="3"/>
    </row>
    <row r="32" spans="2:9" x14ac:dyDescent="0.25">
      <c r="B32" s="3"/>
      <c r="C32" s="3"/>
      <c r="D32" s="3"/>
    </row>
    <row r="33" spans="2:9" ht="15.6" x14ac:dyDescent="0.25">
      <c r="B33" s="667" t="s">
        <v>774</v>
      </c>
      <c r="C33" s="667"/>
      <c r="D33" s="667"/>
      <c r="E33" s="667"/>
      <c r="F33" s="667"/>
      <c r="G33" s="667"/>
      <c r="H33" s="667"/>
      <c r="I33" s="667"/>
    </row>
    <row r="34" spans="2:9" x14ac:dyDescent="0.25">
      <c r="B34" s="3"/>
      <c r="C34" s="3"/>
      <c r="D34" s="3"/>
    </row>
    <row r="35" spans="2:9" x14ac:dyDescent="0.25">
      <c r="B35" s="3"/>
      <c r="C35" s="3"/>
      <c r="D35" s="3"/>
    </row>
    <row r="36" spans="2:9" ht="15.6" x14ac:dyDescent="0.3">
      <c r="B36" s="3"/>
      <c r="C36" s="3"/>
      <c r="D36" s="3"/>
      <c r="E36" s="4"/>
    </row>
    <row r="37" spans="2:9" x14ac:dyDescent="0.25">
      <c r="B37" s="3"/>
      <c r="C37" s="5"/>
      <c r="D37" s="3"/>
    </row>
    <row r="38" spans="2:9" x14ac:dyDescent="0.25">
      <c r="B38" s="3"/>
      <c r="C38" s="5"/>
      <c r="D38" s="3"/>
    </row>
    <row r="39" spans="2:9" x14ac:dyDescent="0.25">
      <c r="B39" s="3"/>
      <c r="C39" s="5"/>
      <c r="D39" s="3"/>
    </row>
    <row r="40" spans="2:9" ht="12.75" customHeight="1" x14ac:dyDescent="0.25"/>
    <row r="45" spans="2:9" x14ac:dyDescent="0.25">
      <c r="B45" s="3"/>
      <c r="C45" s="3"/>
      <c r="D45" s="3"/>
    </row>
    <row r="46" spans="2:9" x14ac:dyDescent="0.25">
      <c r="B46" s="11"/>
      <c r="C46" s="10"/>
      <c r="D46" s="10"/>
      <c r="E46" s="10"/>
      <c r="F46" s="10"/>
      <c r="G46" s="10"/>
      <c r="H46" s="10"/>
      <c r="I46" s="10"/>
    </row>
    <row r="47" spans="2:9" x14ac:dyDescent="0.25">
      <c r="B47" s="10"/>
      <c r="C47" s="10"/>
      <c r="D47" s="10"/>
      <c r="E47" s="10"/>
      <c r="F47" s="10"/>
      <c r="G47" s="10"/>
      <c r="H47" s="10"/>
      <c r="I47" s="10"/>
    </row>
    <row r="48" spans="2:9" x14ac:dyDescent="0.25">
      <c r="B48" s="10"/>
      <c r="C48" s="10"/>
      <c r="D48" s="10"/>
      <c r="E48" s="10"/>
      <c r="F48" s="10"/>
      <c r="G48" s="10"/>
      <c r="H48" s="10"/>
      <c r="I48" s="10"/>
    </row>
    <row r="49" spans="2:10" x14ac:dyDescent="0.25">
      <c r="B49" s="10"/>
      <c r="C49" s="10"/>
      <c r="D49" s="10"/>
      <c r="E49" s="10"/>
      <c r="F49" s="10"/>
      <c r="G49" s="10"/>
      <c r="H49" s="10"/>
      <c r="I49" s="10"/>
    </row>
    <row r="50" spans="2:10" x14ac:dyDescent="0.25">
      <c r="B50" s="10"/>
      <c r="C50" s="10"/>
      <c r="D50" s="10"/>
      <c r="E50" s="10"/>
      <c r="F50" s="10"/>
      <c r="G50" s="10"/>
      <c r="H50" s="10"/>
      <c r="I50" s="10"/>
    </row>
    <row r="51" spans="2:10" x14ac:dyDescent="0.25">
      <c r="B51" s="11"/>
      <c r="C51" s="10"/>
      <c r="D51" s="10"/>
      <c r="E51" s="10"/>
      <c r="F51" s="10"/>
      <c r="G51" s="10"/>
      <c r="H51" s="10"/>
      <c r="I51" s="10"/>
    </row>
    <row r="52" spans="2:10" x14ac:dyDescent="0.25">
      <c r="B52" s="668" t="s">
        <v>1</v>
      </c>
      <c r="C52" s="669"/>
      <c r="D52" s="669"/>
      <c r="E52" s="669"/>
      <c r="F52" s="669"/>
      <c r="G52" s="669"/>
      <c r="H52" s="669"/>
      <c r="I52" s="669"/>
    </row>
    <row r="53" spans="2:10" ht="16.5" customHeight="1" x14ac:dyDescent="0.25">
      <c r="B53" s="669"/>
      <c r="C53" s="669"/>
      <c r="D53" s="669"/>
      <c r="E53" s="669"/>
      <c r="F53" s="669"/>
      <c r="G53" s="669"/>
      <c r="H53" s="669"/>
      <c r="I53" s="669"/>
    </row>
    <row r="54" spans="2:10" ht="16.5" customHeight="1" x14ac:dyDescent="0.25">
      <c r="B54" s="669"/>
      <c r="C54" s="669"/>
      <c r="D54" s="669"/>
      <c r="E54" s="669"/>
      <c r="F54" s="669"/>
      <c r="G54" s="669"/>
      <c r="H54" s="669"/>
      <c r="I54" s="669"/>
    </row>
    <row r="55" spans="2:10" ht="16.5" customHeight="1" x14ac:dyDescent="0.25">
      <c r="B55" s="669"/>
      <c r="C55" s="669"/>
      <c r="D55" s="669"/>
      <c r="E55" s="669"/>
      <c r="F55" s="669"/>
      <c r="G55" s="669"/>
      <c r="H55" s="669"/>
      <c r="I55" s="669"/>
    </row>
    <row r="56" spans="2:10" x14ac:dyDescent="0.25">
      <c r="B56" s="669"/>
      <c r="C56" s="669"/>
      <c r="D56" s="669"/>
      <c r="E56" s="669"/>
      <c r="F56" s="669"/>
      <c r="G56" s="669"/>
      <c r="H56" s="669"/>
      <c r="I56" s="669"/>
      <c r="J56" s="6"/>
    </row>
    <row r="57" spans="2:10" x14ac:dyDescent="0.25">
      <c r="B57" s="10"/>
      <c r="C57" s="10"/>
      <c r="D57" s="10"/>
      <c r="E57" s="10"/>
      <c r="F57" s="10"/>
      <c r="G57" s="10"/>
      <c r="H57" s="10"/>
      <c r="I57" s="10"/>
    </row>
    <row r="58" spans="2:10" x14ac:dyDescent="0.25">
      <c r="B58" s="3"/>
      <c r="C58" s="7"/>
      <c r="D58" s="7"/>
    </row>
    <row r="59" spans="2:10" x14ac:dyDescent="0.25">
      <c r="B59" s="8" t="s">
        <v>0</v>
      </c>
      <c r="C59" s="7"/>
      <c r="D59" s="7"/>
      <c r="I59" s="9" t="s">
        <v>810</v>
      </c>
    </row>
    <row r="60" spans="2:10" x14ac:dyDescent="0.25">
      <c r="B60" s="7"/>
      <c r="C60" s="7"/>
      <c r="D60" s="7"/>
    </row>
    <row r="61" spans="2:10" x14ac:dyDescent="0.25">
      <c r="B61" s="3"/>
      <c r="C61" s="7"/>
      <c r="D61" s="7"/>
    </row>
    <row r="62" spans="2:10" x14ac:dyDescent="0.25">
      <c r="B62" s="7"/>
      <c r="C62" s="7"/>
      <c r="D62" s="7"/>
    </row>
    <row r="63" spans="2:10" x14ac:dyDescent="0.25">
      <c r="B63" s="7"/>
      <c r="C63" s="7"/>
      <c r="D63" s="7"/>
    </row>
    <row r="64" spans="2:10" x14ac:dyDescent="0.25">
      <c r="B64" s="7"/>
      <c r="C64" s="7"/>
      <c r="D64" s="7"/>
    </row>
    <row r="65" spans="2:4" x14ac:dyDescent="0.25">
      <c r="B65" s="7"/>
      <c r="C65" s="7"/>
      <c r="D65" s="7"/>
    </row>
    <row r="66" spans="2:4" x14ac:dyDescent="0.25">
      <c r="B66" s="7"/>
      <c r="C66" s="7"/>
      <c r="D66" s="7"/>
    </row>
    <row r="67" spans="2:4" x14ac:dyDescent="0.25">
      <c r="B67" s="7"/>
      <c r="C67" s="7"/>
      <c r="D67" s="7"/>
    </row>
    <row r="68" spans="2:4" x14ac:dyDescent="0.25">
      <c r="B68" s="7"/>
      <c r="C68" s="7"/>
      <c r="D68" s="7"/>
    </row>
    <row r="69" spans="2:4" x14ac:dyDescent="0.25">
      <c r="B69" s="7"/>
      <c r="C69" s="7"/>
      <c r="D69" s="7"/>
    </row>
    <row r="70" spans="2:4" x14ac:dyDescent="0.25">
      <c r="B70" s="7"/>
      <c r="C70" s="7"/>
      <c r="D70" s="7"/>
    </row>
    <row r="71" spans="2:4" x14ac:dyDescent="0.25">
      <c r="B71" s="7"/>
      <c r="C71" s="7"/>
      <c r="D71" s="7"/>
    </row>
    <row r="72" spans="2:4" x14ac:dyDescent="0.25">
      <c r="B72" s="7"/>
      <c r="C72" s="7"/>
      <c r="D72" s="7"/>
    </row>
    <row r="73" spans="2:4" x14ac:dyDescent="0.25">
      <c r="B73" s="7"/>
      <c r="C73" s="7"/>
      <c r="D73" s="7"/>
    </row>
    <row r="74" spans="2:4" x14ac:dyDescent="0.25">
      <c r="B74" s="7"/>
      <c r="C74" s="7"/>
      <c r="D74" s="7"/>
    </row>
    <row r="75" spans="2:4" x14ac:dyDescent="0.25">
      <c r="B75" s="7"/>
      <c r="C75" s="7"/>
      <c r="D75" s="7"/>
    </row>
    <row r="76" spans="2:4" x14ac:dyDescent="0.25">
      <c r="B76" s="7"/>
      <c r="C76" s="7"/>
      <c r="D76" s="7"/>
    </row>
    <row r="77" spans="2:4" x14ac:dyDescent="0.25">
      <c r="B77" s="7"/>
      <c r="C77" s="7"/>
      <c r="D77" s="7"/>
    </row>
    <row r="78" spans="2:4" x14ac:dyDescent="0.25">
      <c r="B78" s="7"/>
      <c r="C78" s="7"/>
      <c r="D78" s="7"/>
    </row>
    <row r="79" spans="2:4" x14ac:dyDescent="0.25">
      <c r="B79" s="7"/>
      <c r="C79" s="7"/>
      <c r="D79" s="7"/>
    </row>
    <row r="80" spans="2:4" x14ac:dyDescent="0.25">
      <c r="B80" s="7"/>
      <c r="C80" s="7"/>
      <c r="D80" s="7"/>
    </row>
    <row r="81" spans="2:4" x14ac:dyDescent="0.25">
      <c r="B81" s="7"/>
      <c r="C81" s="7"/>
      <c r="D81" s="7"/>
    </row>
    <row r="82" spans="2:4" x14ac:dyDescent="0.25">
      <c r="B82" s="7"/>
      <c r="C82" s="7"/>
      <c r="D82" s="7"/>
    </row>
    <row r="83" spans="2:4" x14ac:dyDescent="0.25">
      <c r="B83" s="7"/>
      <c r="C83" s="7"/>
      <c r="D83" s="7"/>
    </row>
    <row r="84" spans="2:4" x14ac:dyDescent="0.25">
      <c r="B84" s="7"/>
      <c r="C84" s="7"/>
      <c r="D84" s="7"/>
    </row>
    <row r="85" spans="2:4" x14ac:dyDescent="0.25">
      <c r="B85" s="7"/>
      <c r="C85" s="7"/>
      <c r="D85" s="7"/>
    </row>
    <row r="86" spans="2:4" x14ac:dyDescent="0.25">
      <c r="B86" s="7"/>
      <c r="C86" s="7"/>
      <c r="D86" s="7"/>
    </row>
    <row r="87" spans="2:4" x14ac:dyDescent="0.25">
      <c r="B87" s="7"/>
      <c r="C87" s="7"/>
      <c r="D87" s="7"/>
    </row>
    <row r="88" spans="2:4" x14ac:dyDescent="0.25">
      <c r="B88" s="7"/>
      <c r="C88" s="7"/>
      <c r="D88" s="7"/>
    </row>
    <row r="89" spans="2:4" x14ac:dyDescent="0.25">
      <c r="B89" s="7"/>
      <c r="C89" s="7"/>
      <c r="D89" s="7"/>
    </row>
    <row r="90" spans="2:4" x14ac:dyDescent="0.25">
      <c r="B90" s="7"/>
      <c r="C90" s="7"/>
      <c r="D90" s="7"/>
    </row>
    <row r="91" spans="2:4" x14ac:dyDescent="0.25">
      <c r="B91" s="7"/>
      <c r="C91" s="7"/>
      <c r="D91" s="7"/>
    </row>
    <row r="92" spans="2:4" x14ac:dyDescent="0.25">
      <c r="B92" s="7"/>
      <c r="C92" s="7"/>
      <c r="D92" s="7"/>
    </row>
    <row r="93" spans="2:4" x14ac:dyDescent="0.25">
      <c r="B93" s="7"/>
      <c r="C93" s="7"/>
      <c r="D93" s="7"/>
    </row>
    <row r="94" spans="2:4" x14ac:dyDescent="0.25">
      <c r="B94" s="7"/>
      <c r="C94" s="7"/>
      <c r="D94" s="7"/>
    </row>
    <row r="95" spans="2:4" x14ac:dyDescent="0.25">
      <c r="B95" s="7"/>
      <c r="C95" s="7"/>
      <c r="D95" s="7"/>
    </row>
    <row r="96" spans="2:4" x14ac:dyDescent="0.25">
      <c r="B96" s="7"/>
      <c r="C96" s="7"/>
      <c r="D96" s="7"/>
    </row>
    <row r="97" spans="2:4" x14ac:dyDescent="0.25">
      <c r="B97" s="7"/>
      <c r="C97" s="7"/>
      <c r="D97" s="7"/>
    </row>
    <row r="98" spans="2:4" x14ac:dyDescent="0.25">
      <c r="B98" s="7"/>
      <c r="C98" s="7"/>
      <c r="D98" s="7"/>
    </row>
    <row r="99" spans="2:4" x14ac:dyDescent="0.25">
      <c r="B99" s="7"/>
      <c r="C99" s="7"/>
      <c r="D99" s="7"/>
    </row>
    <row r="100" spans="2:4" x14ac:dyDescent="0.25">
      <c r="B100" s="7"/>
      <c r="C100" s="7"/>
      <c r="D100" s="7"/>
    </row>
    <row r="101" spans="2:4" x14ac:dyDescent="0.25">
      <c r="B101" s="7"/>
      <c r="C101" s="7"/>
      <c r="D101" s="7"/>
    </row>
    <row r="102" spans="2:4" x14ac:dyDescent="0.25">
      <c r="B102" s="7"/>
      <c r="C102" s="7"/>
      <c r="D102" s="7"/>
    </row>
    <row r="103" spans="2:4" x14ac:dyDescent="0.25">
      <c r="B103" s="7"/>
      <c r="C103" s="7"/>
      <c r="D103" s="7"/>
    </row>
    <row r="104" spans="2:4" x14ac:dyDescent="0.25">
      <c r="B104" s="7"/>
      <c r="C104" s="7"/>
      <c r="D104" s="7"/>
    </row>
    <row r="105" spans="2:4" x14ac:dyDescent="0.25">
      <c r="B105" s="7"/>
      <c r="C105" s="7"/>
      <c r="D105" s="7"/>
    </row>
    <row r="106" spans="2:4" x14ac:dyDescent="0.25">
      <c r="B106" s="7"/>
      <c r="C106" s="7"/>
      <c r="D106" s="7"/>
    </row>
    <row r="107" spans="2:4" x14ac:dyDescent="0.25">
      <c r="B107" s="7"/>
      <c r="C107" s="7"/>
      <c r="D107" s="7"/>
    </row>
    <row r="108" spans="2:4" x14ac:dyDescent="0.25">
      <c r="B108" s="7"/>
      <c r="C108" s="7"/>
      <c r="D108" s="7"/>
    </row>
    <row r="109" spans="2:4" x14ac:dyDescent="0.25">
      <c r="B109" s="7"/>
      <c r="C109" s="7"/>
      <c r="D109" s="7"/>
    </row>
    <row r="110" spans="2:4" x14ac:dyDescent="0.25">
      <c r="B110" s="7"/>
      <c r="C110" s="7"/>
      <c r="D110" s="7"/>
    </row>
    <row r="111" spans="2:4" x14ac:dyDescent="0.25">
      <c r="B111" s="7"/>
      <c r="C111" s="7"/>
      <c r="D111" s="7"/>
    </row>
    <row r="112" spans="2:4" x14ac:dyDescent="0.25">
      <c r="B112" s="7"/>
      <c r="C112" s="7"/>
      <c r="D112" s="7"/>
    </row>
    <row r="113" spans="2:4" x14ac:dyDescent="0.25">
      <c r="B113" s="7"/>
      <c r="C113" s="7"/>
      <c r="D113" s="7"/>
    </row>
    <row r="114" spans="2:4" x14ac:dyDescent="0.25">
      <c r="B114" s="7"/>
      <c r="C114" s="7"/>
      <c r="D114" s="7"/>
    </row>
    <row r="115" spans="2:4" x14ac:dyDescent="0.25">
      <c r="B115" s="7"/>
      <c r="C115" s="7"/>
      <c r="D115" s="7"/>
    </row>
    <row r="116" spans="2:4" x14ac:dyDescent="0.25">
      <c r="B116" s="7"/>
      <c r="C116" s="7"/>
      <c r="D116" s="7"/>
    </row>
    <row r="117" spans="2:4" x14ac:dyDescent="0.25">
      <c r="B117" s="7"/>
      <c r="C117" s="7"/>
      <c r="D117" s="7"/>
    </row>
    <row r="118" spans="2:4" x14ac:dyDescent="0.25">
      <c r="B118" s="7"/>
      <c r="C118" s="7"/>
      <c r="D118" s="7"/>
    </row>
    <row r="119" spans="2:4" x14ac:dyDescent="0.25">
      <c r="B119" s="7"/>
      <c r="C119" s="7"/>
      <c r="D119" s="7"/>
    </row>
    <row r="120" spans="2:4" x14ac:dyDescent="0.25">
      <c r="B120" s="7"/>
      <c r="C120" s="7"/>
      <c r="D120" s="7"/>
    </row>
    <row r="121" spans="2:4" x14ac:dyDescent="0.25">
      <c r="B121" s="7"/>
      <c r="C121" s="7"/>
      <c r="D121" s="7"/>
    </row>
    <row r="122" spans="2:4" x14ac:dyDescent="0.25">
      <c r="B122" s="7"/>
      <c r="C122" s="7"/>
      <c r="D122" s="7"/>
    </row>
    <row r="123" spans="2:4" x14ac:dyDescent="0.25">
      <c r="B123" s="7"/>
      <c r="C123" s="7"/>
      <c r="D123" s="7"/>
    </row>
    <row r="124" spans="2:4" x14ac:dyDescent="0.25">
      <c r="B124" s="7"/>
      <c r="C124" s="7"/>
      <c r="D124" s="7"/>
    </row>
    <row r="125" spans="2:4" x14ac:dyDescent="0.25">
      <c r="B125" s="7"/>
      <c r="C125" s="7"/>
      <c r="D125" s="7"/>
    </row>
    <row r="126" spans="2:4" x14ac:dyDescent="0.25">
      <c r="B126" s="7"/>
      <c r="C126" s="7"/>
      <c r="D126" s="7"/>
    </row>
    <row r="127" spans="2:4" x14ac:dyDescent="0.25">
      <c r="B127" s="7"/>
      <c r="C127" s="7"/>
      <c r="D127" s="7"/>
    </row>
    <row r="128" spans="2:4" x14ac:dyDescent="0.25">
      <c r="B128" s="7"/>
      <c r="C128" s="7"/>
      <c r="D128" s="7"/>
    </row>
    <row r="129" spans="2:4" x14ac:dyDescent="0.25">
      <c r="B129" s="7"/>
      <c r="C129" s="7"/>
      <c r="D129" s="7"/>
    </row>
    <row r="130" spans="2:4" x14ac:dyDescent="0.25">
      <c r="B130" s="7"/>
      <c r="C130" s="7"/>
      <c r="D130" s="7"/>
    </row>
    <row r="131" spans="2:4" x14ac:dyDescent="0.25">
      <c r="B131" s="7"/>
      <c r="C131" s="7"/>
      <c r="D131" s="7"/>
    </row>
    <row r="132" spans="2:4" x14ac:dyDescent="0.25">
      <c r="B132" s="7"/>
      <c r="C132" s="7"/>
      <c r="D132" s="7"/>
    </row>
    <row r="133" spans="2:4" x14ac:dyDescent="0.25">
      <c r="B133" s="7"/>
      <c r="C133" s="7"/>
      <c r="D133" s="7"/>
    </row>
    <row r="134" spans="2:4" x14ac:dyDescent="0.25">
      <c r="B134" s="7"/>
      <c r="C134" s="7"/>
      <c r="D134" s="7"/>
    </row>
    <row r="135" spans="2:4" x14ac:dyDescent="0.25">
      <c r="B135" s="7"/>
      <c r="C135" s="7"/>
      <c r="D135" s="7"/>
    </row>
    <row r="136" spans="2:4" x14ac:dyDescent="0.25">
      <c r="B136" s="7"/>
      <c r="C136" s="7"/>
      <c r="D136" s="7"/>
    </row>
    <row r="137" spans="2:4" x14ac:dyDescent="0.25">
      <c r="B137" s="7"/>
      <c r="C137" s="7"/>
      <c r="D137" s="7"/>
    </row>
    <row r="138" spans="2:4" x14ac:dyDescent="0.25">
      <c r="B138" s="7"/>
      <c r="C138" s="7"/>
      <c r="D138" s="7"/>
    </row>
    <row r="139" spans="2:4" x14ac:dyDescent="0.25">
      <c r="B139" s="7"/>
      <c r="C139" s="7"/>
      <c r="D139" s="7"/>
    </row>
    <row r="140" spans="2:4" x14ac:dyDescent="0.25">
      <c r="B140" s="7"/>
      <c r="C140" s="7"/>
      <c r="D140" s="7"/>
    </row>
    <row r="141" spans="2:4" x14ac:dyDescent="0.25">
      <c r="B141" s="7"/>
      <c r="C141" s="7"/>
      <c r="D141" s="7"/>
    </row>
    <row r="142" spans="2:4" x14ac:dyDescent="0.25">
      <c r="B142" s="7"/>
      <c r="C142" s="7"/>
      <c r="D142" s="7"/>
    </row>
    <row r="143" spans="2:4" x14ac:dyDescent="0.25">
      <c r="B143" s="7"/>
      <c r="C143" s="7"/>
      <c r="D143" s="7"/>
    </row>
    <row r="144" spans="2:4" x14ac:dyDescent="0.25">
      <c r="B144" s="7"/>
      <c r="C144" s="7"/>
      <c r="D144" s="7"/>
    </row>
    <row r="145" spans="2:4" x14ac:dyDescent="0.25">
      <c r="B145" s="7"/>
      <c r="C145" s="7"/>
      <c r="D145" s="7"/>
    </row>
    <row r="146" spans="2:4" x14ac:dyDescent="0.25">
      <c r="B146" s="7"/>
      <c r="C146" s="7"/>
      <c r="D146" s="7"/>
    </row>
    <row r="147" spans="2:4" x14ac:dyDescent="0.25">
      <c r="B147" s="7"/>
      <c r="C147" s="7"/>
      <c r="D147" s="7"/>
    </row>
    <row r="148" spans="2:4" x14ac:dyDescent="0.25">
      <c r="B148" s="7"/>
      <c r="C148" s="7"/>
      <c r="D148" s="7"/>
    </row>
    <row r="149" spans="2:4" x14ac:dyDescent="0.25">
      <c r="B149" s="7"/>
      <c r="C149" s="7"/>
      <c r="D149" s="7"/>
    </row>
    <row r="150" spans="2:4" x14ac:dyDescent="0.25">
      <c r="B150" s="7"/>
      <c r="C150" s="7"/>
      <c r="D150" s="7"/>
    </row>
    <row r="151" spans="2:4" x14ac:dyDescent="0.25">
      <c r="B151" s="7"/>
      <c r="C151" s="7"/>
      <c r="D151" s="7"/>
    </row>
    <row r="152" spans="2:4" x14ac:dyDescent="0.25">
      <c r="B152" s="7"/>
      <c r="C152" s="7"/>
      <c r="D152" s="7"/>
    </row>
    <row r="153" spans="2:4" x14ac:dyDescent="0.25">
      <c r="B153" s="7"/>
      <c r="C153" s="7"/>
      <c r="D153" s="7"/>
    </row>
    <row r="154" spans="2:4" x14ac:dyDescent="0.25">
      <c r="B154" s="7"/>
      <c r="C154" s="7"/>
      <c r="D154" s="7"/>
    </row>
    <row r="155" spans="2:4" x14ac:dyDescent="0.25">
      <c r="B155" s="7"/>
      <c r="C155" s="7"/>
      <c r="D155" s="7"/>
    </row>
    <row r="156" spans="2:4" x14ac:dyDescent="0.25">
      <c r="B156" s="7"/>
      <c r="C156" s="7"/>
      <c r="D156" s="7"/>
    </row>
    <row r="157" spans="2:4" x14ac:dyDescent="0.25">
      <c r="B157" s="7"/>
      <c r="C157" s="7"/>
      <c r="D157" s="7"/>
    </row>
    <row r="158" spans="2:4" x14ac:dyDescent="0.25">
      <c r="B158" s="7"/>
      <c r="C158" s="7"/>
      <c r="D158" s="7"/>
    </row>
    <row r="159" spans="2:4" x14ac:dyDescent="0.25">
      <c r="B159" s="7"/>
      <c r="C159" s="7"/>
      <c r="D159" s="7"/>
    </row>
    <row r="160" spans="2:4" x14ac:dyDescent="0.25">
      <c r="B160" s="7"/>
      <c r="C160" s="7"/>
      <c r="D160" s="7"/>
    </row>
    <row r="161" spans="2:4" x14ac:dyDescent="0.25">
      <c r="B161" s="7"/>
      <c r="C161" s="7"/>
      <c r="D161" s="7"/>
    </row>
    <row r="162" spans="2:4" x14ac:dyDescent="0.25">
      <c r="B162" s="7"/>
      <c r="C162" s="7"/>
      <c r="D162" s="7"/>
    </row>
    <row r="163" spans="2:4" x14ac:dyDescent="0.25">
      <c r="B163" s="7"/>
      <c r="C163" s="7"/>
      <c r="D163" s="7"/>
    </row>
    <row r="164" spans="2:4" x14ac:dyDescent="0.25">
      <c r="B164" s="7"/>
      <c r="C164" s="7"/>
      <c r="D164" s="7"/>
    </row>
    <row r="165" spans="2:4" x14ac:dyDescent="0.25">
      <c r="B165" s="7"/>
      <c r="C165" s="7"/>
      <c r="D165" s="7"/>
    </row>
    <row r="166" spans="2:4" x14ac:dyDescent="0.25">
      <c r="B166" s="7"/>
      <c r="C166" s="7"/>
      <c r="D166" s="7"/>
    </row>
    <row r="167" spans="2:4" x14ac:dyDescent="0.25">
      <c r="B167" s="7"/>
      <c r="C167" s="7"/>
      <c r="D167" s="7"/>
    </row>
    <row r="168" spans="2:4" x14ac:dyDescent="0.25">
      <c r="B168" s="7"/>
      <c r="C168" s="7"/>
      <c r="D168" s="7"/>
    </row>
    <row r="169" spans="2:4" x14ac:dyDescent="0.25">
      <c r="B169" s="7"/>
      <c r="C169" s="7"/>
      <c r="D169" s="7"/>
    </row>
    <row r="170" spans="2:4" x14ac:dyDescent="0.25">
      <c r="B170" s="7"/>
      <c r="C170" s="7"/>
      <c r="D170" s="7"/>
    </row>
    <row r="171" spans="2:4" x14ac:dyDescent="0.25">
      <c r="B171" s="7"/>
      <c r="C171" s="7"/>
      <c r="D171" s="7"/>
    </row>
    <row r="172" spans="2:4" x14ac:dyDescent="0.25">
      <c r="B172" s="7"/>
      <c r="C172" s="7"/>
      <c r="D172" s="7"/>
    </row>
    <row r="173" spans="2:4" x14ac:dyDescent="0.25">
      <c r="B173" s="7"/>
      <c r="C173" s="7"/>
      <c r="D173" s="7"/>
    </row>
    <row r="174" spans="2:4" x14ac:dyDescent="0.25">
      <c r="B174" s="7"/>
      <c r="C174" s="7"/>
      <c r="D174" s="7"/>
    </row>
    <row r="175" spans="2:4" x14ac:dyDescent="0.25">
      <c r="B175" s="7"/>
      <c r="C175" s="7"/>
      <c r="D175" s="7"/>
    </row>
    <row r="176" spans="2:4" x14ac:dyDescent="0.25">
      <c r="B176" s="7"/>
      <c r="C176" s="7"/>
      <c r="D176" s="7"/>
    </row>
    <row r="177" spans="2:4" x14ac:dyDescent="0.25">
      <c r="B177" s="7"/>
      <c r="C177" s="7"/>
      <c r="D177" s="7"/>
    </row>
    <row r="178" spans="2:4" x14ac:dyDescent="0.25">
      <c r="B178" s="7"/>
      <c r="C178" s="7"/>
      <c r="D178" s="7"/>
    </row>
    <row r="179" spans="2:4" x14ac:dyDescent="0.25">
      <c r="B179" s="7"/>
      <c r="C179" s="7"/>
      <c r="D179" s="7"/>
    </row>
    <row r="180" spans="2:4" x14ac:dyDescent="0.25">
      <c r="B180" s="7"/>
      <c r="C180" s="7"/>
      <c r="D180" s="7"/>
    </row>
    <row r="181" spans="2:4" x14ac:dyDescent="0.25">
      <c r="B181" s="7"/>
      <c r="C181" s="7"/>
      <c r="D181" s="7"/>
    </row>
    <row r="182" spans="2:4" x14ac:dyDescent="0.25">
      <c r="B182" s="7"/>
      <c r="C182" s="7"/>
      <c r="D182" s="7"/>
    </row>
    <row r="183" spans="2:4" x14ac:dyDescent="0.25">
      <c r="B183" s="7"/>
      <c r="C183" s="7"/>
      <c r="D183" s="7"/>
    </row>
    <row r="184" spans="2:4" x14ac:dyDescent="0.25">
      <c r="B184" s="7"/>
      <c r="C184" s="7"/>
      <c r="D184" s="7"/>
    </row>
    <row r="185" spans="2:4" x14ac:dyDescent="0.25">
      <c r="B185" s="7"/>
      <c r="C185" s="7"/>
      <c r="D185" s="7"/>
    </row>
    <row r="186" spans="2:4" x14ac:dyDescent="0.25">
      <c r="B186" s="7"/>
      <c r="C186" s="7"/>
      <c r="D186" s="7"/>
    </row>
    <row r="187" spans="2:4" x14ac:dyDescent="0.25">
      <c r="B187" s="7"/>
      <c r="C187" s="7"/>
      <c r="D187" s="7"/>
    </row>
    <row r="188" spans="2:4" x14ac:dyDescent="0.25">
      <c r="B188" s="7"/>
      <c r="C188" s="7"/>
      <c r="D188" s="7"/>
    </row>
    <row r="189" spans="2:4" x14ac:dyDescent="0.25">
      <c r="B189" s="7"/>
      <c r="C189" s="7"/>
      <c r="D189" s="7"/>
    </row>
    <row r="190" spans="2:4" x14ac:dyDescent="0.25">
      <c r="B190" s="7"/>
      <c r="C190" s="7"/>
      <c r="D190" s="7"/>
    </row>
    <row r="191" spans="2:4" x14ac:dyDescent="0.25">
      <c r="B191" s="7"/>
      <c r="C191" s="7"/>
      <c r="D191" s="7"/>
    </row>
    <row r="192" spans="2:4" x14ac:dyDescent="0.25">
      <c r="B192" s="7"/>
      <c r="C192" s="7"/>
      <c r="D192" s="7"/>
    </row>
    <row r="193" spans="2:4" x14ac:dyDescent="0.25">
      <c r="B193" s="7"/>
      <c r="C193" s="7"/>
      <c r="D193" s="7"/>
    </row>
    <row r="194" spans="2:4" x14ac:dyDescent="0.25">
      <c r="B194" s="7"/>
      <c r="C194" s="7"/>
      <c r="D194" s="7"/>
    </row>
    <row r="195" spans="2:4" x14ac:dyDescent="0.25">
      <c r="B195" s="7"/>
      <c r="C195" s="7"/>
      <c r="D195" s="7"/>
    </row>
    <row r="196" spans="2:4" x14ac:dyDescent="0.25">
      <c r="B196" s="7"/>
      <c r="C196" s="7"/>
      <c r="D196" s="7"/>
    </row>
    <row r="197" spans="2:4" x14ac:dyDescent="0.25">
      <c r="B197" s="7"/>
      <c r="C197" s="7"/>
      <c r="D197" s="7"/>
    </row>
    <row r="198" spans="2:4" x14ac:dyDescent="0.25">
      <c r="B198" s="7"/>
      <c r="C198" s="7"/>
      <c r="D198" s="7"/>
    </row>
    <row r="199" spans="2:4" x14ac:dyDescent="0.25">
      <c r="B199" s="7"/>
      <c r="C199" s="7"/>
      <c r="D199" s="7"/>
    </row>
    <row r="200" spans="2:4" x14ac:dyDescent="0.25">
      <c r="B200" s="7"/>
      <c r="C200" s="7"/>
      <c r="D200" s="7"/>
    </row>
    <row r="201" spans="2:4" x14ac:dyDescent="0.25">
      <c r="B201" s="7"/>
      <c r="C201" s="7"/>
      <c r="D201" s="7"/>
    </row>
    <row r="202" spans="2:4" x14ac:dyDescent="0.25">
      <c r="B202" s="7"/>
      <c r="C202" s="7"/>
      <c r="D202" s="7"/>
    </row>
    <row r="203" spans="2:4" x14ac:dyDescent="0.25">
      <c r="B203" s="7"/>
      <c r="C203" s="7"/>
      <c r="D203" s="7"/>
    </row>
    <row r="204" spans="2:4" x14ac:dyDescent="0.25">
      <c r="B204" s="7"/>
      <c r="C204" s="7"/>
      <c r="D204" s="7"/>
    </row>
    <row r="205" spans="2:4" x14ac:dyDescent="0.25">
      <c r="B205" s="7"/>
      <c r="C205" s="7"/>
      <c r="D205" s="7"/>
    </row>
    <row r="206" spans="2:4" x14ac:dyDescent="0.25">
      <c r="B206" s="7"/>
      <c r="C206" s="7"/>
      <c r="D206" s="7"/>
    </row>
    <row r="207" spans="2:4" x14ac:dyDescent="0.25">
      <c r="B207" s="7"/>
      <c r="C207" s="7"/>
      <c r="D207" s="7"/>
    </row>
    <row r="208" spans="2:4" x14ac:dyDescent="0.25">
      <c r="B208" s="7"/>
      <c r="C208" s="7"/>
      <c r="D208" s="7"/>
    </row>
    <row r="209" spans="2:4" x14ac:dyDescent="0.25">
      <c r="B209" s="7"/>
      <c r="C209" s="7"/>
      <c r="D209" s="7"/>
    </row>
    <row r="210" spans="2:4" x14ac:dyDescent="0.25">
      <c r="B210" s="7"/>
      <c r="C210" s="7"/>
      <c r="D210" s="7"/>
    </row>
    <row r="211" spans="2:4" x14ac:dyDescent="0.25">
      <c r="B211" s="7"/>
      <c r="C211" s="7"/>
      <c r="D211" s="7"/>
    </row>
    <row r="212" spans="2:4" x14ac:dyDescent="0.25">
      <c r="B212" s="7"/>
      <c r="C212" s="7"/>
      <c r="D212" s="7"/>
    </row>
    <row r="213" spans="2:4" x14ac:dyDescent="0.25">
      <c r="B213" s="7"/>
      <c r="C213" s="7"/>
      <c r="D213" s="7"/>
    </row>
    <row r="214" spans="2:4" x14ac:dyDescent="0.25">
      <c r="B214" s="7"/>
      <c r="C214" s="7"/>
      <c r="D214" s="7"/>
    </row>
    <row r="215" spans="2:4" x14ac:dyDescent="0.25">
      <c r="B215" s="7"/>
      <c r="C215" s="7"/>
      <c r="D215" s="7"/>
    </row>
    <row r="216" spans="2:4" x14ac:dyDescent="0.25">
      <c r="B216" s="7"/>
      <c r="C216" s="7"/>
      <c r="D216" s="7"/>
    </row>
    <row r="217" spans="2:4" x14ac:dyDescent="0.25">
      <c r="B217" s="7"/>
      <c r="C217" s="7"/>
      <c r="D217" s="7"/>
    </row>
    <row r="218" spans="2:4" x14ac:dyDescent="0.25">
      <c r="B218" s="7"/>
      <c r="C218" s="7"/>
      <c r="D218" s="7"/>
    </row>
    <row r="219" spans="2:4" x14ac:dyDescent="0.25">
      <c r="B219" s="7"/>
      <c r="C219" s="7"/>
      <c r="D219" s="7"/>
    </row>
    <row r="220" spans="2:4" x14ac:dyDescent="0.25">
      <c r="B220" s="7"/>
      <c r="C220" s="7"/>
      <c r="D220" s="7"/>
    </row>
    <row r="221" spans="2:4" x14ac:dyDescent="0.25">
      <c r="B221" s="7"/>
      <c r="C221" s="7"/>
      <c r="D221" s="7"/>
    </row>
    <row r="222" spans="2:4" x14ac:dyDescent="0.25">
      <c r="B222" s="7"/>
      <c r="C222" s="7"/>
      <c r="D222" s="7"/>
    </row>
    <row r="223" spans="2:4" x14ac:dyDescent="0.25">
      <c r="B223" s="7"/>
      <c r="C223" s="7"/>
      <c r="D223" s="7"/>
    </row>
    <row r="224" spans="2:4" x14ac:dyDescent="0.25">
      <c r="B224" s="7"/>
      <c r="C224" s="7"/>
      <c r="D224" s="7"/>
    </row>
    <row r="225" spans="2:4" x14ac:dyDescent="0.25">
      <c r="B225" s="7"/>
      <c r="C225" s="7"/>
      <c r="D225" s="7"/>
    </row>
    <row r="226" spans="2:4" x14ac:dyDescent="0.25">
      <c r="B226" s="7"/>
      <c r="C226" s="7"/>
      <c r="D226" s="7"/>
    </row>
    <row r="227" spans="2:4" x14ac:dyDescent="0.25">
      <c r="B227" s="7"/>
      <c r="C227" s="7"/>
      <c r="D227" s="7"/>
    </row>
    <row r="228" spans="2:4" x14ac:dyDescent="0.25">
      <c r="B228" s="7"/>
      <c r="C228" s="7"/>
      <c r="D228" s="7"/>
    </row>
    <row r="229" spans="2:4" x14ac:dyDescent="0.25">
      <c r="B229" s="7"/>
      <c r="C229" s="7"/>
      <c r="D229" s="7"/>
    </row>
    <row r="230" spans="2:4" x14ac:dyDescent="0.25">
      <c r="B230" s="7"/>
      <c r="C230" s="7"/>
      <c r="D230" s="7"/>
    </row>
    <row r="231" spans="2:4" x14ac:dyDescent="0.25">
      <c r="B231" s="7"/>
      <c r="C231" s="7"/>
      <c r="D231" s="7"/>
    </row>
    <row r="232" spans="2:4" x14ac:dyDescent="0.25">
      <c r="B232" s="7"/>
      <c r="C232" s="7"/>
      <c r="D232" s="7"/>
    </row>
    <row r="233" spans="2:4" x14ac:dyDescent="0.25">
      <c r="B233" s="7"/>
      <c r="C233" s="7"/>
      <c r="D233" s="7"/>
    </row>
    <row r="234" spans="2:4" x14ac:dyDescent="0.25">
      <c r="B234" s="7"/>
      <c r="C234" s="7"/>
      <c r="D234" s="7"/>
    </row>
    <row r="235" spans="2:4" x14ac:dyDescent="0.25">
      <c r="B235" s="7"/>
      <c r="C235" s="7"/>
      <c r="D235" s="7"/>
    </row>
    <row r="236" spans="2:4" x14ac:dyDescent="0.25">
      <c r="B236" s="7"/>
      <c r="C236" s="7"/>
      <c r="D236" s="7"/>
    </row>
    <row r="237" spans="2:4" x14ac:dyDescent="0.25">
      <c r="B237" s="7"/>
      <c r="C237" s="7"/>
      <c r="D237" s="7"/>
    </row>
    <row r="238" spans="2:4" x14ac:dyDescent="0.25">
      <c r="B238" s="7"/>
      <c r="C238" s="7"/>
      <c r="D238" s="7"/>
    </row>
    <row r="239" spans="2:4" x14ac:dyDescent="0.25">
      <c r="B239" s="7"/>
      <c r="C239" s="7"/>
      <c r="D239" s="7"/>
    </row>
    <row r="240" spans="2:4" x14ac:dyDescent="0.25">
      <c r="B240" s="7"/>
      <c r="C240" s="7"/>
      <c r="D240" s="7"/>
    </row>
    <row r="241" spans="2:4" x14ac:dyDescent="0.25">
      <c r="B241" s="7"/>
      <c r="C241" s="7"/>
      <c r="D241" s="7"/>
    </row>
    <row r="242" spans="2:4" x14ac:dyDescent="0.25">
      <c r="B242" s="7"/>
      <c r="C242" s="7"/>
      <c r="D242" s="7"/>
    </row>
    <row r="243" spans="2:4" x14ac:dyDescent="0.25">
      <c r="B243" s="7"/>
      <c r="C243" s="7"/>
      <c r="D243" s="7"/>
    </row>
    <row r="244" spans="2:4" x14ac:dyDescent="0.25">
      <c r="B244" s="7"/>
      <c r="C244" s="7"/>
      <c r="D244" s="7"/>
    </row>
    <row r="245" spans="2:4" x14ac:dyDescent="0.25">
      <c r="B245" s="7"/>
      <c r="C245" s="7"/>
      <c r="D245" s="7"/>
    </row>
    <row r="246" spans="2:4" x14ac:dyDescent="0.25">
      <c r="B246" s="7"/>
      <c r="C246" s="7"/>
      <c r="D246" s="7"/>
    </row>
    <row r="247" spans="2:4" x14ac:dyDescent="0.25">
      <c r="B247" s="7"/>
      <c r="C247" s="7"/>
      <c r="D247" s="7"/>
    </row>
    <row r="248" spans="2:4" x14ac:dyDescent="0.25">
      <c r="B248" s="7"/>
      <c r="C248" s="7"/>
      <c r="D248" s="7"/>
    </row>
    <row r="249" spans="2:4" x14ac:dyDescent="0.25">
      <c r="B249" s="7"/>
      <c r="C249" s="7"/>
      <c r="D249" s="7"/>
    </row>
    <row r="250" spans="2:4" x14ac:dyDescent="0.25">
      <c r="B250" s="7"/>
      <c r="C250" s="7"/>
      <c r="D250" s="7"/>
    </row>
    <row r="251" spans="2:4" x14ac:dyDescent="0.25">
      <c r="B251" s="7"/>
      <c r="C251" s="7"/>
      <c r="D251" s="7"/>
    </row>
    <row r="252" spans="2:4" x14ac:dyDescent="0.25">
      <c r="B252" s="7"/>
      <c r="C252" s="7"/>
      <c r="D252" s="7"/>
    </row>
    <row r="253" spans="2:4" x14ac:dyDescent="0.25">
      <c r="B253" s="7"/>
      <c r="C253" s="7"/>
      <c r="D253" s="7"/>
    </row>
    <row r="254" spans="2:4" x14ac:dyDescent="0.25">
      <c r="B254" s="7"/>
      <c r="C254" s="7"/>
      <c r="D254" s="7"/>
    </row>
    <row r="255" spans="2:4" x14ac:dyDescent="0.25">
      <c r="B255" s="7"/>
      <c r="C255" s="7"/>
      <c r="D255" s="7"/>
    </row>
    <row r="256" spans="2:4" x14ac:dyDescent="0.25">
      <c r="B256" s="7"/>
      <c r="C256" s="7"/>
      <c r="D256" s="7"/>
    </row>
    <row r="257" spans="2:4" x14ac:dyDescent="0.25">
      <c r="B257" s="7"/>
      <c r="C257" s="7"/>
      <c r="D257" s="7"/>
    </row>
    <row r="258" spans="2:4" x14ac:dyDescent="0.25">
      <c r="B258" s="7"/>
      <c r="C258" s="7"/>
      <c r="D258" s="7"/>
    </row>
    <row r="259" spans="2:4" x14ac:dyDescent="0.25">
      <c r="B259" s="7"/>
      <c r="C259" s="7"/>
      <c r="D259" s="7"/>
    </row>
    <row r="260" spans="2:4" x14ac:dyDescent="0.25">
      <c r="B260" s="7"/>
      <c r="C260" s="7"/>
      <c r="D260" s="7"/>
    </row>
    <row r="261" spans="2:4" x14ac:dyDescent="0.25">
      <c r="B261" s="7"/>
      <c r="C261" s="7"/>
      <c r="D261" s="7"/>
    </row>
    <row r="262" spans="2:4" x14ac:dyDescent="0.25">
      <c r="B262" s="7"/>
      <c r="C262" s="7"/>
      <c r="D262" s="7"/>
    </row>
    <row r="263" spans="2:4" x14ac:dyDescent="0.25">
      <c r="B263" s="7"/>
      <c r="C263" s="7"/>
      <c r="D263" s="7"/>
    </row>
    <row r="264" spans="2:4" x14ac:dyDescent="0.25">
      <c r="B264" s="7"/>
      <c r="C264" s="7"/>
      <c r="D264" s="7"/>
    </row>
    <row r="265" spans="2:4" x14ac:dyDescent="0.25">
      <c r="B265" s="7"/>
      <c r="C265" s="7"/>
      <c r="D265" s="7"/>
    </row>
    <row r="266" spans="2:4" x14ac:dyDescent="0.25">
      <c r="B266" s="7"/>
      <c r="C266" s="7"/>
      <c r="D266" s="7"/>
    </row>
    <row r="267" spans="2:4" x14ac:dyDescent="0.25">
      <c r="B267" s="7"/>
      <c r="C267" s="7"/>
      <c r="D267" s="7"/>
    </row>
    <row r="268" spans="2:4" x14ac:dyDescent="0.25">
      <c r="B268" s="7"/>
      <c r="C268" s="7"/>
      <c r="D268" s="7"/>
    </row>
    <row r="269" spans="2:4" x14ac:dyDescent="0.25">
      <c r="B269" s="7"/>
      <c r="C269" s="7"/>
      <c r="D269" s="7"/>
    </row>
    <row r="270" spans="2:4" x14ac:dyDescent="0.25">
      <c r="B270" s="7"/>
      <c r="C270" s="7"/>
      <c r="D270" s="7"/>
    </row>
    <row r="271" spans="2:4" x14ac:dyDescent="0.25">
      <c r="B271" s="7"/>
      <c r="C271" s="7"/>
      <c r="D271" s="7"/>
    </row>
    <row r="272" spans="2:4" x14ac:dyDescent="0.25">
      <c r="B272" s="7"/>
      <c r="C272" s="7"/>
      <c r="D272" s="7"/>
    </row>
    <row r="273" spans="2:4" x14ac:dyDescent="0.25">
      <c r="B273" s="7"/>
      <c r="C273" s="7"/>
      <c r="D273" s="7"/>
    </row>
    <row r="274" spans="2:4" x14ac:dyDescent="0.25">
      <c r="B274" s="7"/>
      <c r="C274" s="7"/>
      <c r="D274" s="7"/>
    </row>
    <row r="275" spans="2:4" x14ac:dyDescent="0.25">
      <c r="B275" s="7"/>
      <c r="C275" s="7"/>
      <c r="D275" s="7"/>
    </row>
    <row r="276" spans="2:4" x14ac:dyDescent="0.25">
      <c r="B276" s="7"/>
      <c r="C276" s="7"/>
      <c r="D276" s="7"/>
    </row>
    <row r="277" spans="2:4" x14ac:dyDescent="0.25">
      <c r="B277" s="7"/>
      <c r="C277" s="7"/>
      <c r="D277" s="7"/>
    </row>
    <row r="278" spans="2:4" x14ac:dyDescent="0.25">
      <c r="B278" s="7"/>
      <c r="C278" s="7"/>
      <c r="D278" s="7"/>
    </row>
    <row r="279" spans="2:4" x14ac:dyDescent="0.25">
      <c r="B279" s="7"/>
      <c r="C279" s="7"/>
      <c r="D279" s="7"/>
    </row>
    <row r="280" spans="2:4" x14ac:dyDescent="0.25">
      <c r="B280" s="7"/>
      <c r="C280" s="7"/>
      <c r="D280" s="7"/>
    </row>
    <row r="281" spans="2:4" x14ac:dyDescent="0.25">
      <c r="B281" s="7"/>
      <c r="C281" s="7"/>
      <c r="D281" s="7"/>
    </row>
    <row r="282" spans="2:4" x14ac:dyDescent="0.25">
      <c r="B282" s="7"/>
      <c r="C282" s="7"/>
      <c r="D282" s="7"/>
    </row>
    <row r="283" spans="2:4" x14ac:dyDescent="0.25">
      <c r="B283" s="7"/>
      <c r="C283" s="7"/>
      <c r="D283" s="7"/>
    </row>
    <row r="284" spans="2:4" x14ac:dyDescent="0.25">
      <c r="B284" s="7"/>
      <c r="C284" s="7"/>
      <c r="D284" s="7"/>
    </row>
    <row r="285" spans="2:4" x14ac:dyDescent="0.25">
      <c r="B285" s="7"/>
      <c r="C285" s="7"/>
      <c r="D285" s="7"/>
    </row>
    <row r="286" spans="2:4" x14ac:dyDescent="0.25">
      <c r="B286" s="7"/>
      <c r="C286" s="7"/>
      <c r="D286" s="7"/>
    </row>
    <row r="287" spans="2:4" x14ac:dyDescent="0.25">
      <c r="B287" s="7"/>
      <c r="C287" s="7"/>
      <c r="D287" s="7"/>
    </row>
    <row r="288" spans="2:4" x14ac:dyDescent="0.25">
      <c r="B288" s="7"/>
      <c r="C288" s="7"/>
      <c r="D288" s="7"/>
    </row>
    <row r="289" spans="2:4" x14ac:dyDescent="0.25">
      <c r="B289" s="7"/>
      <c r="C289" s="7"/>
      <c r="D289" s="7"/>
    </row>
    <row r="290" spans="2:4" x14ac:dyDescent="0.25">
      <c r="B290" s="7"/>
      <c r="C290" s="7"/>
      <c r="D290" s="7"/>
    </row>
    <row r="291" spans="2:4" x14ac:dyDescent="0.25">
      <c r="B291" s="7"/>
      <c r="C291" s="7"/>
      <c r="D291" s="7"/>
    </row>
    <row r="292" spans="2:4" x14ac:dyDescent="0.25">
      <c r="B292" s="7"/>
      <c r="C292" s="7"/>
      <c r="D292" s="7"/>
    </row>
    <row r="293" spans="2:4" x14ac:dyDescent="0.25">
      <c r="B293" s="7"/>
      <c r="C293" s="7"/>
      <c r="D293" s="7"/>
    </row>
    <row r="294" spans="2:4" x14ac:dyDescent="0.25">
      <c r="B294" s="7"/>
      <c r="C294" s="7"/>
      <c r="D294" s="7"/>
    </row>
    <row r="295" spans="2:4" x14ac:dyDescent="0.25">
      <c r="B295" s="7"/>
      <c r="C295" s="7"/>
      <c r="D295" s="7"/>
    </row>
    <row r="296" spans="2:4" x14ac:dyDescent="0.25">
      <c r="B296" s="7"/>
      <c r="C296" s="7"/>
      <c r="D296" s="7"/>
    </row>
    <row r="297" spans="2:4" x14ac:dyDescent="0.25">
      <c r="B297" s="7"/>
      <c r="C297" s="7"/>
      <c r="D297" s="7"/>
    </row>
    <row r="298" spans="2:4" x14ac:dyDescent="0.25">
      <c r="B298" s="7"/>
      <c r="C298" s="7"/>
      <c r="D298" s="7"/>
    </row>
    <row r="299" spans="2:4" x14ac:dyDescent="0.25">
      <c r="B299" s="7"/>
      <c r="C299" s="7"/>
      <c r="D299" s="7"/>
    </row>
    <row r="300" spans="2:4" x14ac:dyDescent="0.25">
      <c r="B300" s="7"/>
      <c r="C300" s="7"/>
      <c r="D300" s="7"/>
    </row>
    <row r="301" spans="2:4" x14ac:dyDescent="0.25">
      <c r="B301" s="7"/>
      <c r="C301" s="7"/>
      <c r="D301" s="7"/>
    </row>
    <row r="302" spans="2:4" x14ac:dyDescent="0.25">
      <c r="B302" s="7"/>
      <c r="C302" s="7"/>
      <c r="D302" s="7"/>
    </row>
    <row r="303" spans="2:4" x14ac:dyDescent="0.25">
      <c r="B303" s="7"/>
      <c r="C303" s="7"/>
      <c r="D303" s="7"/>
    </row>
    <row r="304" spans="2:4" x14ac:dyDescent="0.25">
      <c r="B304" s="7"/>
      <c r="C304" s="7"/>
      <c r="D304" s="7"/>
    </row>
    <row r="305" spans="2:4" x14ac:dyDescent="0.25">
      <c r="B305" s="7"/>
      <c r="C305" s="7"/>
      <c r="D305" s="7"/>
    </row>
    <row r="306" spans="2:4" x14ac:dyDescent="0.25">
      <c r="B306" s="7"/>
      <c r="C306" s="7"/>
      <c r="D306" s="7"/>
    </row>
    <row r="307" spans="2:4" x14ac:dyDescent="0.25">
      <c r="B307" s="7"/>
      <c r="C307" s="7"/>
      <c r="D307" s="7"/>
    </row>
    <row r="308" spans="2:4" x14ac:dyDescent="0.25">
      <c r="B308" s="7"/>
      <c r="C308" s="7"/>
      <c r="D308" s="7"/>
    </row>
    <row r="309" spans="2:4" x14ac:dyDescent="0.25">
      <c r="B309" s="7"/>
      <c r="C309" s="7"/>
      <c r="D309" s="7"/>
    </row>
    <row r="310" spans="2:4" x14ac:dyDescent="0.25">
      <c r="B310" s="7"/>
      <c r="C310" s="7"/>
      <c r="D310" s="7"/>
    </row>
    <row r="311" spans="2:4" x14ac:dyDescent="0.25">
      <c r="B311" s="7"/>
      <c r="C311" s="7"/>
      <c r="D311" s="7"/>
    </row>
    <row r="312" spans="2:4" x14ac:dyDescent="0.25">
      <c r="B312" s="7"/>
      <c r="C312" s="7"/>
      <c r="D312" s="7"/>
    </row>
    <row r="313" spans="2:4" x14ac:dyDescent="0.25">
      <c r="B313" s="7"/>
      <c r="C313" s="7"/>
      <c r="D313" s="7"/>
    </row>
    <row r="314" spans="2:4" x14ac:dyDescent="0.25">
      <c r="B314" s="7"/>
      <c r="C314" s="7"/>
      <c r="D314" s="7"/>
    </row>
    <row r="315" spans="2:4" x14ac:dyDescent="0.25">
      <c r="B315" s="7"/>
      <c r="C315" s="7"/>
      <c r="D315" s="7"/>
    </row>
    <row r="316" spans="2:4" x14ac:dyDescent="0.25">
      <c r="B316" s="7"/>
      <c r="C316" s="7"/>
      <c r="D316" s="7"/>
    </row>
    <row r="317" spans="2:4" x14ac:dyDescent="0.25">
      <c r="B317" s="7"/>
      <c r="C317" s="7"/>
      <c r="D317" s="7"/>
    </row>
    <row r="318" spans="2:4" x14ac:dyDescent="0.25">
      <c r="B318" s="7"/>
      <c r="C318" s="7"/>
      <c r="D318" s="7"/>
    </row>
    <row r="319" spans="2:4" x14ac:dyDescent="0.25">
      <c r="B319" s="7"/>
      <c r="C319" s="7"/>
      <c r="D319" s="7"/>
    </row>
    <row r="320" spans="2:4" x14ac:dyDescent="0.25">
      <c r="B320" s="7"/>
      <c r="C320" s="7"/>
      <c r="D320" s="7"/>
    </row>
    <row r="321" spans="2:4" x14ac:dyDescent="0.25">
      <c r="B321" s="7"/>
      <c r="C321" s="7"/>
      <c r="D321" s="7"/>
    </row>
    <row r="322" spans="2:4" x14ac:dyDescent="0.25">
      <c r="B322" s="7"/>
      <c r="C322" s="7"/>
      <c r="D322" s="7"/>
    </row>
    <row r="323" spans="2:4" x14ac:dyDescent="0.25">
      <c r="B323" s="7"/>
      <c r="C323" s="7"/>
      <c r="D323" s="7"/>
    </row>
    <row r="324" spans="2:4" x14ac:dyDescent="0.25">
      <c r="B324" s="7"/>
      <c r="C324" s="7"/>
      <c r="D324" s="7"/>
    </row>
    <row r="325" spans="2:4" x14ac:dyDescent="0.25">
      <c r="B325" s="7"/>
      <c r="C325" s="7"/>
      <c r="D325" s="7"/>
    </row>
    <row r="326" spans="2:4" x14ac:dyDescent="0.25">
      <c r="B326" s="7"/>
      <c r="C326" s="7"/>
      <c r="D326" s="7"/>
    </row>
    <row r="327" spans="2:4" x14ac:dyDescent="0.25">
      <c r="B327" s="7"/>
      <c r="C327" s="7"/>
      <c r="D327" s="7"/>
    </row>
    <row r="328" spans="2:4" x14ac:dyDescent="0.25">
      <c r="B328" s="7"/>
      <c r="C328" s="7"/>
      <c r="D328" s="7"/>
    </row>
    <row r="329" spans="2:4" x14ac:dyDescent="0.25">
      <c r="B329" s="7"/>
      <c r="C329" s="7"/>
      <c r="D329" s="7"/>
    </row>
    <row r="330" spans="2:4" x14ac:dyDescent="0.25">
      <c r="B330" s="7"/>
      <c r="C330" s="7"/>
      <c r="D330" s="7"/>
    </row>
    <row r="331" spans="2:4" x14ac:dyDescent="0.25">
      <c r="B331" s="7"/>
      <c r="C331" s="7"/>
      <c r="D331" s="7"/>
    </row>
    <row r="332" spans="2:4" x14ac:dyDescent="0.25">
      <c r="B332" s="7"/>
      <c r="C332" s="7"/>
      <c r="D332" s="7"/>
    </row>
    <row r="333" spans="2:4" x14ac:dyDescent="0.25">
      <c r="B333" s="7"/>
      <c r="C333" s="7"/>
      <c r="D333" s="7"/>
    </row>
    <row r="334" spans="2:4" x14ac:dyDescent="0.25">
      <c r="B334" s="7"/>
      <c r="C334" s="7"/>
      <c r="D334" s="7"/>
    </row>
    <row r="335" spans="2:4" x14ac:dyDescent="0.25">
      <c r="B335" s="7"/>
      <c r="C335" s="7"/>
      <c r="D335" s="7"/>
    </row>
    <row r="336" spans="2:4" x14ac:dyDescent="0.25">
      <c r="B336" s="7"/>
      <c r="C336" s="7"/>
      <c r="D336" s="7"/>
    </row>
    <row r="337" spans="2:4" x14ac:dyDescent="0.25">
      <c r="B337" s="7"/>
      <c r="C337" s="7"/>
      <c r="D337" s="7"/>
    </row>
    <row r="338" spans="2:4" x14ac:dyDescent="0.25">
      <c r="B338" s="7"/>
      <c r="C338" s="7"/>
      <c r="D338" s="7"/>
    </row>
    <row r="339" spans="2:4" x14ac:dyDescent="0.25">
      <c r="B339" s="7"/>
      <c r="C339" s="7"/>
      <c r="D339" s="7"/>
    </row>
    <row r="340" spans="2:4" x14ac:dyDescent="0.25">
      <c r="B340" s="7"/>
      <c r="C340" s="7"/>
      <c r="D340" s="7"/>
    </row>
    <row r="341" spans="2:4" x14ac:dyDescent="0.25">
      <c r="B341" s="7"/>
      <c r="C341" s="7"/>
      <c r="D341" s="7"/>
    </row>
    <row r="342" spans="2:4" x14ac:dyDescent="0.25">
      <c r="B342" s="7"/>
      <c r="C342" s="7"/>
      <c r="D342" s="7"/>
    </row>
    <row r="343" spans="2:4" x14ac:dyDescent="0.25">
      <c r="B343" s="7"/>
      <c r="C343" s="7"/>
      <c r="D343" s="7"/>
    </row>
    <row r="344" spans="2:4" x14ac:dyDescent="0.25">
      <c r="B344" s="7"/>
      <c r="C344" s="7"/>
      <c r="D344" s="7"/>
    </row>
    <row r="345" spans="2:4" x14ac:dyDescent="0.25">
      <c r="B345" s="7"/>
      <c r="C345" s="7"/>
      <c r="D345" s="7"/>
    </row>
    <row r="346" spans="2:4" x14ac:dyDescent="0.25">
      <c r="B346" s="7"/>
      <c r="C346" s="7"/>
      <c r="D346" s="7"/>
    </row>
    <row r="347" spans="2:4" x14ac:dyDescent="0.25">
      <c r="B347" s="7"/>
      <c r="C347" s="7"/>
      <c r="D347" s="7"/>
    </row>
    <row r="348" spans="2:4" x14ac:dyDescent="0.25">
      <c r="B348" s="7"/>
      <c r="C348" s="7"/>
      <c r="D348" s="7"/>
    </row>
    <row r="349" spans="2:4" x14ac:dyDescent="0.25">
      <c r="B349" s="7"/>
      <c r="C349" s="7"/>
      <c r="D349" s="7"/>
    </row>
    <row r="350" spans="2:4" x14ac:dyDescent="0.25">
      <c r="B350" s="7"/>
      <c r="C350" s="7"/>
      <c r="D350" s="7"/>
    </row>
    <row r="351" spans="2:4" x14ac:dyDescent="0.25">
      <c r="B351" s="7"/>
      <c r="C351" s="7"/>
      <c r="D351" s="7"/>
    </row>
    <row r="352" spans="2:4" x14ac:dyDescent="0.25">
      <c r="B352" s="7"/>
      <c r="C352" s="7"/>
      <c r="D352" s="7"/>
    </row>
    <row r="353" spans="2:4" x14ac:dyDescent="0.25">
      <c r="B353" s="7"/>
      <c r="C353" s="7"/>
      <c r="D353" s="7"/>
    </row>
    <row r="354" spans="2:4" x14ac:dyDescent="0.25">
      <c r="B354" s="7"/>
      <c r="C354" s="7"/>
      <c r="D354" s="7"/>
    </row>
    <row r="355" spans="2:4" x14ac:dyDescent="0.25">
      <c r="B355" s="7"/>
      <c r="C355" s="7"/>
      <c r="D355" s="7"/>
    </row>
    <row r="356" spans="2:4" x14ac:dyDescent="0.25">
      <c r="B356" s="7"/>
      <c r="C356" s="7"/>
      <c r="D356" s="7"/>
    </row>
    <row r="357" spans="2:4" x14ac:dyDescent="0.25">
      <c r="B357" s="7"/>
      <c r="C357" s="7"/>
      <c r="D357" s="7"/>
    </row>
    <row r="358" spans="2:4" x14ac:dyDescent="0.25">
      <c r="B358" s="7"/>
      <c r="C358" s="7"/>
      <c r="D358" s="7"/>
    </row>
    <row r="359" spans="2:4" x14ac:dyDescent="0.25">
      <c r="B359" s="7"/>
      <c r="C359" s="7"/>
      <c r="D359" s="7"/>
    </row>
    <row r="360" spans="2:4" x14ac:dyDescent="0.25">
      <c r="B360" s="7"/>
      <c r="C360" s="7"/>
      <c r="D360" s="7"/>
    </row>
    <row r="361" spans="2:4" x14ac:dyDescent="0.25">
      <c r="B361" s="7"/>
      <c r="C361" s="7"/>
      <c r="D361" s="7"/>
    </row>
    <row r="362" spans="2:4" x14ac:dyDescent="0.25">
      <c r="B362" s="7"/>
      <c r="C362" s="7"/>
      <c r="D362" s="7"/>
    </row>
    <row r="363" spans="2:4" x14ac:dyDescent="0.25">
      <c r="B363" s="7"/>
      <c r="C363" s="7"/>
      <c r="D363" s="7"/>
    </row>
    <row r="364" spans="2:4" x14ac:dyDescent="0.25">
      <c r="B364" s="7"/>
      <c r="C364" s="7"/>
      <c r="D364" s="7"/>
    </row>
    <row r="365" spans="2:4" x14ac:dyDescent="0.25">
      <c r="B365" s="7"/>
      <c r="C365" s="7"/>
      <c r="D365" s="7"/>
    </row>
    <row r="366" spans="2:4" x14ac:dyDescent="0.25">
      <c r="B366" s="7"/>
      <c r="C366" s="7"/>
      <c r="D366" s="7"/>
    </row>
    <row r="367" spans="2:4" x14ac:dyDescent="0.25">
      <c r="B367" s="7"/>
      <c r="C367" s="7"/>
      <c r="D367" s="7"/>
    </row>
    <row r="368" spans="2:4" x14ac:dyDescent="0.25">
      <c r="B368" s="7"/>
      <c r="C368" s="7"/>
      <c r="D368" s="7"/>
    </row>
    <row r="369" spans="2:4" x14ac:dyDescent="0.25">
      <c r="B369" s="7"/>
      <c r="C369" s="7"/>
      <c r="D369" s="7"/>
    </row>
    <row r="370" spans="2:4" x14ac:dyDescent="0.25">
      <c r="B370" s="7"/>
      <c r="C370" s="7"/>
      <c r="D370" s="7"/>
    </row>
    <row r="371" spans="2:4" x14ac:dyDescent="0.25">
      <c r="B371" s="7"/>
      <c r="C371" s="7"/>
      <c r="D371" s="7"/>
    </row>
    <row r="372" spans="2:4" x14ac:dyDescent="0.25">
      <c r="B372" s="7"/>
      <c r="C372" s="7"/>
      <c r="D372" s="7"/>
    </row>
    <row r="373" spans="2:4" x14ac:dyDescent="0.25">
      <c r="B373" s="7"/>
      <c r="C373" s="7"/>
      <c r="D373" s="7"/>
    </row>
    <row r="374" spans="2:4" x14ac:dyDescent="0.25">
      <c r="B374" s="7"/>
      <c r="C374" s="7"/>
      <c r="D374" s="7"/>
    </row>
    <row r="375" spans="2:4" x14ac:dyDescent="0.25">
      <c r="B375" s="7"/>
      <c r="C375" s="7"/>
      <c r="D375" s="7"/>
    </row>
    <row r="376" spans="2:4" x14ac:dyDescent="0.25">
      <c r="B376" s="7"/>
      <c r="C376" s="7"/>
      <c r="D376" s="7"/>
    </row>
    <row r="377" spans="2:4" x14ac:dyDescent="0.25">
      <c r="B377" s="7"/>
      <c r="C377" s="7"/>
      <c r="D377" s="7"/>
    </row>
    <row r="378" spans="2:4" x14ac:dyDescent="0.25">
      <c r="B378" s="7"/>
      <c r="C378" s="7"/>
      <c r="D378" s="7"/>
    </row>
    <row r="379" spans="2:4" x14ac:dyDescent="0.25">
      <c r="B379" s="7"/>
      <c r="C379" s="7"/>
      <c r="D379" s="7"/>
    </row>
    <row r="380" spans="2:4" x14ac:dyDescent="0.25">
      <c r="B380" s="7"/>
      <c r="C380" s="7"/>
      <c r="D380" s="7"/>
    </row>
    <row r="381" spans="2:4" x14ac:dyDescent="0.25">
      <c r="B381" s="7"/>
      <c r="C381" s="7"/>
      <c r="D381" s="7"/>
    </row>
    <row r="382" spans="2:4" x14ac:dyDescent="0.25">
      <c r="B382" s="7"/>
      <c r="C382" s="7"/>
      <c r="D382" s="7"/>
    </row>
    <row r="383" spans="2:4" x14ac:dyDescent="0.25">
      <c r="B383" s="7"/>
      <c r="C383" s="7"/>
      <c r="D383" s="7"/>
    </row>
    <row r="384" spans="2:4" x14ac:dyDescent="0.25">
      <c r="B384" s="7"/>
      <c r="C384" s="7"/>
      <c r="D384" s="7"/>
    </row>
    <row r="385" spans="2:4" x14ac:dyDescent="0.25">
      <c r="B385" s="7"/>
      <c r="C385" s="7"/>
      <c r="D385" s="7"/>
    </row>
    <row r="386" spans="2:4" x14ac:dyDescent="0.25">
      <c r="B386" s="7"/>
      <c r="C386" s="7"/>
      <c r="D386" s="7"/>
    </row>
    <row r="387" spans="2:4" x14ac:dyDescent="0.25">
      <c r="B387" s="7"/>
      <c r="C387" s="7"/>
      <c r="D387" s="7"/>
    </row>
    <row r="388" spans="2:4" x14ac:dyDescent="0.25">
      <c r="B388" s="7"/>
      <c r="C388" s="7"/>
      <c r="D388" s="7"/>
    </row>
    <row r="389" spans="2:4" x14ac:dyDescent="0.25">
      <c r="B389" s="7"/>
      <c r="C389" s="7"/>
      <c r="D389" s="7"/>
    </row>
    <row r="390" spans="2:4" x14ac:dyDescent="0.25">
      <c r="B390" s="7"/>
      <c r="C390" s="7"/>
      <c r="D390" s="7"/>
    </row>
    <row r="391" spans="2:4" x14ac:dyDescent="0.25">
      <c r="B391" s="7"/>
      <c r="C391" s="7"/>
      <c r="D391" s="7"/>
    </row>
    <row r="392" spans="2:4" x14ac:dyDescent="0.25">
      <c r="B392" s="7"/>
      <c r="C392" s="7"/>
      <c r="D392" s="7"/>
    </row>
    <row r="393" spans="2:4" x14ac:dyDescent="0.25">
      <c r="B393" s="7"/>
      <c r="C393" s="7"/>
      <c r="D393" s="7"/>
    </row>
    <row r="394" spans="2:4" x14ac:dyDescent="0.25">
      <c r="B394" s="7"/>
      <c r="C394" s="7"/>
      <c r="D394" s="7"/>
    </row>
    <row r="395" spans="2:4" x14ac:dyDescent="0.25">
      <c r="B395" s="7"/>
      <c r="C395" s="7"/>
      <c r="D395" s="7"/>
    </row>
    <row r="396" spans="2:4" x14ac:dyDescent="0.25">
      <c r="B396" s="7"/>
      <c r="C396" s="7"/>
      <c r="D396" s="7"/>
    </row>
    <row r="397" spans="2:4" x14ac:dyDescent="0.25">
      <c r="B397" s="7"/>
      <c r="C397" s="7"/>
      <c r="D397" s="7"/>
    </row>
    <row r="398" spans="2:4" x14ac:dyDescent="0.25">
      <c r="B398" s="7"/>
      <c r="C398" s="7"/>
      <c r="D398" s="7"/>
    </row>
    <row r="399" spans="2:4" x14ac:dyDescent="0.25">
      <c r="B399" s="7"/>
      <c r="C399" s="7"/>
      <c r="D399" s="7"/>
    </row>
    <row r="400" spans="2:4" x14ac:dyDescent="0.25">
      <c r="B400" s="7"/>
      <c r="C400" s="7"/>
      <c r="D400" s="7"/>
    </row>
    <row r="401" spans="2:4" x14ac:dyDescent="0.25">
      <c r="B401" s="7"/>
      <c r="C401" s="7"/>
      <c r="D401" s="7"/>
    </row>
    <row r="402" spans="2:4" x14ac:dyDescent="0.25">
      <c r="B402" s="7"/>
      <c r="C402" s="7"/>
      <c r="D402" s="7"/>
    </row>
    <row r="403" spans="2:4" x14ac:dyDescent="0.25">
      <c r="B403" s="7"/>
      <c r="C403" s="7"/>
      <c r="D403" s="7"/>
    </row>
    <row r="404" spans="2:4" x14ac:dyDescent="0.25">
      <c r="B404" s="7"/>
      <c r="C404" s="7"/>
      <c r="D404" s="7"/>
    </row>
    <row r="405" spans="2:4" x14ac:dyDescent="0.25">
      <c r="B405" s="7"/>
      <c r="C405" s="7"/>
      <c r="D405" s="7"/>
    </row>
    <row r="406" spans="2:4" x14ac:dyDescent="0.25">
      <c r="B406" s="7"/>
      <c r="C406" s="7"/>
      <c r="D406" s="7"/>
    </row>
    <row r="407" spans="2:4" x14ac:dyDescent="0.25">
      <c r="B407" s="7"/>
      <c r="C407" s="7"/>
      <c r="D407" s="7"/>
    </row>
    <row r="408" spans="2:4" x14ac:dyDescent="0.25">
      <c r="B408" s="7"/>
      <c r="C408" s="7"/>
      <c r="D408" s="7"/>
    </row>
    <row r="409" spans="2:4" x14ac:dyDescent="0.25">
      <c r="B409" s="7"/>
      <c r="C409" s="7"/>
      <c r="D409" s="7"/>
    </row>
    <row r="410" spans="2:4" x14ac:dyDescent="0.25">
      <c r="B410" s="7"/>
      <c r="C410" s="7"/>
      <c r="D410" s="7"/>
    </row>
    <row r="411" spans="2:4" x14ac:dyDescent="0.25">
      <c r="B411" s="7"/>
      <c r="C411" s="7"/>
      <c r="D411" s="7"/>
    </row>
    <row r="412" spans="2:4" x14ac:dyDescent="0.25">
      <c r="B412" s="7"/>
      <c r="C412" s="7"/>
      <c r="D412" s="7"/>
    </row>
    <row r="413" spans="2:4" x14ac:dyDescent="0.25">
      <c r="B413" s="7"/>
      <c r="C413" s="7"/>
      <c r="D413" s="7"/>
    </row>
    <row r="414" spans="2:4" x14ac:dyDescent="0.25">
      <c r="B414" s="7"/>
      <c r="C414" s="7"/>
      <c r="D414" s="7"/>
    </row>
    <row r="415" spans="2:4" x14ac:dyDescent="0.25">
      <c r="B415" s="7"/>
      <c r="C415" s="7"/>
      <c r="D415" s="7"/>
    </row>
    <row r="416" spans="2:4" x14ac:dyDescent="0.25">
      <c r="B416" s="7"/>
      <c r="C416" s="7"/>
      <c r="D416" s="7"/>
    </row>
    <row r="417" spans="2:4" x14ac:dyDescent="0.25">
      <c r="B417" s="7"/>
      <c r="C417" s="7"/>
      <c r="D417" s="7"/>
    </row>
    <row r="418" spans="2:4" x14ac:dyDescent="0.25">
      <c r="B418" s="7"/>
      <c r="C418" s="7"/>
      <c r="D418" s="7"/>
    </row>
    <row r="419" spans="2:4" x14ac:dyDescent="0.25">
      <c r="B419" s="7"/>
      <c r="C419" s="7"/>
      <c r="D419" s="7"/>
    </row>
    <row r="420" spans="2:4" x14ac:dyDescent="0.25">
      <c r="B420" s="7"/>
      <c r="C420" s="7"/>
      <c r="D420" s="7"/>
    </row>
    <row r="421" spans="2:4" x14ac:dyDescent="0.25">
      <c r="B421" s="7"/>
      <c r="C421" s="7"/>
      <c r="D421" s="7"/>
    </row>
    <row r="422" spans="2:4" x14ac:dyDescent="0.25">
      <c r="B422" s="7"/>
      <c r="C422" s="7"/>
      <c r="D422" s="7"/>
    </row>
    <row r="423" spans="2:4" x14ac:dyDescent="0.25">
      <c r="B423" s="7"/>
      <c r="C423" s="7"/>
      <c r="D423" s="7"/>
    </row>
    <row r="424" spans="2:4" x14ac:dyDescent="0.25">
      <c r="B424" s="7"/>
      <c r="C424" s="7"/>
      <c r="D424" s="7"/>
    </row>
    <row r="425" spans="2:4" x14ac:dyDescent="0.25">
      <c r="B425" s="7"/>
      <c r="C425" s="7"/>
      <c r="D425" s="7"/>
    </row>
    <row r="426" spans="2:4" x14ac:dyDescent="0.25">
      <c r="B426" s="7"/>
      <c r="C426" s="7"/>
      <c r="D426" s="7"/>
    </row>
    <row r="427" spans="2:4" x14ac:dyDescent="0.25">
      <c r="B427" s="7"/>
      <c r="C427" s="7"/>
      <c r="D427" s="7"/>
    </row>
    <row r="428" spans="2:4" x14ac:dyDescent="0.25">
      <c r="B428" s="7"/>
      <c r="C428" s="7"/>
      <c r="D428" s="7"/>
    </row>
    <row r="429" spans="2:4" x14ac:dyDescent="0.25">
      <c r="B429" s="7"/>
      <c r="C429" s="7"/>
      <c r="D429" s="7"/>
    </row>
    <row r="430" spans="2:4" x14ac:dyDescent="0.25">
      <c r="B430" s="7"/>
      <c r="C430" s="7"/>
      <c r="D430" s="7"/>
    </row>
    <row r="431" spans="2:4" x14ac:dyDescent="0.25">
      <c r="B431" s="7"/>
      <c r="C431" s="7"/>
      <c r="D431" s="7"/>
    </row>
    <row r="432" spans="2:4" x14ac:dyDescent="0.25">
      <c r="B432" s="7"/>
      <c r="C432" s="7"/>
      <c r="D432" s="7"/>
    </row>
    <row r="433" spans="2:4" x14ac:dyDescent="0.25">
      <c r="B433" s="7"/>
      <c r="C433" s="7"/>
      <c r="D433" s="7"/>
    </row>
    <row r="434" spans="2:4" x14ac:dyDescent="0.25">
      <c r="B434" s="7"/>
      <c r="C434" s="7"/>
      <c r="D434" s="7"/>
    </row>
    <row r="435" spans="2:4" x14ac:dyDescent="0.25">
      <c r="B435" s="7"/>
      <c r="C435" s="7"/>
      <c r="D435" s="7"/>
    </row>
    <row r="436" spans="2:4" x14ac:dyDescent="0.25">
      <c r="B436" s="7"/>
      <c r="C436" s="7"/>
      <c r="D436" s="7"/>
    </row>
    <row r="437" spans="2:4" x14ac:dyDescent="0.25">
      <c r="B437" s="7"/>
      <c r="C437" s="7"/>
      <c r="D437" s="7"/>
    </row>
    <row r="438" spans="2:4" x14ac:dyDescent="0.25">
      <c r="B438" s="7"/>
      <c r="C438" s="7"/>
      <c r="D438" s="7"/>
    </row>
    <row r="439" spans="2:4" x14ac:dyDescent="0.25">
      <c r="B439" s="7"/>
      <c r="C439" s="7"/>
      <c r="D439" s="7"/>
    </row>
    <row r="440" spans="2:4" x14ac:dyDescent="0.25">
      <c r="B440" s="7"/>
      <c r="C440" s="7"/>
      <c r="D440" s="7"/>
    </row>
    <row r="441" spans="2:4" x14ac:dyDescent="0.25">
      <c r="B441" s="7"/>
      <c r="C441" s="7"/>
      <c r="D441" s="7"/>
    </row>
    <row r="442" spans="2:4" x14ac:dyDescent="0.25">
      <c r="B442" s="7"/>
      <c r="C442" s="7"/>
      <c r="D442" s="7"/>
    </row>
    <row r="443" spans="2:4" x14ac:dyDescent="0.25">
      <c r="B443" s="7"/>
      <c r="C443" s="7"/>
      <c r="D443" s="7"/>
    </row>
    <row r="444" spans="2:4" x14ac:dyDescent="0.25">
      <c r="B444" s="7"/>
      <c r="C444" s="7"/>
      <c r="D444" s="7"/>
    </row>
    <row r="445" spans="2:4" x14ac:dyDescent="0.25">
      <c r="B445" s="7"/>
      <c r="C445" s="7"/>
      <c r="D445" s="7"/>
    </row>
    <row r="446" spans="2:4" x14ac:dyDescent="0.25">
      <c r="B446" s="7"/>
      <c r="C446" s="7"/>
      <c r="D446" s="7"/>
    </row>
    <row r="447" spans="2:4" x14ac:dyDescent="0.25">
      <c r="B447" s="7"/>
      <c r="C447" s="7"/>
      <c r="D447" s="7"/>
    </row>
    <row r="448" spans="2:4" x14ac:dyDescent="0.25">
      <c r="B448" s="7"/>
      <c r="C448" s="7"/>
      <c r="D448" s="7"/>
    </row>
    <row r="449" spans="2:4" x14ac:dyDescent="0.25">
      <c r="B449" s="7"/>
      <c r="C449" s="7"/>
      <c r="D449" s="7"/>
    </row>
    <row r="450" spans="2:4" x14ac:dyDescent="0.25">
      <c r="B450" s="7"/>
      <c r="C450" s="7"/>
      <c r="D450" s="7"/>
    </row>
    <row r="451" spans="2:4" x14ac:dyDescent="0.25">
      <c r="B451" s="7"/>
      <c r="C451" s="7"/>
      <c r="D451" s="7"/>
    </row>
    <row r="452" spans="2:4" x14ac:dyDescent="0.25">
      <c r="B452" s="7"/>
      <c r="C452" s="7"/>
      <c r="D452" s="7"/>
    </row>
    <row r="453" spans="2:4" x14ac:dyDescent="0.25">
      <c r="B453" s="7"/>
      <c r="C453" s="7"/>
      <c r="D453" s="7"/>
    </row>
    <row r="454" spans="2:4" x14ac:dyDescent="0.25">
      <c r="B454" s="7"/>
      <c r="C454" s="7"/>
      <c r="D454" s="7"/>
    </row>
    <row r="455" spans="2:4" x14ac:dyDescent="0.25">
      <c r="B455" s="7"/>
      <c r="C455" s="7"/>
      <c r="D455" s="7"/>
    </row>
    <row r="456" spans="2:4" x14ac:dyDescent="0.25">
      <c r="B456" s="7"/>
      <c r="C456" s="7"/>
      <c r="D456" s="7"/>
    </row>
    <row r="457" spans="2:4" x14ac:dyDescent="0.25">
      <c r="B457" s="7"/>
      <c r="C457" s="7"/>
      <c r="D457" s="7"/>
    </row>
    <row r="458" spans="2:4" x14ac:dyDescent="0.25">
      <c r="B458" s="7"/>
      <c r="C458" s="7"/>
      <c r="D458" s="7"/>
    </row>
    <row r="459" spans="2:4" x14ac:dyDescent="0.25">
      <c r="B459" s="7"/>
      <c r="C459" s="7"/>
      <c r="D459" s="7"/>
    </row>
    <row r="460" spans="2:4" x14ac:dyDescent="0.25">
      <c r="B460" s="7"/>
      <c r="C460" s="7"/>
      <c r="D460" s="7"/>
    </row>
    <row r="461" spans="2:4" x14ac:dyDescent="0.25">
      <c r="B461" s="7"/>
      <c r="C461" s="7"/>
      <c r="D461" s="7"/>
    </row>
    <row r="462" spans="2:4" x14ac:dyDescent="0.25">
      <c r="B462" s="7"/>
      <c r="C462" s="7"/>
      <c r="D462" s="7"/>
    </row>
    <row r="463" spans="2:4" x14ac:dyDescent="0.25">
      <c r="B463" s="7"/>
      <c r="C463" s="7"/>
      <c r="D463" s="7"/>
    </row>
    <row r="464" spans="2:4" x14ac:dyDescent="0.25">
      <c r="B464" s="7"/>
      <c r="C464" s="7"/>
      <c r="D464" s="7"/>
    </row>
    <row r="465" spans="2:4" x14ac:dyDescent="0.25">
      <c r="B465" s="7"/>
      <c r="C465" s="7"/>
      <c r="D465" s="7"/>
    </row>
    <row r="466" spans="2:4" x14ac:dyDescent="0.25">
      <c r="B466" s="7"/>
      <c r="C466" s="7"/>
      <c r="D466" s="7"/>
    </row>
    <row r="467" spans="2:4" x14ac:dyDescent="0.25">
      <c r="B467" s="7"/>
      <c r="C467" s="7"/>
      <c r="D467" s="7"/>
    </row>
    <row r="468" spans="2:4" x14ac:dyDescent="0.25">
      <c r="B468" s="7"/>
      <c r="C468" s="7"/>
      <c r="D468" s="7"/>
    </row>
    <row r="469" spans="2:4" x14ac:dyDescent="0.25">
      <c r="B469" s="7"/>
      <c r="C469" s="7"/>
      <c r="D469" s="7"/>
    </row>
    <row r="470" spans="2:4" x14ac:dyDescent="0.25">
      <c r="B470" s="7"/>
      <c r="C470" s="7"/>
      <c r="D470" s="7"/>
    </row>
    <row r="471" spans="2:4" x14ac:dyDescent="0.25">
      <c r="B471" s="7"/>
      <c r="C471" s="7"/>
      <c r="D471" s="7"/>
    </row>
    <row r="472" spans="2:4" x14ac:dyDescent="0.25">
      <c r="B472" s="7"/>
      <c r="C472" s="7"/>
      <c r="D472" s="7"/>
    </row>
    <row r="473" spans="2:4" x14ac:dyDescent="0.25">
      <c r="B473" s="7"/>
      <c r="C473" s="7"/>
      <c r="D473" s="7"/>
    </row>
    <row r="474" spans="2:4" x14ac:dyDescent="0.25">
      <c r="B474" s="7"/>
      <c r="C474" s="7"/>
      <c r="D474" s="7"/>
    </row>
    <row r="475" spans="2:4" x14ac:dyDescent="0.25">
      <c r="B475" s="7"/>
      <c r="C475" s="7"/>
      <c r="D475" s="7"/>
    </row>
    <row r="476" spans="2:4" x14ac:dyDescent="0.25">
      <c r="B476" s="7"/>
      <c r="C476" s="7"/>
      <c r="D476" s="7"/>
    </row>
    <row r="477" spans="2:4" x14ac:dyDescent="0.25">
      <c r="B477" s="7"/>
      <c r="C477" s="7"/>
      <c r="D477" s="7"/>
    </row>
    <row r="478" spans="2:4" x14ac:dyDescent="0.25">
      <c r="B478" s="7"/>
      <c r="C478" s="7"/>
      <c r="D478" s="7"/>
    </row>
    <row r="479" spans="2:4" x14ac:dyDescent="0.25">
      <c r="B479" s="7"/>
      <c r="C479" s="7"/>
      <c r="D479" s="7"/>
    </row>
    <row r="480" spans="2:4" x14ac:dyDescent="0.25">
      <c r="B480" s="7"/>
      <c r="C480" s="7"/>
      <c r="D480" s="7"/>
    </row>
    <row r="481" spans="2:4" x14ac:dyDescent="0.25">
      <c r="B481" s="7"/>
      <c r="C481" s="7"/>
      <c r="D481" s="7"/>
    </row>
    <row r="482" spans="2:4" x14ac:dyDescent="0.25">
      <c r="B482" s="7"/>
      <c r="C482" s="7"/>
      <c r="D482" s="7"/>
    </row>
    <row r="483" spans="2:4" x14ac:dyDescent="0.25">
      <c r="B483" s="7"/>
      <c r="C483" s="7"/>
      <c r="D483" s="7"/>
    </row>
    <row r="484" spans="2:4" x14ac:dyDescent="0.25">
      <c r="B484" s="7"/>
      <c r="C484" s="7"/>
      <c r="D484" s="7"/>
    </row>
    <row r="485" spans="2:4" x14ac:dyDescent="0.25">
      <c r="B485" s="7"/>
      <c r="C485" s="7"/>
      <c r="D485" s="7"/>
    </row>
    <row r="486" spans="2:4" x14ac:dyDescent="0.25">
      <c r="B486" s="7"/>
      <c r="C486" s="7"/>
      <c r="D486" s="7"/>
    </row>
    <row r="487" spans="2:4" x14ac:dyDescent="0.25">
      <c r="B487" s="7"/>
      <c r="C487" s="7"/>
      <c r="D487" s="7"/>
    </row>
    <row r="488" spans="2:4" x14ac:dyDescent="0.25">
      <c r="B488" s="7"/>
      <c r="C488" s="7"/>
      <c r="D488" s="7"/>
    </row>
    <row r="489" spans="2:4" x14ac:dyDescent="0.25">
      <c r="B489" s="7"/>
      <c r="C489" s="7"/>
      <c r="D489" s="7"/>
    </row>
    <row r="490" spans="2:4" x14ac:dyDescent="0.25">
      <c r="B490" s="7"/>
      <c r="C490" s="7"/>
      <c r="D490" s="7"/>
    </row>
    <row r="491" spans="2:4" x14ac:dyDescent="0.25">
      <c r="B491" s="7"/>
      <c r="C491" s="7"/>
      <c r="D491" s="7"/>
    </row>
    <row r="492" spans="2:4" x14ac:dyDescent="0.25">
      <c r="B492" s="7"/>
      <c r="C492" s="7"/>
      <c r="D492" s="7"/>
    </row>
    <row r="493" spans="2:4" x14ac:dyDescent="0.25">
      <c r="B493" s="7"/>
      <c r="C493" s="7"/>
      <c r="D493" s="7"/>
    </row>
    <row r="494" spans="2:4" x14ac:dyDescent="0.25">
      <c r="B494" s="7"/>
      <c r="C494" s="7"/>
      <c r="D494" s="7"/>
    </row>
    <row r="495" spans="2:4" x14ac:dyDescent="0.25">
      <c r="B495" s="7"/>
      <c r="C495" s="7"/>
      <c r="D495" s="7"/>
    </row>
    <row r="496" spans="2:4" x14ac:dyDescent="0.25">
      <c r="B496" s="7"/>
      <c r="C496" s="7"/>
      <c r="D496" s="7"/>
    </row>
    <row r="497" spans="2:4" x14ac:dyDescent="0.25">
      <c r="B497" s="7"/>
      <c r="C497" s="7"/>
      <c r="D497" s="7"/>
    </row>
    <row r="498" spans="2:4" x14ac:dyDescent="0.25">
      <c r="B498" s="7"/>
      <c r="C498" s="7"/>
      <c r="D498" s="7"/>
    </row>
    <row r="499" spans="2:4" x14ac:dyDescent="0.25">
      <c r="B499" s="7"/>
      <c r="C499" s="7"/>
      <c r="D499" s="7"/>
    </row>
    <row r="500" spans="2:4" x14ac:dyDescent="0.25">
      <c r="B500" s="7"/>
      <c r="C500" s="7"/>
      <c r="D500" s="7"/>
    </row>
    <row r="501" spans="2:4" x14ac:dyDescent="0.25">
      <c r="B501" s="7"/>
      <c r="C501" s="7"/>
      <c r="D501" s="7"/>
    </row>
    <row r="502" spans="2:4" x14ac:dyDescent="0.25">
      <c r="B502" s="7"/>
      <c r="C502" s="7"/>
      <c r="D502" s="7"/>
    </row>
    <row r="503" spans="2:4" x14ac:dyDescent="0.25">
      <c r="B503" s="7"/>
      <c r="C503" s="7"/>
      <c r="D503" s="7"/>
    </row>
    <row r="504" spans="2:4" x14ac:dyDescent="0.25">
      <c r="B504" s="7"/>
      <c r="C504" s="7"/>
      <c r="D504" s="7"/>
    </row>
    <row r="505" spans="2:4" x14ac:dyDescent="0.25">
      <c r="B505" s="7"/>
      <c r="C505" s="7"/>
      <c r="D505" s="7"/>
    </row>
    <row r="506" spans="2:4" x14ac:dyDescent="0.25">
      <c r="B506" s="7"/>
      <c r="C506" s="7"/>
      <c r="D506" s="7"/>
    </row>
    <row r="507" spans="2:4" x14ac:dyDescent="0.25">
      <c r="B507" s="7"/>
      <c r="C507" s="7"/>
      <c r="D507" s="7"/>
    </row>
    <row r="508" spans="2:4" x14ac:dyDescent="0.25">
      <c r="B508" s="7"/>
      <c r="C508" s="7"/>
      <c r="D508" s="7"/>
    </row>
    <row r="509" spans="2:4" x14ac:dyDescent="0.25">
      <c r="B509" s="7"/>
      <c r="C509" s="7"/>
      <c r="D509" s="7"/>
    </row>
    <row r="510" spans="2:4" x14ac:dyDescent="0.25">
      <c r="B510" s="7"/>
      <c r="C510" s="7"/>
      <c r="D510" s="7"/>
    </row>
    <row r="511" spans="2:4" x14ac:dyDescent="0.25">
      <c r="B511" s="7"/>
      <c r="C511" s="7"/>
      <c r="D511" s="7"/>
    </row>
    <row r="512" spans="2:4" x14ac:dyDescent="0.25">
      <c r="B512" s="7"/>
      <c r="C512" s="7"/>
      <c r="D512" s="7"/>
    </row>
    <row r="513" spans="2:4" x14ac:dyDescent="0.25">
      <c r="B513" s="7"/>
      <c r="C513" s="7"/>
      <c r="D513" s="7"/>
    </row>
    <row r="514" spans="2:4" x14ac:dyDescent="0.25">
      <c r="B514" s="7"/>
      <c r="C514" s="7"/>
      <c r="D514" s="7"/>
    </row>
    <row r="515" spans="2:4" x14ac:dyDescent="0.25">
      <c r="B515" s="7"/>
      <c r="C515" s="7"/>
      <c r="D515" s="7"/>
    </row>
    <row r="516" spans="2:4" x14ac:dyDescent="0.25">
      <c r="B516" s="7"/>
      <c r="C516" s="7"/>
      <c r="D516" s="7"/>
    </row>
    <row r="517" spans="2:4" x14ac:dyDescent="0.25">
      <c r="B517" s="7"/>
      <c r="C517" s="7"/>
      <c r="D517" s="7"/>
    </row>
    <row r="518" spans="2:4" x14ac:dyDescent="0.25">
      <c r="B518" s="7"/>
      <c r="C518" s="7"/>
      <c r="D518" s="7"/>
    </row>
    <row r="519" spans="2:4" x14ac:dyDescent="0.25">
      <c r="B519" s="7"/>
      <c r="C519" s="7"/>
      <c r="D519" s="7"/>
    </row>
    <row r="520" spans="2:4" x14ac:dyDescent="0.25">
      <c r="B520" s="7"/>
      <c r="C520" s="7"/>
      <c r="D520" s="7"/>
    </row>
    <row r="521" spans="2:4" x14ac:dyDescent="0.25">
      <c r="B521" s="7"/>
      <c r="C521" s="7"/>
      <c r="D521" s="7"/>
    </row>
    <row r="522" spans="2:4" x14ac:dyDescent="0.25">
      <c r="B522" s="7"/>
      <c r="C522" s="7"/>
      <c r="D522" s="7"/>
    </row>
    <row r="523" spans="2:4" x14ac:dyDescent="0.25">
      <c r="B523" s="7"/>
      <c r="C523" s="7"/>
      <c r="D523" s="7"/>
    </row>
    <row r="524" spans="2:4" x14ac:dyDescent="0.25">
      <c r="B524" s="7"/>
      <c r="C524" s="7"/>
      <c r="D524" s="7"/>
    </row>
    <row r="525" spans="2:4" x14ac:dyDescent="0.25">
      <c r="B525" s="7"/>
      <c r="C525" s="7"/>
      <c r="D525" s="7"/>
    </row>
    <row r="526" spans="2:4" x14ac:dyDescent="0.25">
      <c r="B526" s="7"/>
      <c r="C526" s="7"/>
      <c r="D526" s="7"/>
    </row>
    <row r="527" spans="2:4" x14ac:dyDescent="0.25">
      <c r="B527" s="7"/>
      <c r="C527" s="7"/>
      <c r="D527" s="7"/>
    </row>
    <row r="528" spans="2:4" x14ac:dyDescent="0.25">
      <c r="B528" s="7"/>
      <c r="C528" s="7"/>
      <c r="D528" s="7"/>
    </row>
    <row r="529" spans="2:4" x14ac:dyDescent="0.25">
      <c r="B529" s="7"/>
      <c r="C529" s="7"/>
      <c r="D529" s="7"/>
    </row>
    <row r="530" spans="2:4" x14ac:dyDescent="0.25">
      <c r="B530" s="7"/>
      <c r="C530" s="7"/>
      <c r="D530" s="7"/>
    </row>
    <row r="531" spans="2:4" x14ac:dyDescent="0.25">
      <c r="B531" s="7"/>
      <c r="C531" s="7"/>
      <c r="D531" s="7"/>
    </row>
    <row r="532" spans="2:4" x14ac:dyDescent="0.25">
      <c r="B532" s="7"/>
      <c r="C532" s="7"/>
      <c r="D532" s="7"/>
    </row>
    <row r="533" spans="2:4" x14ac:dyDescent="0.25">
      <c r="B533" s="7"/>
      <c r="C533" s="7"/>
      <c r="D533" s="7"/>
    </row>
    <row r="534" spans="2:4" x14ac:dyDescent="0.25">
      <c r="B534" s="7"/>
      <c r="C534" s="7"/>
      <c r="D534" s="7"/>
    </row>
    <row r="535" spans="2:4" x14ac:dyDescent="0.25">
      <c r="B535" s="7"/>
      <c r="C535" s="7"/>
      <c r="D535" s="7"/>
    </row>
    <row r="536" spans="2:4" x14ac:dyDescent="0.25">
      <c r="B536" s="7"/>
      <c r="C536" s="7"/>
      <c r="D536" s="7"/>
    </row>
    <row r="537" spans="2:4" x14ac:dyDescent="0.25">
      <c r="B537" s="7"/>
      <c r="C537" s="7"/>
      <c r="D537" s="7"/>
    </row>
    <row r="538" spans="2:4" x14ac:dyDescent="0.25">
      <c r="B538" s="7"/>
      <c r="C538" s="7"/>
      <c r="D538" s="7"/>
    </row>
    <row r="539" spans="2:4" x14ac:dyDescent="0.25">
      <c r="B539" s="7"/>
      <c r="C539" s="7"/>
      <c r="D539" s="7"/>
    </row>
    <row r="540" spans="2:4" x14ac:dyDescent="0.25">
      <c r="B540" s="7"/>
      <c r="C540" s="7"/>
      <c r="D540" s="7"/>
    </row>
    <row r="541" spans="2:4" x14ac:dyDescent="0.25">
      <c r="B541" s="7"/>
      <c r="C541" s="7"/>
      <c r="D541" s="7"/>
    </row>
    <row r="542" spans="2:4" x14ac:dyDescent="0.25">
      <c r="B542" s="7"/>
      <c r="C542" s="7"/>
      <c r="D542" s="7"/>
    </row>
    <row r="543" spans="2:4" x14ac:dyDescent="0.25">
      <c r="B543" s="7"/>
      <c r="C543" s="7"/>
      <c r="D543" s="7"/>
    </row>
    <row r="544" spans="2:4" x14ac:dyDescent="0.25">
      <c r="B544" s="7"/>
      <c r="C544" s="7"/>
      <c r="D544" s="7"/>
    </row>
    <row r="545" spans="2:4" x14ac:dyDescent="0.25">
      <c r="B545" s="7"/>
      <c r="C545" s="7"/>
      <c r="D545" s="7"/>
    </row>
    <row r="546" spans="2:4" x14ac:dyDescent="0.25">
      <c r="B546" s="7"/>
      <c r="C546" s="7"/>
      <c r="D546" s="7"/>
    </row>
    <row r="547" spans="2:4" x14ac:dyDescent="0.25">
      <c r="B547" s="7"/>
      <c r="C547" s="7"/>
      <c r="D547" s="7"/>
    </row>
    <row r="548" spans="2:4" x14ac:dyDescent="0.25">
      <c r="B548" s="7"/>
      <c r="C548" s="7"/>
      <c r="D548" s="7"/>
    </row>
    <row r="549" spans="2:4" x14ac:dyDescent="0.25">
      <c r="B549" s="7"/>
      <c r="C549" s="7"/>
      <c r="D549" s="7"/>
    </row>
    <row r="550" spans="2:4" x14ac:dyDescent="0.25">
      <c r="B550" s="7"/>
      <c r="C550" s="7"/>
      <c r="D550" s="7"/>
    </row>
    <row r="551" spans="2:4" x14ac:dyDescent="0.25">
      <c r="B551" s="7"/>
      <c r="C551" s="7"/>
      <c r="D551" s="7"/>
    </row>
    <row r="552" spans="2:4" x14ac:dyDescent="0.25">
      <c r="B552" s="7"/>
      <c r="C552" s="7"/>
      <c r="D552" s="7"/>
    </row>
    <row r="553" spans="2:4" x14ac:dyDescent="0.25">
      <c r="B553" s="7"/>
      <c r="C553" s="7"/>
      <c r="D553" s="7"/>
    </row>
    <row r="554" spans="2:4" x14ac:dyDescent="0.25">
      <c r="B554" s="7"/>
      <c r="C554" s="7"/>
      <c r="D554" s="7"/>
    </row>
    <row r="555" spans="2:4" x14ac:dyDescent="0.25">
      <c r="B555" s="7"/>
      <c r="C555" s="7"/>
      <c r="D555" s="7"/>
    </row>
    <row r="556" spans="2:4" x14ac:dyDescent="0.25">
      <c r="B556" s="7"/>
      <c r="C556" s="7"/>
      <c r="D556" s="7"/>
    </row>
    <row r="557" spans="2:4" x14ac:dyDescent="0.25">
      <c r="B557" s="7"/>
      <c r="C557" s="7"/>
      <c r="D557" s="7"/>
    </row>
    <row r="558" spans="2:4" x14ac:dyDescent="0.25">
      <c r="B558" s="7"/>
      <c r="C558" s="7"/>
      <c r="D558" s="7"/>
    </row>
    <row r="559" spans="2:4" x14ac:dyDescent="0.25">
      <c r="B559" s="7"/>
      <c r="C559" s="7"/>
      <c r="D559" s="7"/>
    </row>
    <row r="560" spans="2:4" x14ac:dyDescent="0.25">
      <c r="B560" s="7"/>
      <c r="C560" s="7"/>
      <c r="D560" s="7"/>
    </row>
    <row r="561" spans="2:4" x14ac:dyDescent="0.25">
      <c r="B561" s="7"/>
      <c r="C561" s="7"/>
      <c r="D561" s="7"/>
    </row>
    <row r="562" spans="2:4" x14ac:dyDescent="0.25">
      <c r="B562" s="7"/>
      <c r="C562" s="7"/>
      <c r="D562" s="7"/>
    </row>
    <row r="563" spans="2:4" x14ac:dyDescent="0.25">
      <c r="B563" s="7"/>
      <c r="C563" s="7"/>
      <c r="D563" s="7"/>
    </row>
    <row r="564" spans="2:4" x14ac:dyDescent="0.25">
      <c r="B564" s="7"/>
      <c r="C564" s="7"/>
      <c r="D564" s="7"/>
    </row>
    <row r="565" spans="2:4" x14ac:dyDescent="0.25">
      <c r="B565" s="7"/>
      <c r="C565" s="7"/>
      <c r="D565" s="7"/>
    </row>
    <row r="566" spans="2:4" x14ac:dyDescent="0.25">
      <c r="B566" s="7"/>
      <c r="C566" s="7"/>
      <c r="D566" s="7"/>
    </row>
    <row r="567" spans="2:4" x14ac:dyDescent="0.25">
      <c r="B567" s="7"/>
      <c r="C567" s="7"/>
      <c r="D567" s="7"/>
    </row>
    <row r="568" spans="2:4" x14ac:dyDescent="0.25">
      <c r="B568" s="7"/>
      <c r="C568" s="7"/>
      <c r="D568" s="7"/>
    </row>
    <row r="569" spans="2:4" x14ac:dyDescent="0.25">
      <c r="B569" s="7"/>
      <c r="C569" s="7"/>
      <c r="D569" s="7"/>
    </row>
    <row r="570" spans="2:4" x14ac:dyDescent="0.25">
      <c r="B570" s="7"/>
      <c r="C570" s="7"/>
      <c r="D570" s="7"/>
    </row>
    <row r="571" spans="2:4" x14ac:dyDescent="0.25">
      <c r="B571" s="7"/>
      <c r="C571" s="7"/>
      <c r="D571" s="7"/>
    </row>
    <row r="572" spans="2:4" x14ac:dyDescent="0.25">
      <c r="B572" s="7"/>
      <c r="C572" s="7"/>
      <c r="D572" s="7"/>
    </row>
    <row r="573" spans="2:4" x14ac:dyDescent="0.25">
      <c r="B573" s="7"/>
      <c r="C573" s="7"/>
      <c r="D573" s="7"/>
    </row>
    <row r="574" spans="2:4" x14ac:dyDescent="0.25">
      <c r="B574" s="7"/>
      <c r="C574" s="7"/>
      <c r="D574" s="7"/>
    </row>
    <row r="575" spans="2:4" x14ac:dyDescent="0.25">
      <c r="B575" s="7"/>
      <c r="C575" s="7"/>
      <c r="D575" s="7"/>
    </row>
    <row r="576" spans="2:4" x14ac:dyDescent="0.25">
      <c r="B576" s="7"/>
      <c r="C576" s="7"/>
      <c r="D576" s="7"/>
    </row>
    <row r="577" spans="2:4" x14ac:dyDescent="0.25">
      <c r="B577" s="7"/>
      <c r="C577" s="7"/>
      <c r="D577" s="7"/>
    </row>
    <row r="578" spans="2:4" x14ac:dyDescent="0.25">
      <c r="B578" s="7"/>
      <c r="C578" s="7"/>
      <c r="D578" s="7"/>
    </row>
    <row r="579" spans="2:4" x14ac:dyDescent="0.25">
      <c r="B579" s="7"/>
      <c r="C579" s="7"/>
      <c r="D579" s="7"/>
    </row>
    <row r="580" spans="2:4" x14ac:dyDescent="0.25">
      <c r="B580" s="7"/>
      <c r="C580" s="7"/>
      <c r="D580" s="7"/>
    </row>
    <row r="581" spans="2:4" x14ac:dyDescent="0.25">
      <c r="B581" s="7"/>
      <c r="C581" s="7"/>
      <c r="D581" s="7"/>
    </row>
    <row r="582" spans="2:4" x14ac:dyDescent="0.25">
      <c r="B582" s="7"/>
      <c r="C582" s="7"/>
      <c r="D582" s="7"/>
    </row>
    <row r="583" spans="2:4" x14ac:dyDescent="0.25">
      <c r="B583" s="7"/>
      <c r="C583" s="7"/>
      <c r="D583" s="7"/>
    </row>
    <row r="584" spans="2:4" x14ac:dyDescent="0.25">
      <c r="B584" s="7"/>
      <c r="C584" s="7"/>
      <c r="D584" s="7"/>
    </row>
    <row r="585" spans="2:4" x14ac:dyDescent="0.25">
      <c r="B585" s="7"/>
      <c r="C585" s="7"/>
      <c r="D585" s="7"/>
    </row>
    <row r="586" spans="2:4" x14ac:dyDescent="0.25">
      <c r="B586" s="7"/>
      <c r="C586" s="7"/>
      <c r="D586" s="7"/>
    </row>
    <row r="587" spans="2:4" x14ac:dyDescent="0.25">
      <c r="B587" s="7"/>
      <c r="C587" s="7"/>
      <c r="D587" s="7"/>
    </row>
    <row r="588" spans="2:4" x14ac:dyDescent="0.25">
      <c r="B588" s="7"/>
      <c r="C588" s="7"/>
      <c r="D588" s="7"/>
    </row>
    <row r="589" spans="2:4" x14ac:dyDescent="0.25">
      <c r="B589" s="7"/>
      <c r="C589" s="7"/>
      <c r="D589" s="7"/>
    </row>
    <row r="590" spans="2:4" x14ac:dyDescent="0.25">
      <c r="B590" s="7"/>
      <c r="C590" s="7"/>
      <c r="D590" s="7"/>
    </row>
    <row r="591" spans="2:4" x14ac:dyDescent="0.25">
      <c r="B591" s="7"/>
      <c r="C591" s="7"/>
      <c r="D591" s="7"/>
    </row>
    <row r="592" spans="2:4" x14ac:dyDescent="0.25">
      <c r="B592" s="7"/>
      <c r="C592" s="7"/>
      <c r="D592" s="7"/>
    </row>
    <row r="593" spans="2:4" x14ac:dyDescent="0.25">
      <c r="B593" s="7"/>
      <c r="C593" s="7"/>
      <c r="D593" s="7"/>
    </row>
    <row r="594" spans="2:4" x14ac:dyDescent="0.25">
      <c r="B594" s="7"/>
      <c r="C594" s="7"/>
      <c r="D594" s="7"/>
    </row>
    <row r="595" spans="2:4" x14ac:dyDescent="0.25">
      <c r="B595" s="7"/>
      <c r="C595" s="7"/>
      <c r="D595" s="7"/>
    </row>
    <row r="596" spans="2:4" x14ac:dyDescent="0.25">
      <c r="B596" s="7"/>
      <c r="C596" s="7"/>
      <c r="D596" s="7"/>
    </row>
    <row r="597" spans="2:4" x14ac:dyDescent="0.25">
      <c r="B597" s="7"/>
      <c r="C597" s="7"/>
      <c r="D597" s="7"/>
    </row>
    <row r="598" spans="2:4" x14ac:dyDescent="0.25">
      <c r="B598" s="7"/>
      <c r="C598" s="7"/>
      <c r="D598" s="7"/>
    </row>
    <row r="599" spans="2:4" x14ac:dyDescent="0.25">
      <c r="B599" s="7"/>
      <c r="C599" s="7"/>
      <c r="D599" s="7"/>
    </row>
    <row r="600" spans="2:4" x14ac:dyDescent="0.25">
      <c r="B600" s="7"/>
      <c r="C600" s="7"/>
      <c r="D600" s="7"/>
    </row>
    <row r="601" spans="2:4" x14ac:dyDescent="0.25">
      <c r="B601" s="7"/>
      <c r="C601" s="7"/>
      <c r="D601" s="7"/>
    </row>
    <row r="602" spans="2:4" x14ac:dyDescent="0.25">
      <c r="B602" s="7"/>
      <c r="C602" s="7"/>
      <c r="D602" s="7"/>
    </row>
    <row r="603" spans="2:4" x14ac:dyDescent="0.25">
      <c r="B603" s="7"/>
      <c r="C603" s="7"/>
      <c r="D603" s="7"/>
    </row>
    <row r="604" spans="2:4" x14ac:dyDescent="0.25">
      <c r="B604" s="7"/>
      <c r="C604" s="7"/>
      <c r="D604" s="7"/>
    </row>
    <row r="605" spans="2:4" x14ac:dyDescent="0.25">
      <c r="B605" s="7"/>
      <c r="C605" s="7"/>
      <c r="D605" s="7"/>
    </row>
    <row r="606" spans="2:4" x14ac:dyDescent="0.25">
      <c r="B606" s="7"/>
      <c r="C606" s="7"/>
      <c r="D606" s="7"/>
    </row>
    <row r="607" spans="2:4" x14ac:dyDescent="0.25">
      <c r="B607" s="7"/>
      <c r="C607" s="7"/>
      <c r="D607" s="7"/>
    </row>
    <row r="608" spans="2:4" x14ac:dyDescent="0.25">
      <c r="B608" s="7"/>
      <c r="C608" s="7"/>
      <c r="D608" s="7"/>
    </row>
    <row r="609" spans="2:4" x14ac:dyDescent="0.25">
      <c r="B609" s="7"/>
      <c r="C609" s="7"/>
      <c r="D609" s="7"/>
    </row>
    <row r="610" spans="2:4" x14ac:dyDescent="0.25">
      <c r="B610" s="7"/>
      <c r="C610" s="7"/>
      <c r="D610" s="7"/>
    </row>
    <row r="611" spans="2:4" x14ac:dyDescent="0.25">
      <c r="B611" s="7"/>
      <c r="C611" s="7"/>
      <c r="D611" s="7"/>
    </row>
    <row r="612" spans="2:4" x14ac:dyDescent="0.25">
      <c r="B612" s="7"/>
      <c r="C612" s="7"/>
      <c r="D612" s="7"/>
    </row>
    <row r="613" spans="2:4" x14ac:dyDescent="0.25">
      <c r="B613" s="7"/>
      <c r="C613" s="7"/>
      <c r="D613" s="7"/>
    </row>
    <row r="614" spans="2:4" x14ac:dyDescent="0.25">
      <c r="B614" s="7"/>
      <c r="C614" s="7"/>
      <c r="D614" s="7"/>
    </row>
    <row r="615" spans="2:4" x14ac:dyDescent="0.25">
      <c r="B615" s="7"/>
      <c r="C615" s="7"/>
      <c r="D615" s="7"/>
    </row>
    <row r="616" spans="2:4" x14ac:dyDescent="0.25">
      <c r="B616" s="7"/>
      <c r="C616" s="7"/>
      <c r="D616" s="7"/>
    </row>
    <row r="617" spans="2:4" x14ac:dyDescent="0.25">
      <c r="B617" s="7"/>
      <c r="C617" s="7"/>
      <c r="D617" s="7"/>
    </row>
    <row r="618" spans="2:4" x14ac:dyDescent="0.25">
      <c r="B618" s="7"/>
      <c r="C618" s="7"/>
      <c r="D618" s="7"/>
    </row>
    <row r="619" spans="2:4" x14ac:dyDescent="0.25">
      <c r="B619" s="7"/>
      <c r="C619" s="7"/>
      <c r="D619" s="7"/>
    </row>
    <row r="620" spans="2:4" x14ac:dyDescent="0.25">
      <c r="B620" s="7"/>
      <c r="C620" s="7"/>
      <c r="D620" s="7"/>
    </row>
    <row r="621" spans="2:4" x14ac:dyDescent="0.25">
      <c r="B621" s="7"/>
      <c r="C621" s="7"/>
      <c r="D621" s="7"/>
    </row>
    <row r="622" spans="2:4" x14ac:dyDescent="0.25">
      <c r="B622" s="7"/>
      <c r="C622" s="7"/>
      <c r="D622" s="7"/>
    </row>
    <row r="623" spans="2:4" x14ac:dyDescent="0.25">
      <c r="B623" s="7"/>
      <c r="C623" s="7"/>
      <c r="D623" s="7"/>
    </row>
    <row r="624" spans="2:4" x14ac:dyDescent="0.25">
      <c r="B624" s="7"/>
      <c r="C624" s="7"/>
      <c r="D624" s="7"/>
    </row>
    <row r="625" spans="2:4" x14ac:dyDescent="0.25">
      <c r="B625" s="7"/>
      <c r="C625" s="7"/>
      <c r="D625" s="7"/>
    </row>
    <row r="626" spans="2:4" x14ac:dyDescent="0.25">
      <c r="B626" s="7"/>
      <c r="C626" s="7"/>
      <c r="D626" s="7"/>
    </row>
    <row r="627" spans="2:4" x14ac:dyDescent="0.25">
      <c r="B627" s="7"/>
      <c r="C627" s="7"/>
      <c r="D627" s="7"/>
    </row>
    <row r="628" spans="2:4" x14ac:dyDescent="0.25">
      <c r="B628" s="7"/>
      <c r="C628" s="7"/>
      <c r="D628" s="7"/>
    </row>
    <row r="629" spans="2:4" x14ac:dyDescent="0.25">
      <c r="B629" s="7"/>
      <c r="C629" s="7"/>
      <c r="D629" s="7"/>
    </row>
    <row r="630" spans="2:4" x14ac:dyDescent="0.25">
      <c r="B630" s="7"/>
      <c r="C630" s="7"/>
      <c r="D630" s="7"/>
    </row>
    <row r="631" spans="2:4" x14ac:dyDescent="0.25">
      <c r="B631" s="7"/>
      <c r="C631" s="7"/>
      <c r="D631" s="7"/>
    </row>
    <row r="632" spans="2:4" x14ac:dyDescent="0.25">
      <c r="B632" s="7"/>
      <c r="C632" s="7"/>
      <c r="D632" s="7"/>
    </row>
    <row r="633" spans="2:4" x14ac:dyDescent="0.25">
      <c r="B633" s="7"/>
      <c r="C633" s="7"/>
      <c r="D633" s="7"/>
    </row>
    <row r="634" spans="2:4" x14ac:dyDescent="0.25">
      <c r="B634" s="7"/>
      <c r="C634" s="7"/>
      <c r="D634" s="7"/>
    </row>
    <row r="635" spans="2:4" x14ac:dyDescent="0.25">
      <c r="B635" s="7"/>
      <c r="C635" s="7"/>
      <c r="D635" s="7"/>
    </row>
    <row r="636" spans="2:4" x14ac:dyDescent="0.25">
      <c r="B636" s="7"/>
      <c r="C636" s="7"/>
      <c r="D636" s="7"/>
    </row>
    <row r="637" spans="2:4" x14ac:dyDescent="0.25">
      <c r="B637" s="7"/>
      <c r="C637" s="7"/>
      <c r="D637" s="7"/>
    </row>
    <row r="638" spans="2:4" x14ac:dyDescent="0.25">
      <c r="B638" s="7"/>
      <c r="C638" s="7"/>
      <c r="D638" s="7"/>
    </row>
    <row r="639" spans="2:4" x14ac:dyDescent="0.25">
      <c r="B639" s="7"/>
      <c r="C639" s="7"/>
      <c r="D639" s="7"/>
    </row>
    <row r="640" spans="2:4" x14ac:dyDescent="0.25">
      <c r="B640" s="7"/>
      <c r="C640" s="7"/>
      <c r="D640" s="7"/>
    </row>
    <row r="641" spans="2:4" x14ac:dyDescent="0.25">
      <c r="B641" s="7"/>
      <c r="C641" s="7"/>
      <c r="D641" s="7"/>
    </row>
    <row r="642" spans="2:4" x14ac:dyDescent="0.25">
      <c r="B642" s="7"/>
      <c r="C642" s="7"/>
      <c r="D642" s="7"/>
    </row>
    <row r="643" spans="2:4" x14ac:dyDescent="0.25">
      <c r="B643" s="7"/>
      <c r="C643" s="7"/>
      <c r="D643" s="7"/>
    </row>
    <row r="644" spans="2:4" x14ac:dyDescent="0.25">
      <c r="B644" s="7"/>
      <c r="C644" s="7"/>
      <c r="D644" s="7"/>
    </row>
    <row r="645" spans="2:4" x14ac:dyDescent="0.25">
      <c r="B645" s="7"/>
      <c r="C645" s="7"/>
      <c r="D645" s="7"/>
    </row>
    <row r="646" spans="2:4" x14ac:dyDescent="0.25">
      <c r="B646" s="7"/>
      <c r="C646" s="7"/>
      <c r="D646" s="7"/>
    </row>
    <row r="647" spans="2:4" x14ac:dyDescent="0.25">
      <c r="B647" s="7"/>
      <c r="C647" s="7"/>
      <c r="D647" s="7"/>
    </row>
    <row r="648" spans="2:4" x14ac:dyDescent="0.25">
      <c r="B648" s="7"/>
      <c r="C648" s="7"/>
      <c r="D648" s="7"/>
    </row>
    <row r="649" spans="2:4" x14ac:dyDescent="0.25">
      <c r="B649" s="7"/>
      <c r="C649" s="7"/>
      <c r="D649" s="7"/>
    </row>
    <row r="650" spans="2:4" x14ac:dyDescent="0.25">
      <c r="B650" s="7"/>
      <c r="C650" s="7"/>
      <c r="D650" s="7"/>
    </row>
    <row r="651" spans="2:4" x14ac:dyDescent="0.25">
      <c r="B651" s="7"/>
      <c r="C651" s="7"/>
      <c r="D651" s="7"/>
    </row>
    <row r="652" spans="2:4" x14ac:dyDescent="0.25">
      <c r="B652" s="7"/>
      <c r="C652" s="7"/>
      <c r="D652" s="7"/>
    </row>
    <row r="653" spans="2:4" x14ac:dyDescent="0.25">
      <c r="B653" s="7"/>
      <c r="C653" s="7"/>
      <c r="D653" s="7"/>
    </row>
    <row r="654" spans="2:4" x14ac:dyDescent="0.25">
      <c r="B654" s="7"/>
      <c r="C654" s="7"/>
      <c r="D654" s="7"/>
    </row>
    <row r="655" spans="2:4" x14ac:dyDescent="0.25">
      <c r="B655" s="7"/>
      <c r="C655" s="7"/>
      <c r="D655" s="7"/>
    </row>
    <row r="656" spans="2:4" x14ac:dyDescent="0.25">
      <c r="B656" s="7"/>
      <c r="C656" s="7"/>
      <c r="D656" s="7"/>
    </row>
    <row r="657" spans="2:4" x14ac:dyDescent="0.25">
      <c r="B657" s="7"/>
      <c r="C657" s="7"/>
      <c r="D657" s="7"/>
    </row>
    <row r="658" spans="2:4" x14ac:dyDescent="0.25">
      <c r="B658" s="7"/>
      <c r="C658" s="7"/>
      <c r="D658" s="7"/>
    </row>
    <row r="659" spans="2:4" x14ac:dyDescent="0.25">
      <c r="B659" s="7"/>
      <c r="C659" s="7"/>
      <c r="D659" s="7"/>
    </row>
    <row r="660" spans="2:4" x14ac:dyDescent="0.25">
      <c r="B660" s="7"/>
      <c r="C660" s="7"/>
      <c r="D660" s="7"/>
    </row>
    <row r="661" spans="2:4" x14ac:dyDescent="0.25">
      <c r="B661" s="7"/>
      <c r="C661" s="7"/>
      <c r="D661" s="7"/>
    </row>
    <row r="662" spans="2:4" x14ac:dyDescent="0.25">
      <c r="B662" s="7"/>
      <c r="C662" s="7"/>
      <c r="D662" s="7"/>
    </row>
    <row r="663" spans="2:4" x14ac:dyDescent="0.25">
      <c r="B663" s="7"/>
      <c r="C663" s="7"/>
      <c r="D663" s="7"/>
    </row>
    <row r="664" spans="2:4" x14ac:dyDescent="0.25">
      <c r="B664" s="7"/>
      <c r="C664" s="7"/>
      <c r="D664" s="7"/>
    </row>
    <row r="665" spans="2:4" x14ac:dyDescent="0.25">
      <c r="B665" s="7"/>
      <c r="C665" s="7"/>
      <c r="D665" s="7"/>
    </row>
    <row r="666" spans="2:4" x14ac:dyDescent="0.25">
      <c r="B666" s="7"/>
      <c r="C666" s="7"/>
      <c r="D666" s="7"/>
    </row>
    <row r="667" spans="2:4" x14ac:dyDescent="0.25">
      <c r="B667" s="7"/>
      <c r="C667" s="7"/>
      <c r="D667" s="7"/>
    </row>
    <row r="668" spans="2:4" x14ac:dyDescent="0.25">
      <c r="B668" s="7"/>
      <c r="C668" s="7"/>
      <c r="D668" s="7"/>
    </row>
    <row r="669" spans="2:4" x14ac:dyDescent="0.25">
      <c r="B669" s="7"/>
      <c r="C669" s="7"/>
      <c r="D669" s="7"/>
    </row>
    <row r="670" spans="2:4" x14ac:dyDescent="0.25">
      <c r="B670" s="7"/>
      <c r="C670" s="7"/>
      <c r="D670" s="7"/>
    </row>
    <row r="671" spans="2:4" x14ac:dyDescent="0.25">
      <c r="B671" s="7"/>
      <c r="C671" s="7"/>
      <c r="D671" s="7"/>
    </row>
    <row r="672" spans="2:4" x14ac:dyDescent="0.25">
      <c r="B672" s="7"/>
      <c r="C672" s="7"/>
      <c r="D672" s="7"/>
    </row>
    <row r="673" spans="2:4" x14ac:dyDescent="0.25">
      <c r="B673" s="7"/>
      <c r="C673" s="7"/>
      <c r="D673" s="7"/>
    </row>
    <row r="674" spans="2:4" x14ac:dyDescent="0.25">
      <c r="B674" s="7"/>
      <c r="C674" s="7"/>
      <c r="D674" s="7"/>
    </row>
    <row r="675" spans="2:4" x14ac:dyDescent="0.25">
      <c r="B675" s="7"/>
      <c r="C675" s="7"/>
      <c r="D675" s="7"/>
    </row>
    <row r="676" spans="2:4" x14ac:dyDescent="0.25">
      <c r="B676" s="7"/>
      <c r="C676" s="7"/>
      <c r="D676" s="7"/>
    </row>
    <row r="677" spans="2:4" x14ac:dyDescent="0.25">
      <c r="B677" s="7"/>
      <c r="C677" s="7"/>
      <c r="D677" s="7"/>
    </row>
    <row r="678" spans="2:4" x14ac:dyDescent="0.25">
      <c r="B678" s="7"/>
      <c r="C678" s="7"/>
      <c r="D678" s="7"/>
    </row>
    <row r="679" spans="2:4" x14ac:dyDescent="0.25">
      <c r="B679" s="7"/>
      <c r="C679" s="7"/>
      <c r="D679" s="7"/>
    </row>
    <row r="680" spans="2:4" x14ac:dyDescent="0.25">
      <c r="B680" s="7"/>
      <c r="C680" s="7"/>
      <c r="D680" s="7"/>
    </row>
    <row r="681" spans="2:4" x14ac:dyDescent="0.25">
      <c r="B681" s="7"/>
      <c r="C681" s="7"/>
      <c r="D681" s="7"/>
    </row>
    <row r="682" spans="2:4" x14ac:dyDescent="0.25">
      <c r="B682" s="7"/>
      <c r="C682" s="7"/>
      <c r="D682" s="7"/>
    </row>
    <row r="683" spans="2:4" x14ac:dyDescent="0.25">
      <c r="B683" s="7"/>
      <c r="C683" s="7"/>
      <c r="D683" s="7"/>
    </row>
    <row r="684" spans="2:4" x14ac:dyDescent="0.25">
      <c r="B684" s="7"/>
      <c r="C684" s="7"/>
      <c r="D684" s="7"/>
    </row>
    <row r="685" spans="2:4" x14ac:dyDescent="0.25">
      <c r="B685" s="7"/>
      <c r="C685" s="7"/>
      <c r="D685" s="7"/>
    </row>
    <row r="686" spans="2:4" x14ac:dyDescent="0.25">
      <c r="B686" s="7"/>
      <c r="C686" s="7"/>
      <c r="D686" s="7"/>
    </row>
    <row r="687" spans="2:4" x14ac:dyDescent="0.25">
      <c r="B687" s="7"/>
      <c r="C687" s="7"/>
      <c r="D687" s="7"/>
    </row>
    <row r="688" spans="2:4" x14ac:dyDescent="0.25">
      <c r="B688" s="7"/>
      <c r="C688" s="7"/>
      <c r="D688" s="7"/>
    </row>
    <row r="689" spans="2:4" x14ac:dyDescent="0.25">
      <c r="B689" s="7"/>
      <c r="C689" s="7"/>
      <c r="D689" s="7"/>
    </row>
    <row r="690" spans="2:4" x14ac:dyDescent="0.25">
      <c r="B690" s="7"/>
      <c r="C690" s="7"/>
      <c r="D690" s="7"/>
    </row>
    <row r="691" spans="2:4" x14ac:dyDescent="0.25">
      <c r="B691" s="7"/>
      <c r="C691" s="7"/>
      <c r="D691" s="7"/>
    </row>
    <row r="692" spans="2:4" x14ac:dyDescent="0.25">
      <c r="B692" s="7"/>
      <c r="C692" s="7"/>
      <c r="D692" s="7"/>
    </row>
    <row r="693" spans="2:4" x14ac:dyDescent="0.25">
      <c r="B693" s="7"/>
      <c r="C693" s="7"/>
      <c r="D693" s="7"/>
    </row>
    <row r="694" spans="2:4" x14ac:dyDescent="0.25">
      <c r="B694" s="7"/>
      <c r="C694" s="7"/>
      <c r="D694" s="7"/>
    </row>
    <row r="695" spans="2:4" x14ac:dyDescent="0.25">
      <c r="B695" s="7"/>
      <c r="C695" s="7"/>
      <c r="D695" s="7"/>
    </row>
    <row r="696" spans="2:4" x14ac:dyDescent="0.25">
      <c r="B696" s="7"/>
      <c r="C696" s="7"/>
      <c r="D696" s="7"/>
    </row>
    <row r="697" spans="2:4" x14ac:dyDescent="0.25">
      <c r="B697" s="7"/>
      <c r="C697" s="7"/>
      <c r="D697" s="7"/>
    </row>
    <row r="698" spans="2:4" x14ac:dyDescent="0.25">
      <c r="B698" s="7"/>
      <c r="C698" s="7"/>
      <c r="D698" s="7"/>
    </row>
    <row r="699" spans="2:4" x14ac:dyDescent="0.25">
      <c r="B699" s="7"/>
      <c r="C699" s="7"/>
      <c r="D699" s="7"/>
    </row>
    <row r="700" spans="2:4" x14ac:dyDescent="0.25">
      <c r="B700" s="7"/>
      <c r="C700" s="7"/>
      <c r="D700" s="7"/>
    </row>
    <row r="701" spans="2:4" x14ac:dyDescent="0.25">
      <c r="B701" s="7"/>
      <c r="C701" s="7"/>
      <c r="D701" s="7"/>
    </row>
    <row r="702" spans="2:4" x14ac:dyDescent="0.25">
      <c r="B702" s="7"/>
      <c r="C702" s="7"/>
      <c r="D702" s="7"/>
    </row>
    <row r="703" spans="2:4" x14ac:dyDescent="0.25">
      <c r="B703" s="7"/>
      <c r="C703" s="7"/>
      <c r="D703" s="7"/>
    </row>
    <row r="704" spans="2:4" x14ac:dyDescent="0.25">
      <c r="B704" s="7"/>
      <c r="C704" s="7"/>
      <c r="D704" s="7"/>
    </row>
    <row r="705" spans="2:4" x14ac:dyDescent="0.25">
      <c r="B705" s="7"/>
      <c r="C705" s="7"/>
      <c r="D705" s="7"/>
    </row>
    <row r="706" spans="2:4" x14ac:dyDescent="0.25">
      <c r="B706" s="7"/>
      <c r="C706" s="7"/>
      <c r="D706" s="7"/>
    </row>
    <row r="707" spans="2:4" x14ac:dyDescent="0.25">
      <c r="B707" s="7"/>
      <c r="C707" s="7"/>
      <c r="D707" s="7"/>
    </row>
    <row r="708" spans="2:4" x14ac:dyDescent="0.25">
      <c r="B708" s="7"/>
      <c r="C708" s="7"/>
      <c r="D708" s="7"/>
    </row>
    <row r="709" spans="2:4" x14ac:dyDescent="0.25">
      <c r="B709" s="7"/>
      <c r="C709" s="7"/>
      <c r="D709" s="7"/>
    </row>
    <row r="710" spans="2:4" x14ac:dyDescent="0.25">
      <c r="B710" s="7"/>
      <c r="C710" s="7"/>
      <c r="D710" s="7"/>
    </row>
    <row r="711" spans="2:4" x14ac:dyDescent="0.25">
      <c r="B711" s="7"/>
      <c r="C711" s="7"/>
      <c r="D711" s="7"/>
    </row>
    <row r="712" spans="2:4" x14ac:dyDescent="0.25">
      <c r="B712" s="7"/>
      <c r="C712" s="7"/>
      <c r="D712" s="7"/>
    </row>
    <row r="713" spans="2:4" x14ac:dyDescent="0.25">
      <c r="B713" s="7"/>
      <c r="C713" s="7"/>
      <c r="D713" s="7"/>
    </row>
    <row r="714" spans="2:4" x14ac:dyDescent="0.25">
      <c r="B714" s="7"/>
      <c r="C714" s="7"/>
      <c r="D714" s="7"/>
    </row>
    <row r="715" spans="2:4" x14ac:dyDescent="0.25">
      <c r="B715" s="7"/>
      <c r="C715" s="7"/>
      <c r="D715" s="7"/>
    </row>
    <row r="716" spans="2:4" x14ac:dyDescent="0.25">
      <c r="B716" s="7"/>
      <c r="C716" s="7"/>
      <c r="D716" s="7"/>
    </row>
    <row r="717" spans="2:4" x14ac:dyDescent="0.25">
      <c r="B717" s="7"/>
      <c r="C717" s="7"/>
      <c r="D717" s="7"/>
    </row>
    <row r="718" spans="2:4" x14ac:dyDescent="0.25">
      <c r="B718" s="7"/>
      <c r="C718" s="7"/>
      <c r="D718" s="7"/>
    </row>
    <row r="719" spans="2:4" x14ac:dyDescent="0.25">
      <c r="B719" s="7"/>
      <c r="C719" s="7"/>
      <c r="D719" s="7"/>
    </row>
    <row r="720" spans="2:4" x14ac:dyDescent="0.25">
      <c r="B720" s="7"/>
      <c r="C720" s="7"/>
      <c r="D720" s="7"/>
    </row>
    <row r="721" spans="2:4" x14ac:dyDescent="0.25">
      <c r="B721" s="7"/>
      <c r="C721" s="7"/>
      <c r="D721" s="7"/>
    </row>
    <row r="722" spans="2:4" x14ac:dyDescent="0.25">
      <c r="B722" s="7"/>
      <c r="C722" s="7"/>
      <c r="D722" s="7"/>
    </row>
    <row r="723" spans="2:4" x14ac:dyDescent="0.25">
      <c r="B723" s="7"/>
      <c r="C723" s="7"/>
      <c r="D723" s="7"/>
    </row>
    <row r="724" spans="2:4" x14ac:dyDescent="0.25">
      <c r="B724" s="7"/>
      <c r="C724" s="7"/>
      <c r="D724" s="7"/>
    </row>
    <row r="725" spans="2:4" x14ac:dyDescent="0.25">
      <c r="B725" s="7"/>
      <c r="C725" s="7"/>
      <c r="D725" s="7"/>
    </row>
    <row r="726" spans="2:4" x14ac:dyDescent="0.25">
      <c r="B726" s="7"/>
      <c r="C726" s="7"/>
      <c r="D726" s="7"/>
    </row>
    <row r="727" spans="2:4" x14ac:dyDescent="0.25">
      <c r="B727" s="7"/>
      <c r="C727" s="7"/>
      <c r="D727" s="7"/>
    </row>
    <row r="728" spans="2:4" x14ac:dyDescent="0.25">
      <c r="B728" s="7"/>
      <c r="C728" s="7"/>
      <c r="D728" s="7"/>
    </row>
    <row r="729" spans="2:4" x14ac:dyDescent="0.25">
      <c r="B729" s="7"/>
      <c r="C729" s="7"/>
      <c r="D729" s="7"/>
    </row>
    <row r="730" spans="2:4" x14ac:dyDescent="0.25">
      <c r="B730" s="7"/>
      <c r="C730" s="7"/>
      <c r="D730" s="7"/>
    </row>
    <row r="731" spans="2:4" x14ac:dyDescent="0.25">
      <c r="B731" s="7"/>
      <c r="C731" s="7"/>
      <c r="D731" s="7"/>
    </row>
    <row r="732" spans="2:4" x14ac:dyDescent="0.25">
      <c r="B732" s="7"/>
      <c r="C732" s="7"/>
      <c r="D732" s="7"/>
    </row>
    <row r="733" spans="2:4" x14ac:dyDescent="0.25">
      <c r="B733" s="7"/>
      <c r="C733" s="7"/>
      <c r="D733" s="7"/>
    </row>
    <row r="734" spans="2:4" x14ac:dyDescent="0.25">
      <c r="B734" s="7"/>
      <c r="C734" s="7"/>
      <c r="D734" s="7"/>
    </row>
    <row r="735" spans="2:4" x14ac:dyDescent="0.25">
      <c r="B735" s="7"/>
      <c r="C735" s="7"/>
      <c r="D735" s="7"/>
    </row>
    <row r="736" spans="2:4" x14ac:dyDescent="0.25">
      <c r="B736" s="7"/>
      <c r="C736" s="7"/>
      <c r="D736" s="7"/>
    </row>
    <row r="737" spans="2:4" x14ac:dyDescent="0.25">
      <c r="B737" s="7"/>
      <c r="C737" s="7"/>
      <c r="D737" s="7"/>
    </row>
    <row r="738" spans="2:4" x14ac:dyDescent="0.25">
      <c r="B738" s="7"/>
      <c r="C738" s="7"/>
      <c r="D738" s="7"/>
    </row>
    <row r="739" spans="2:4" x14ac:dyDescent="0.25">
      <c r="B739" s="7"/>
      <c r="C739" s="7"/>
      <c r="D739" s="7"/>
    </row>
    <row r="740" spans="2:4" x14ac:dyDescent="0.25">
      <c r="B740" s="7"/>
      <c r="C740" s="7"/>
      <c r="D740" s="7"/>
    </row>
    <row r="741" spans="2:4" x14ac:dyDescent="0.25">
      <c r="B741" s="7"/>
      <c r="C741" s="7"/>
      <c r="D741" s="7"/>
    </row>
    <row r="742" spans="2:4" x14ac:dyDescent="0.25">
      <c r="B742" s="7"/>
      <c r="C742" s="7"/>
      <c r="D742" s="7"/>
    </row>
    <row r="743" spans="2:4" x14ac:dyDescent="0.25">
      <c r="B743" s="7"/>
      <c r="C743" s="7"/>
      <c r="D743" s="7"/>
    </row>
    <row r="744" spans="2:4" x14ac:dyDescent="0.25">
      <c r="B744" s="7"/>
      <c r="C744" s="7"/>
      <c r="D744" s="7"/>
    </row>
    <row r="745" spans="2:4" x14ac:dyDescent="0.25">
      <c r="B745" s="7"/>
      <c r="C745" s="7"/>
      <c r="D745" s="7"/>
    </row>
    <row r="746" spans="2:4" x14ac:dyDescent="0.25">
      <c r="B746" s="7"/>
      <c r="C746" s="7"/>
      <c r="D746" s="7"/>
    </row>
    <row r="747" spans="2:4" x14ac:dyDescent="0.25">
      <c r="B747" s="7"/>
      <c r="C747" s="7"/>
      <c r="D747" s="7"/>
    </row>
    <row r="748" spans="2:4" x14ac:dyDescent="0.25">
      <c r="B748" s="7"/>
      <c r="C748" s="7"/>
      <c r="D748" s="7"/>
    </row>
    <row r="749" spans="2:4" x14ac:dyDescent="0.25">
      <c r="B749" s="7"/>
      <c r="C749" s="7"/>
      <c r="D749" s="7"/>
    </row>
    <row r="750" spans="2:4" x14ac:dyDescent="0.25">
      <c r="B750" s="7"/>
      <c r="C750" s="7"/>
      <c r="D750" s="7"/>
    </row>
    <row r="751" spans="2:4" x14ac:dyDescent="0.25">
      <c r="B751" s="7"/>
      <c r="C751" s="7"/>
      <c r="D751" s="7"/>
    </row>
    <row r="752" spans="2:4" x14ac:dyDescent="0.25">
      <c r="B752" s="7"/>
      <c r="C752" s="7"/>
      <c r="D752" s="7"/>
    </row>
    <row r="753" spans="2:4" x14ac:dyDescent="0.25">
      <c r="B753" s="7"/>
      <c r="C753" s="7"/>
      <c r="D753" s="7"/>
    </row>
    <row r="754" spans="2:4" x14ac:dyDescent="0.25">
      <c r="B754" s="7"/>
      <c r="C754" s="7"/>
      <c r="D754" s="7"/>
    </row>
    <row r="755" spans="2:4" x14ac:dyDescent="0.25">
      <c r="B755" s="7"/>
      <c r="C755" s="7"/>
      <c r="D755" s="7"/>
    </row>
    <row r="756" spans="2:4" x14ac:dyDescent="0.25">
      <c r="B756" s="7"/>
      <c r="C756" s="7"/>
      <c r="D756" s="7"/>
    </row>
    <row r="757" spans="2:4" x14ac:dyDescent="0.25">
      <c r="B757" s="7"/>
      <c r="C757" s="7"/>
      <c r="D757" s="7"/>
    </row>
    <row r="758" spans="2:4" x14ac:dyDescent="0.25">
      <c r="B758" s="7"/>
      <c r="C758" s="7"/>
      <c r="D758" s="7"/>
    </row>
    <row r="759" spans="2:4" x14ac:dyDescent="0.25">
      <c r="B759" s="7"/>
      <c r="C759" s="7"/>
      <c r="D759" s="7"/>
    </row>
    <row r="760" spans="2:4" x14ac:dyDescent="0.25">
      <c r="B760" s="7"/>
      <c r="C760" s="7"/>
      <c r="D760" s="7"/>
    </row>
    <row r="761" spans="2:4" x14ac:dyDescent="0.25">
      <c r="B761" s="7"/>
      <c r="C761" s="7"/>
      <c r="D761" s="7"/>
    </row>
    <row r="762" spans="2:4" x14ac:dyDescent="0.25">
      <c r="B762" s="7"/>
      <c r="C762" s="7"/>
      <c r="D762" s="7"/>
    </row>
    <row r="763" spans="2:4" x14ac:dyDescent="0.25">
      <c r="B763" s="7"/>
      <c r="C763" s="7"/>
      <c r="D763" s="7"/>
    </row>
    <row r="764" spans="2:4" x14ac:dyDescent="0.25">
      <c r="B764" s="7"/>
      <c r="C764" s="7"/>
      <c r="D764" s="7"/>
    </row>
    <row r="765" spans="2:4" x14ac:dyDescent="0.25">
      <c r="B765" s="7"/>
      <c r="C765" s="7"/>
      <c r="D765" s="7"/>
    </row>
    <row r="766" spans="2:4" x14ac:dyDescent="0.25">
      <c r="B766" s="7"/>
      <c r="C766" s="7"/>
      <c r="D766" s="7"/>
    </row>
    <row r="767" spans="2:4" x14ac:dyDescent="0.25">
      <c r="B767" s="7"/>
      <c r="C767" s="7"/>
      <c r="D767" s="7"/>
    </row>
    <row r="768" spans="2:4" x14ac:dyDescent="0.25">
      <c r="B768" s="7"/>
      <c r="C768" s="7"/>
      <c r="D768" s="7"/>
    </row>
    <row r="769" spans="2:4" x14ac:dyDescent="0.25">
      <c r="B769" s="7"/>
      <c r="C769" s="7"/>
      <c r="D769" s="7"/>
    </row>
    <row r="770" spans="2:4" x14ac:dyDescent="0.25">
      <c r="B770" s="7"/>
      <c r="C770" s="7"/>
      <c r="D770" s="7"/>
    </row>
    <row r="771" spans="2:4" x14ac:dyDescent="0.25">
      <c r="B771" s="7"/>
      <c r="C771" s="7"/>
      <c r="D771" s="7"/>
    </row>
    <row r="772" spans="2:4" x14ac:dyDescent="0.25">
      <c r="B772" s="7"/>
      <c r="C772" s="7"/>
      <c r="D772" s="7"/>
    </row>
    <row r="773" spans="2:4" x14ac:dyDescent="0.25">
      <c r="B773" s="7"/>
      <c r="C773" s="7"/>
      <c r="D773" s="7"/>
    </row>
    <row r="774" spans="2:4" x14ac:dyDescent="0.25">
      <c r="B774" s="7"/>
      <c r="C774" s="7"/>
      <c r="D774" s="7"/>
    </row>
    <row r="775" spans="2:4" x14ac:dyDescent="0.25">
      <c r="B775" s="7"/>
      <c r="C775" s="7"/>
      <c r="D775" s="7"/>
    </row>
    <row r="776" spans="2:4" x14ac:dyDescent="0.25">
      <c r="B776" s="7"/>
      <c r="C776" s="7"/>
      <c r="D776" s="7"/>
    </row>
    <row r="777" spans="2:4" x14ac:dyDescent="0.25">
      <c r="B777" s="7"/>
      <c r="C777" s="7"/>
      <c r="D777" s="7"/>
    </row>
    <row r="778" spans="2:4" x14ac:dyDescent="0.25">
      <c r="B778" s="7"/>
      <c r="C778" s="7"/>
      <c r="D778" s="7"/>
    </row>
    <row r="779" spans="2:4" x14ac:dyDescent="0.25">
      <c r="B779" s="7"/>
      <c r="C779" s="7"/>
      <c r="D779" s="7"/>
    </row>
    <row r="780" spans="2:4" x14ac:dyDescent="0.25">
      <c r="B780" s="7"/>
      <c r="C780" s="7"/>
      <c r="D780" s="7"/>
    </row>
    <row r="781" spans="2:4" x14ac:dyDescent="0.25">
      <c r="B781" s="7"/>
      <c r="C781" s="7"/>
      <c r="D781" s="7"/>
    </row>
    <row r="782" spans="2:4" x14ac:dyDescent="0.25">
      <c r="B782" s="7"/>
      <c r="C782" s="7"/>
      <c r="D782" s="7"/>
    </row>
    <row r="783" spans="2:4" x14ac:dyDescent="0.25">
      <c r="B783" s="7"/>
      <c r="C783" s="7"/>
      <c r="D783" s="7"/>
    </row>
    <row r="784" spans="2:4" x14ac:dyDescent="0.25">
      <c r="B784" s="7"/>
      <c r="C784" s="7"/>
      <c r="D784" s="7"/>
    </row>
    <row r="785" spans="2:4" x14ac:dyDescent="0.25">
      <c r="B785" s="7"/>
      <c r="C785" s="7"/>
      <c r="D785" s="7"/>
    </row>
    <row r="786" spans="2:4" x14ac:dyDescent="0.25">
      <c r="B786" s="7"/>
      <c r="C786" s="7"/>
      <c r="D786" s="7"/>
    </row>
    <row r="787" spans="2:4" x14ac:dyDescent="0.25">
      <c r="B787" s="7"/>
      <c r="C787" s="7"/>
      <c r="D787" s="7"/>
    </row>
    <row r="788" spans="2:4" x14ac:dyDescent="0.25">
      <c r="B788" s="7"/>
      <c r="C788" s="7"/>
      <c r="D788" s="7"/>
    </row>
    <row r="789" spans="2:4" x14ac:dyDescent="0.25">
      <c r="B789" s="7"/>
      <c r="C789" s="7"/>
      <c r="D789" s="7"/>
    </row>
    <row r="790" spans="2:4" x14ac:dyDescent="0.25">
      <c r="B790" s="7"/>
      <c r="C790" s="7"/>
      <c r="D790" s="7"/>
    </row>
    <row r="791" spans="2:4" x14ac:dyDescent="0.25">
      <c r="B791" s="7"/>
      <c r="C791" s="7"/>
      <c r="D791" s="7"/>
    </row>
    <row r="792" spans="2:4" x14ac:dyDescent="0.25">
      <c r="B792" s="7"/>
      <c r="C792" s="7"/>
      <c r="D792" s="7"/>
    </row>
    <row r="793" spans="2:4" x14ac:dyDescent="0.25">
      <c r="B793" s="7"/>
      <c r="C793" s="7"/>
      <c r="D793" s="7"/>
    </row>
    <row r="794" spans="2:4" x14ac:dyDescent="0.25">
      <c r="B794" s="7"/>
      <c r="C794" s="7"/>
      <c r="D794" s="7"/>
    </row>
    <row r="795" spans="2:4" x14ac:dyDescent="0.25">
      <c r="B795" s="7"/>
      <c r="C795" s="7"/>
      <c r="D795" s="7"/>
    </row>
    <row r="796" spans="2:4" x14ac:dyDescent="0.25">
      <c r="B796" s="7"/>
      <c r="C796" s="7"/>
      <c r="D796" s="7"/>
    </row>
    <row r="797" spans="2:4" x14ac:dyDescent="0.25">
      <c r="B797" s="7"/>
      <c r="C797" s="7"/>
      <c r="D797" s="7"/>
    </row>
    <row r="798" spans="2:4" x14ac:dyDescent="0.25">
      <c r="B798" s="7"/>
      <c r="C798" s="7"/>
      <c r="D798" s="7"/>
    </row>
    <row r="799" spans="2:4" x14ac:dyDescent="0.25">
      <c r="B799" s="7"/>
      <c r="C799" s="7"/>
      <c r="D799" s="7"/>
    </row>
    <row r="800" spans="2:4" x14ac:dyDescent="0.25">
      <c r="B800" s="7"/>
      <c r="C800" s="7"/>
      <c r="D800" s="7"/>
    </row>
    <row r="801" spans="2:4" x14ac:dyDescent="0.25">
      <c r="B801" s="7"/>
      <c r="C801" s="7"/>
      <c r="D801" s="7"/>
    </row>
    <row r="802" spans="2:4" x14ac:dyDescent="0.25">
      <c r="B802" s="7"/>
      <c r="C802" s="7"/>
      <c r="D802" s="7"/>
    </row>
  </sheetData>
  <mergeCells count="3">
    <mergeCell ref="B27:I29"/>
    <mergeCell ref="B33:I33"/>
    <mergeCell ref="B52:I56"/>
  </mergeCells>
  <printOptions horizontalCentered="1"/>
  <pageMargins left="0.39370078740157483" right="0.39370078740157483" top="0.78740157480314965" bottom="0.59055118110236227" header="0.39370078740157483" footer="0.39370078740157483"/>
  <pageSetup paperSize="9" scale="88" firstPageNumber="4" fitToHeight="0" orientation="portrait" r:id="rId1"/>
  <headerFooter scaleWithDoc="0" alignWithMargins="0">
    <oddHeader>&amp;L&amp;8Situation des personnels enseignants non permanents - 2015/2016&amp;R&amp;8DGRH A1-1 / Novembre 2016</oddHead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AG40"/>
  <sheetViews>
    <sheetView showGridLines="0" zoomScaleNormal="100" workbookViewId="0">
      <selection activeCell="K66" sqref="K66"/>
    </sheetView>
  </sheetViews>
  <sheetFormatPr baseColWidth="10" defaultRowHeight="13.2" x14ac:dyDescent="0.25"/>
  <cols>
    <col min="1" max="1" width="25.33203125" customWidth="1"/>
    <col min="2" max="7" width="7.44140625" bestFit="1" customWidth="1"/>
    <col min="8" max="8" width="8.33203125" customWidth="1"/>
    <col min="9" max="13" width="7.44140625" bestFit="1" customWidth="1"/>
    <col min="14" max="15" width="7.44140625" customWidth="1"/>
    <col min="16" max="16" width="7.6640625" bestFit="1" customWidth="1"/>
    <col min="17" max="17" width="4.33203125" customWidth="1"/>
    <col min="18" max="19" width="9.109375" customWidth="1"/>
    <col min="20" max="32" width="7.77734375" customWidth="1"/>
  </cols>
  <sheetData>
    <row r="3" spans="1:33" ht="36.75" customHeight="1" x14ac:dyDescent="0.25">
      <c r="A3" s="675" t="s">
        <v>627</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row>
    <row r="5" spans="1:33" ht="15.6" x14ac:dyDescent="0.3">
      <c r="A5" s="672" t="s">
        <v>506</v>
      </c>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row>
    <row r="7" spans="1:33" x14ac:dyDescent="0.25">
      <c r="B7" s="674"/>
      <c r="C7" s="674"/>
      <c r="D7" s="674"/>
      <c r="E7" s="674"/>
      <c r="F7" s="674"/>
      <c r="G7" s="674"/>
      <c r="H7" s="674"/>
      <c r="I7" s="674"/>
      <c r="J7" s="674"/>
      <c r="K7" s="674"/>
      <c r="L7" s="674"/>
      <c r="M7" s="674"/>
      <c r="N7" s="674"/>
      <c r="O7" s="674"/>
      <c r="P7" s="674"/>
      <c r="R7" s="674" t="s">
        <v>543</v>
      </c>
      <c r="S7" s="674"/>
      <c r="T7" s="674"/>
      <c r="U7" s="674"/>
      <c r="V7" s="674"/>
      <c r="W7" s="674"/>
      <c r="X7" s="674"/>
      <c r="Y7" s="674"/>
      <c r="Z7" s="674"/>
      <c r="AA7" s="674"/>
      <c r="AB7" s="674"/>
      <c r="AC7" s="674"/>
      <c r="AD7" s="674"/>
      <c r="AE7" s="674"/>
      <c r="AF7" s="674"/>
    </row>
    <row r="8" spans="1:33" ht="30" customHeight="1" x14ac:dyDescent="0.25">
      <c r="B8" s="310">
        <v>2002</v>
      </c>
      <c r="C8" s="310">
        <v>2003</v>
      </c>
      <c r="D8" s="310">
        <v>2004</v>
      </c>
      <c r="E8" s="310">
        <v>2005</v>
      </c>
      <c r="F8" s="310">
        <v>2006</v>
      </c>
      <c r="G8" s="310">
        <v>2007</v>
      </c>
      <c r="H8" s="310">
        <v>2008</v>
      </c>
      <c r="I8" s="310">
        <v>2009</v>
      </c>
      <c r="J8" s="310">
        <v>2010</v>
      </c>
      <c r="K8" s="310">
        <v>2011</v>
      </c>
      <c r="L8" s="310">
        <v>2012</v>
      </c>
      <c r="M8" s="310">
        <v>2013</v>
      </c>
      <c r="N8" s="561">
        <v>2014</v>
      </c>
      <c r="O8" s="573">
        <v>2015</v>
      </c>
      <c r="P8" s="308">
        <v>2016</v>
      </c>
      <c r="Q8" s="310"/>
      <c r="R8" s="373" t="s">
        <v>780</v>
      </c>
      <c r="S8" s="589" t="s">
        <v>716</v>
      </c>
      <c r="T8" s="401" t="s">
        <v>546</v>
      </c>
      <c r="U8" s="401" t="s">
        <v>547</v>
      </c>
      <c r="V8" s="401" t="s">
        <v>548</v>
      </c>
      <c r="W8" s="401" t="s">
        <v>549</v>
      </c>
      <c r="X8" s="401" t="s">
        <v>550</v>
      </c>
      <c r="Y8" s="401" t="s">
        <v>551</v>
      </c>
      <c r="Z8" s="401" t="s">
        <v>552</v>
      </c>
      <c r="AA8" s="401" t="s">
        <v>553</v>
      </c>
      <c r="AB8" s="401" t="s">
        <v>554</v>
      </c>
      <c r="AC8" s="401" t="s">
        <v>555</v>
      </c>
      <c r="AD8" s="401" t="s">
        <v>556</v>
      </c>
      <c r="AE8" s="401" t="s">
        <v>557</v>
      </c>
      <c r="AF8" s="401" t="s">
        <v>558</v>
      </c>
    </row>
    <row r="9" spans="1:33" ht="39.6" x14ac:dyDescent="0.25">
      <c r="A9" s="444" t="s">
        <v>537</v>
      </c>
      <c r="B9" s="379"/>
      <c r="C9" s="379"/>
      <c r="D9" s="379"/>
      <c r="E9" s="379"/>
      <c r="F9" s="379"/>
      <c r="G9" s="379"/>
      <c r="H9" s="379"/>
      <c r="I9" s="379"/>
      <c r="J9" s="446">
        <v>1398</v>
      </c>
      <c r="K9" s="447">
        <v>3911</v>
      </c>
      <c r="L9" s="447">
        <v>5876</v>
      </c>
      <c r="M9" s="447">
        <v>6264</v>
      </c>
      <c r="N9" s="447">
        <v>6757</v>
      </c>
      <c r="O9" s="447">
        <v>7133</v>
      </c>
      <c r="P9" s="448">
        <v>7794</v>
      </c>
      <c r="R9" s="395">
        <f>(P9-O9)/O9</f>
        <v>9.2667881676713859E-2</v>
      </c>
      <c r="S9" s="579">
        <v>5.5645996744117208E-2</v>
      </c>
      <c r="T9" s="386">
        <v>7.8703703703703706E-2</v>
      </c>
      <c r="U9" s="386">
        <v>6.6031313818924436E-2</v>
      </c>
      <c r="V9" s="390" t="s">
        <v>542</v>
      </c>
      <c r="W9" s="391" t="s">
        <v>542</v>
      </c>
      <c r="X9" s="389"/>
      <c r="Y9" s="389"/>
      <c r="Z9" s="389"/>
      <c r="AA9" s="389"/>
      <c r="AB9" s="389"/>
      <c r="AC9" s="389"/>
      <c r="AD9" s="389"/>
      <c r="AE9" s="389"/>
      <c r="AF9" s="389"/>
      <c r="AG9" s="221"/>
    </row>
    <row r="10" spans="1:33" ht="39.6" x14ac:dyDescent="0.25">
      <c r="A10" s="376" t="s">
        <v>538</v>
      </c>
      <c r="B10" s="380"/>
      <c r="C10" s="380"/>
      <c r="D10" s="380"/>
      <c r="E10" s="380"/>
      <c r="F10" s="380"/>
      <c r="G10" s="380"/>
      <c r="H10" s="380"/>
      <c r="I10" s="380"/>
      <c r="J10" s="378">
        <v>1783</v>
      </c>
      <c r="K10" s="35">
        <v>4985</v>
      </c>
      <c r="L10" s="37">
        <v>7488</v>
      </c>
      <c r="M10" s="37">
        <v>7364</v>
      </c>
      <c r="N10" s="37">
        <v>7438</v>
      </c>
      <c r="O10" s="37">
        <v>7290</v>
      </c>
      <c r="P10" s="183">
        <v>7177</v>
      </c>
      <c r="R10" s="397">
        <f t="shared" ref="R10:R17" si="0">(P10-O10)/O10</f>
        <v>-1.5500685871056241E-2</v>
      </c>
      <c r="S10" s="580">
        <v>-1.9897821995159989E-2</v>
      </c>
      <c r="T10" s="393">
        <v>1.0048886474741989E-2</v>
      </c>
      <c r="U10" s="393">
        <v>-1.655982905982906E-2</v>
      </c>
      <c r="V10" s="399" t="s">
        <v>542</v>
      </c>
      <c r="W10" s="392" t="s">
        <v>542</v>
      </c>
      <c r="X10" s="389"/>
      <c r="Y10" s="389"/>
      <c r="Z10" s="389"/>
      <c r="AA10" s="389"/>
      <c r="AB10" s="389"/>
      <c r="AC10" s="389"/>
      <c r="AD10" s="389"/>
      <c r="AE10" s="389"/>
      <c r="AF10" s="389"/>
    </row>
    <row r="11" spans="1:33" x14ac:dyDescent="0.25">
      <c r="A11" s="144" t="s">
        <v>539</v>
      </c>
      <c r="B11" s="34">
        <v>6134</v>
      </c>
      <c r="C11" s="34">
        <v>6524</v>
      </c>
      <c r="D11" s="34">
        <v>6828</v>
      </c>
      <c r="E11" s="34">
        <v>6510</v>
      </c>
      <c r="F11" s="34">
        <v>6663</v>
      </c>
      <c r="G11" s="34">
        <v>6701</v>
      </c>
      <c r="H11" s="34">
        <v>7127</v>
      </c>
      <c r="I11" s="34">
        <v>8291</v>
      </c>
      <c r="J11" s="35">
        <v>6117</v>
      </c>
      <c r="K11" s="36">
        <v>3787</v>
      </c>
      <c r="L11" s="381"/>
      <c r="M11" s="382"/>
      <c r="N11" s="382"/>
      <c r="O11" s="382"/>
      <c r="P11" s="384"/>
      <c r="R11" s="400"/>
      <c r="S11" s="581"/>
      <c r="T11" s="389"/>
      <c r="U11" s="389"/>
      <c r="V11" s="389"/>
      <c r="W11" s="398">
        <v>-0.38090567271538334</v>
      </c>
      <c r="X11" s="386">
        <v>-0.26221203714871549</v>
      </c>
      <c r="Y11" s="386">
        <v>0.16332257611898415</v>
      </c>
      <c r="Z11" s="386">
        <v>6.3572601104312787E-2</v>
      </c>
      <c r="AA11" s="386">
        <v>5.7031367251988594E-3</v>
      </c>
      <c r="AB11" s="386">
        <v>2.3502304147465437E-2</v>
      </c>
      <c r="AC11" s="386">
        <v>-4.6572934973637958E-2</v>
      </c>
      <c r="AD11" s="386">
        <v>4.6597179644389947E-2</v>
      </c>
      <c r="AE11" s="386">
        <v>6.3580045647212258E-2</v>
      </c>
      <c r="AF11" s="386">
        <v>0.18691950464396284</v>
      </c>
    </row>
    <row r="12" spans="1:33" x14ac:dyDescent="0.25">
      <c r="A12" s="144" t="s">
        <v>497</v>
      </c>
      <c r="B12" s="35">
        <v>6333</v>
      </c>
      <c r="C12" s="35">
        <v>6784</v>
      </c>
      <c r="D12" s="35">
        <v>7089</v>
      </c>
      <c r="E12" s="35">
        <v>7326</v>
      </c>
      <c r="F12" s="35">
        <v>7302</v>
      </c>
      <c r="G12" s="35">
        <v>6768</v>
      </c>
      <c r="H12" s="35">
        <v>6625</v>
      </c>
      <c r="I12" s="35">
        <v>6635</v>
      </c>
      <c r="J12" s="35">
        <v>6243</v>
      </c>
      <c r="K12" s="35">
        <v>5948</v>
      </c>
      <c r="L12" s="34">
        <v>5664</v>
      </c>
      <c r="M12" s="34">
        <v>5323</v>
      </c>
      <c r="N12" s="34">
        <v>4872</v>
      </c>
      <c r="O12" s="34">
        <v>4722</v>
      </c>
      <c r="P12" s="184">
        <v>4616</v>
      </c>
      <c r="R12" s="395">
        <f t="shared" si="0"/>
        <v>-2.2448115205421431E-2</v>
      </c>
      <c r="S12" s="579">
        <v>-3.0788177339901478E-2</v>
      </c>
      <c r="T12" s="386">
        <v>-8.4726657899680632E-2</v>
      </c>
      <c r="U12" s="386">
        <v>-6.0204802259887003E-2</v>
      </c>
      <c r="V12" s="386">
        <v>-4.7747141896435807E-2</v>
      </c>
      <c r="W12" s="387">
        <v>-4.7252923274066938E-2</v>
      </c>
      <c r="X12" s="387">
        <v>-5.9080633006782214E-2</v>
      </c>
      <c r="Y12" s="387">
        <v>1.5094339622641509E-3</v>
      </c>
      <c r="Z12" s="387">
        <v>-2.1128841607565011E-2</v>
      </c>
      <c r="AA12" s="387">
        <v>-7.3130649137222684E-2</v>
      </c>
      <c r="AB12" s="387">
        <v>-3.2760032760032762E-3</v>
      </c>
      <c r="AC12" s="387">
        <v>3.3432077867118069E-2</v>
      </c>
      <c r="AD12" s="387">
        <v>4.4958726415094338E-2</v>
      </c>
      <c r="AE12" s="387">
        <v>7.1214274435496605E-2</v>
      </c>
      <c r="AF12" s="387">
        <v>5.6732854997497077E-2</v>
      </c>
    </row>
    <row r="13" spans="1:33" ht="28.8" x14ac:dyDescent="0.25">
      <c r="A13" s="144" t="s">
        <v>541</v>
      </c>
      <c r="B13" s="35">
        <v>714</v>
      </c>
      <c r="C13" s="35">
        <v>762</v>
      </c>
      <c r="D13" s="35">
        <v>792</v>
      </c>
      <c r="E13" s="35">
        <v>782</v>
      </c>
      <c r="F13" s="35">
        <v>811</v>
      </c>
      <c r="G13" s="35">
        <v>708</v>
      </c>
      <c r="H13" s="35">
        <v>703</v>
      </c>
      <c r="I13" s="35">
        <v>689</v>
      </c>
      <c r="J13" s="35">
        <v>677</v>
      </c>
      <c r="K13" s="35">
        <v>753</v>
      </c>
      <c r="L13" s="35">
        <v>701</v>
      </c>
      <c r="M13" s="35">
        <v>606</v>
      </c>
      <c r="N13" s="35">
        <v>599</v>
      </c>
      <c r="O13" s="35">
        <v>711</v>
      </c>
      <c r="P13" s="182">
        <v>808</v>
      </c>
      <c r="R13" s="396">
        <f t="shared" si="0"/>
        <v>0.13642756680731363</v>
      </c>
      <c r="S13" s="582">
        <v>0.18697829716193656</v>
      </c>
      <c r="T13" s="387">
        <v>-1.155115511551155E-2</v>
      </c>
      <c r="U13" s="387">
        <v>-0.13552068473609125</v>
      </c>
      <c r="V13" s="387">
        <v>-6.9057104913678669E-2</v>
      </c>
      <c r="W13" s="387">
        <v>0.11225997045790259</v>
      </c>
      <c r="X13" s="387">
        <v>-1.741654571843251E-2</v>
      </c>
      <c r="Y13" s="387">
        <v>-1.9914651493598862E-2</v>
      </c>
      <c r="Z13" s="387">
        <v>-7.0621468926553672E-3</v>
      </c>
      <c r="AA13" s="387">
        <v>-0.12700369913686807</v>
      </c>
      <c r="AB13" s="387">
        <v>3.7084398976982097E-2</v>
      </c>
      <c r="AC13" s="387">
        <v>-1.2626262626262626E-2</v>
      </c>
      <c r="AD13" s="387">
        <v>3.937007874015748E-2</v>
      </c>
      <c r="AE13" s="387">
        <v>6.7226890756302518E-2</v>
      </c>
      <c r="AF13" s="387">
        <v>-9.3908629441624369E-2</v>
      </c>
    </row>
    <row r="14" spans="1:33" ht="26.4" x14ac:dyDescent="0.25">
      <c r="A14" s="144" t="s">
        <v>540</v>
      </c>
      <c r="B14" s="35">
        <v>934</v>
      </c>
      <c r="C14" s="35">
        <v>931</v>
      </c>
      <c r="D14" s="35">
        <v>873</v>
      </c>
      <c r="E14" s="35">
        <v>878</v>
      </c>
      <c r="F14" s="35">
        <v>847</v>
      </c>
      <c r="G14" s="35">
        <v>833</v>
      </c>
      <c r="H14" s="35">
        <v>881</v>
      </c>
      <c r="I14" s="35">
        <v>839</v>
      </c>
      <c r="J14" s="35">
        <v>858</v>
      </c>
      <c r="K14" s="35">
        <v>858</v>
      </c>
      <c r="L14" s="35">
        <v>843</v>
      </c>
      <c r="M14" s="35">
        <v>870</v>
      </c>
      <c r="N14" s="35">
        <v>852</v>
      </c>
      <c r="O14" s="35">
        <v>858</v>
      </c>
      <c r="P14" s="182">
        <v>855</v>
      </c>
      <c r="R14" s="396">
        <f t="shared" si="0"/>
        <v>-3.4965034965034965E-3</v>
      </c>
      <c r="S14" s="582">
        <v>7.0422535211267607E-3</v>
      </c>
      <c r="T14" s="387">
        <v>-2.0689655172413793E-2</v>
      </c>
      <c r="U14" s="387">
        <v>3.2028469750889688E-2</v>
      </c>
      <c r="V14" s="387">
        <v>-1.7482517482517501E-2</v>
      </c>
      <c r="W14" s="387">
        <v>0</v>
      </c>
      <c r="X14" s="387">
        <v>2.2646007151370679E-2</v>
      </c>
      <c r="Y14" s="387">
        <v>-4.7673098751418841E-2</v>
      </c>
      <c r="Z14" s="387">
        <v>5.7623049219687875E-2</v>
      </c>
      <c r="AA14" s="387">
        <v>-1.6528925619834711E-2</v>
      </c>
      <c r="AB14" s="387">
        <v>-3.530751708428246E-2</v>
      </c>
      <c r="AC14" s="387">
        <v>5.7273768613974796E-3</v>
      </c>
      <c r="AD14" s="387">
        <v>-6.2298603651987111E-2</v>
      </c>
      <c r="AE14" s="387">
        <v>-3.2119914346895075E-3</v>
      </c>
      <c r="AF14" s="387">
        <v>1.4115092290988056E-2</v>
      </c>
    </row>
    <row r="15" spans="1:33" x14ac:dyDescent="0.25">
      <c r="A15" s="144" t="s">
        <v>500</v>
      </c>
      <c r="B15" s="35">
        <v>108</v>
      </c>
      <c r="C15" s="35">
        <v>108</v>
      </c>
      <c r="D15" s="35">
        <v>137</v>
      </c>
      <c r="E15" s="35">
        <v>162</v>
      </c>
      <c r="F15" s="35">
        <v>124</v>
      </c>
      <c r="G15" s="35">
        <v>193</v>
      </c>
      <c r="H15" s="35">
        <v>151</v>
      </c>
      <c r="I15" s="35">
        <v>174</v>
      </c>
      <c r="J15" s="35">
        <v>169</v>
      </c>
      <c r="K15" s="35">
        <v>199</v>
      </c>
      <c r="L15" s="35">
        <v>190</v>
      </c>
      <c r="M15" s="35">
        <v>160</v>
      </c>
      <c r="N15" s="35">
        <v>154</v>
      </c>
      <c r="O15" s="35">
        <v>118</v>
      </c>
      <c r="P15" s="182">
        <v>154</v>
      </c>
      <c r="R15" s="396">
        <f t="shared" si="0"/>
        <v>0.30508474576271188</v>
      </c>
      <c r="S15" s="582">
        <v>-0.23376623376623376</v>
      </c>
      <c r="T15" s="387">
        <v>-3.7499999999999999E-2</v>
      </c>
      <c r="U15" s="387">
        <v>-0.15789473684210531</v>
      </c>
      <c r="V15" s="387">
        <v>-4.5226130653266305E-2</v>
      </c>
      <c r="W15" s="387">
        <v>0.1775147928994083</v>
      </c>
      <c r="X15" s="387">
        <v>-2.8735632183908046E-2</v>
      </c>
      <c r="Y15" s="387">
        <v>0.15231788079470199</v>
      </c>
      <c r="Z15" s="387">
        <v>-0.21761658031088082</v>
      </c>
      <c r="AA15" s="387">
        <v>0.55645161290322576</v>
      </c>
      <c r="AB15" s="387">
        <v>-0.23456790123456789</v>
      </c>
      <c r="AC15" s="387">
        <v>0.18248175182481752</v>
      </c>
      <c r="AD15" s="387">
        <v>0.26851851851851855</v>
      </c>
      <c r="AE15" s="387">
        <v>0</v>
      </c>
      <c r="AF15" s="387">
        <v>-2.7027027027027029E-2</v>
      </c>
    </row>
    <row r="16" spans="1:33" x14ac:dyDescent="0.25">
      <c r="A16" s="144" t="s">
        <v>501</v>
      </c>
      <c r="B16" s="35">
        <v>3616</v>
      </c>
      <c r="C16" s="35">
        <v>3983</v>
      </c>
      <c r="D16" s="35">
        <v>4025</v>
      </c>
      <c r="E16" s="35">
        <v>3905</v>
      </c>
      <c r="F16" s="35">
        <v>3935</v>
      </c>
      <c r="G16" s="35">
        <v>4240</v>
      </c>
      <c r="H16" s="35">
        <v>4330</v>
      </c>
      <c r="I16" s="35">
        <v>4272</v>
      </c>
      <c r="J16" s="35">
        <v>3921</v>
      </c>
      <c r="K16" s="35">
        <v>3662</v>
      </c>
      <c r="L16" s="35">
        <v>3404</v>
      </c>
      <c r="M16" s="35">
        <v>2617</v>
      </c>
      <c r="N16" s="35">
        <v>2561</v>
      </c>
      <c r="O16" s="35">
        <v>2109</v>
      </c>
      <c r="P16" s="182">
        <v>1744</v>
      </c>
      <c r="R16" s="396">
        <f t="shared" si="0"/>
        <v>-0.173067804646752</v>
      </c>
      <c r="S16" s="582">
        <v>-0.17649355720421711</v>
      </c>
      <c r="T16" s="387">
        <v>-2.1398547955674436E-2</v>
      </c>
      <c r="U16" s="387">
        <v>-0.23119858989424202</v>
      </c>
      <c r="V16" s="387">
        <v>-7.045330420535223E-2</v>
      </c>
      <c r="W16" s="387">
        <v>-6.6054577913797541E-2</v>
      </c>
      <c r="X16" s="387">
        <v>-8.2162921348314613E-2</v>
      </c>
      <c r="Y16" s="387">
        <v>-1.3394919168591224E-2</v>
      </c>
      <c r="Z16" s="387">
        <v>2.1226415094339621E-2</v>
      </c>
      <c r="AA16" s="387">
        <v>7.7509529860228715E-2</v>
      </c>
      <c r="AB16" s="387">
        <v>7.6824583866837385E-3</v>
      </c>
      <c r="AC16" s="387">
        <v>-2.9813664596273291E-2</v>
      </c>
      <c r="AD16" s="387">
        <v>1.054481546572935E-2</v>
      </c>
      <c r="AE16" s="387">
        <v>0.10149336283185841</v>
      </c>
      <c r="AF16" s="387">
        <v>3.3142857142857141E-2</v>
      </c>
    </row>
    <row r="17" spans="1:32" x14ac:dyDescent="0.25">
      <c r="A17" s="374" t="s">
        <v>502</v>
      </c>
      <c r="B17" s="37">
        <v>2981</v>
      </c>
      <c r="C17" s="37">
        <v>3041</v>
      </c>
      <c r="D17" s="37">
        <v>3116</v>
      </c>
      <c r="E17" s="37">
        <v>3107</v>
      </c>
      <c r="F17" s="37">
        <v>3124</v>
      </c>
      <c r="G17" s="37">
        <v>3161</v>
      </c>
      <c r="H17" s="37">
        <v>3073</v>
      </c>
      <c r="I17" s="37">
        <v>3134</v>
      </c>
      <c r="J17" s="37">
        <v>3041</v>
      </c>
      <c r="K17" s="37">
        <v>2941</v>
      </c>
      <c r="L17" s="37">
        <v>2865</v>
      </c>
      <c r="M17" s="37">
        <v>2773</v>
      </c>
      <c r="N17" s="37">
        <v>2733</v>
      </c>
      <c r="O17" s="37">
        <v>2748</v>
      </c>
      <c r="P17" s="183">
        <v>2564</v>
      </c>
      <c r="R17" s="397">
        <f t="shared" si="0"/>
        <v>-6.6957787481804948E-2</v>
      </c>
      <c r="S17" s="580">
        <v>5.4884742041712408E-3</v>
      </c>
      <c r="T17" s="393">
        <v>-1.4424810674359899E-2</v>
      </c>
      <c r="U17" s="393">
        <v>-3.2111692844677187E-2</v>
      </c>
      <c r="V17" s="393">
        <v>-2.5841550493029608E-2</v>
      </c>
      <c r="W17" s="393">
        <v>-3.2883919763235792E-2</v>
      </c>
      <c r="X17" s="393">
        <v>-2.9674537332482452E-2</v>
      </c>
      <c r="Y17" s="393">
        <v>1.9850309144158803E-2</v>
      </c>
      <c r="Z17" s="393">
        <v>-2.7839291363492565E-2</v>
      </c>
      <c r="AA17" s="393">
        <v>1.1843790012804098E-2</v>
      </c>
      <c r="AB17" s="393">
        <v>5.4715159317669775E-3</v>
      </c>
      <c r="AC17" s="393">
        <v>-2.8883183568677792E-3</v>
      </c>
      <c r="AD17" s="393">
        <v>2.4662939822426833E-2</v>
      </c>
      <c r="AE17" s="393">
        <v>2.0127474002012747E-2</v>
      </c>
      <c r="AF17" s="393">
        <v>1.0073875083948958E-3</v>
      </c>
    </row>
    <row r="18" spans="1:32" x14ac:dyDescent="0.25">
      <c r="A18" s="374" t="s">
        <v>811</v>
      </c>
      <c r="B18" s="37"/>
      <c r="C18" s="37"/>
      <c r="D18" s="37"/>
      <c r="E18" s="37"/>
      <c r="F18" s="37"/>
      <c r="G18" s="37"/>
      <c r="H18" s="37"/>
      <c r="I18" s="37"/>
      <c r="J18" s="37"/>
      <c r="K18" s="37"/>
      <c r="L18" s="37"/>
      <c r="M18" s="37"/>
      <c r="N18" s="37"/>
      <c r="O18" s="37"/>
      <c r="P18" s="183">
        <v>1005</v>
      </c>
      <c r="R18" s="397" t="s">
        <v>633</v>
      </c>
      <c r="S18" s="580"/>
      <c r="T18" s="393"/>
      <c r="U18" s="393"/>
      <c r="V18" s="393"/>
      <c r="W18" s="393"/>
      <c r="X18" s="393"/>
      <c r="Y18" s="393"/>
      <c r="Z18" s="393"/>
      <c r="AA18" s="393"/>
      <c r="AB18" s="393"/>
      <c r="AC18" s="393"/>
      <c r="AD18" s="393"/>
      <c r="AE18" s="393"/>
      <c r="AF18" s="393"/>
    </row>
    <row r="19" spans="1:32" ht="28.8" x14ac:dyDescent="0.25">
      <c r="A19" s="375" t="s">
        <v>629</v>
      </c>
      <c r="B19" s="351">
        <v>20820</v>
      </c>
      <c r="C19" s="351">
        <v>22133</v>
      </c>
      <c r="D19" s="351">
        <v>22860</v>
      </c>
      <c r="E19" s="351">
        <v>22670</v>
      </c>
      <c r="F19" s="351">
        <v>22806</v>
      </c>
      <c r="G19" s="351">
        <v>22604</v>
      </c>
      <c r="H19" s="351">
        <v>22890</v>
      </c>
      <c r="I19" s="351">
        <v>24034</v>
      </c>
      <c r="J19" s="351">
        <v>22809</v>
      </c>
      <c r="K19" s="351">
        <v>23133</v>
      </c>
      <c r="L19" s="351">
        <v>21155</v>
      </c>
      <c r="M19" s="351">
        <v>19713</v>
      </c>
      <c r="N19" s="358">
        <v>19209</v>
      </c>
      <c r="O19" s="358">
        <v>18556</v>
      </c>
      <c r="P19" s="383">
        <v>18923</v>
      </c>
      <c r="R19" s="554" t="str">
        <f>"-3,4%"&amp;"*"</f>
        <v>-3,4%*</v>
      </c>
      <c r="S19" s="587">
        <v>-3.3994481753344789E-2</v>
      </c>
      <c r="T19" s="394">
        <v>-2.5566884796834576E-2</v>
      </c>
      <c r="U19" s="394">
        <v>-6.8163554715197347E-2</v>
      </c>
      <c r="V19" s="394">
        <v>-8.5505554835084041E-2</v>
      </c>
      <c r="W19" s="394">
        <v>1.420491911087729E-2</v>
      </c>
      <c r="X19" s="394">
        <v>-5.0969459931763335E-2</v>
      </c>
      <c r="Y19" s="394">
        <v>4.997815640017475E-2</v>
      </c>
      <c r="Z19" s="394">
        <v>1.2652627853477261E-2</v>
      </c>
      <c r="AA19" s="394">
        <v>-8.8573182495834436E-3</v>
      </c>
      <c r="AB19" s="394">
        <v>5.9991177767975299E-3</v>
      </c>
      <c r="AC19" s="394">
        <v>-8.3114610673665785E-3</v>
      </c>
      <c r="AD19" s="394">
        <v>3.2846880224099761E-2</v>
      </c>
      <c r="AE19" s="394">
        <v>6.3064361191162349E-2</v>
      </c>
      <c r="AF19" s="394">
        <v>6.9941929184439075E-2</v>
      </c>
    </row>
    <row r="20" spans="1:32" x14ac:dyDescent="0.25">
      <c r="A20" s="270" t="s">
        <v>813</v>
      </c>
    </row>
    <row r="22" spans="1:32" ht="15.6" x14ac:dyDescent="0.3">
      <c r="A22" s="672" t="s">
        <v>510</v>
      </c>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row>
    <row r="23" spans="1:32" x14ac:dyDescent="0.25">
      <c r="U23" s="221"/>
    </row>
    <row r="24" spans="1:32" x14ac:dyDescent="0.25">
      <c r="B24" s="674"/>
      <c r="C24" s="674"/>
      <c r="D24" s="674"/>
      <c r="E24" s="674"/>
      <c r="F24" s="674"/>
      <c r="G24" s="674"/>
      <c r="H24" s="674"/>
      <c r="I24" s="674"/>
      <c r="J24" s="674"/>
      <c r="K24" s="674"/>
      <c r="L24" s="674"/>
      <c r="M24" s="674"/>
      <c r="N24" s="674"/>
      <c r="O24" s="674"/>
      <c r="P24" s="674"/>
      <c r="R24" s="674" t="s">
        <v>543</v>
      </c>
      <c r="S24" s="674"/>
      <c r="T24" s="674"/>
      <c r="U24" s="674"/>
      <c r="V24" s="674"/>
      <c r="W24" s="674"/>
      <c r="X24" s="674"/>
      <c r="Y24" s="674"/>
      <c r="Z24" s="674"/>
      <c r="AA24" s="674"/>
      <c r="AB24" s="674"/>
      <c r="AC24" s="674"/>
      <c r="AD24" s="674"/>
      <c r="AE24" s="674"/>
      <c r="AF24" s="674"/>
    </row>
    <row r="25" spans="1:32" ht="26.4" x14ac:dyDescent="0.25">
      <c r="B25" s="310">
        <v>2002</v>
      </c>
      <c r="C25" s="310">
        <v>2003</v>
      </c>
      <c r="D25" s="310">
        <v>2004</v>
      </c>
      <c r="E25" s="310">
        <v>2005</v>
      </c>
      <c r="F25" s="310">
        <v>2006</v>
      </c>
      <c r="G25" s="310">
        <v>2007</v>
      </c>
      <c r="H25" s="310">
        <v>2008</v>
      </c>
      <c r="I25" s="310">
        <v>2009</v>
      </c>
      <c r="J25" s="310">
        <v>2010</v>
      </c>
      <c r="K25" s="310">
        <v>2011</v>
      </c>
      <c r="L25" s="310">
        <v>2012</v>
      </c>
      <c r="M25" s="310">
        <v>2013</v>
      </c>
      <c r="N25" s="549">
        <v>2014</v>
      </c>
      <c r="O25" s="573">
        <v>2015</v>
      </c>
      <c r="P25" s="308">
        <v>2016</v>
      </c>
      <c r="Q25" s="310"/>
      <c r="R25" s="373" t="s">
        <v>780</v>
      </c>
      <c r="S25" s="589" t="s">
        <v>716</v>
      </c>
      <c r="T25" s="401" t="s">
        <v>546</v>
      </c>
      <c r="U25" s="401" t="s">
        <v>547</v>
      </c>
      <c r="V25" s="401" t="s">
        <v>548</v>
      </c>
      <c r="W25" s="401" t="s">
        <v>549</v>
      </c>
      <c r="X25" s="401" t="s">
        <v>550</v>
      </c>
      <c r="Y25" s="401" t="s">
        <v>551</v>
      </c>
      <c r="Z25" s="401" t="s">
        <v>552</v>
      </c>
      <c r="AA25" s="401" t="s">
        <v>553</v>
      </c>
      <c r="AB25" s="401" t="s">
        <v>554</v>
      </c>
      <c r="AC25" s="401" t="s">
        <v>555</v>
      </c>
      <c r="AD25" s="401" t="s">
        <v>556</v>
      </c>
      <c r="AE25" s="401" t="s">
        <v>557</v>
      </c>
      <c r="AF25" s="401" t="s">
        <v>558</v>
      </c>
    </row>
    <row r="26" spans="1:32" ht="26.4" x14ac:dyDescent="0.25">
      <c r="A26" s="406" t="s">
        <v>544</v>
      </c>
      <c r="B26" s="34">
        <v>14295</v>
      </c>
      <c r="C26" s="34">
        <v>14387</v>
      </c>
      <c r="D26" s="34">
        <v>14513</v>
      </c>
      <c r="E26" s="34">
        <v>14649</v>
      </c>
      <c r="F26" s="34">
        <v>14811</v>
      </c>
      <c r="G26" s="34">
        <v>14819</v>
      </c>
      <c r="H26" s="34">
        <v>14820</v>
      </c>
      <c r="I26" s="34">
        <v>14913</v>
      </c>
      <c r="J26" s="34">
        <v>15589</v>
      </c>
      <c r="K26" s="34">
        <v>15685</v>
      </c>
      <c r="L26" s="34">
        <v>15777</v>
      </c>
      <c r="M26" s="34">
        <v>15941</v>
      </c>
      <c r="N26" s="34">
        <v>15994</v>
      </c>
      <c r="O26" s="34">
        <v>15999</v>
      </c>
      <c r="P26" s="34">
        <v>15912</v>
      </c>
      <c r="R26" s="590">
        <f t="shared" ref="R26:R31" si="1">(P26-O26)/O26</f>
        <v>-5.4378398649915618E-3</v>
      </c>
      <c r="S26" s="583">
        <v>3.1261723146179819E-4</v>
      </c>
      <c r="T26" s="386">
        <v>3.3247600526943102E-3</v>
      </c>
      <c r="U26" s="386">
        <v>1.0394878620777037E-2</v>
      </c>
      <c r="V26" s="386">
        <v>5.865476569971273E-3</v>
      </c>
      <c r="W26" s="386">
        <v>6.1581884662262887E-3</v>
      </c>
      <c r="X26" s="386">
        <v>4.5329578220344668E-2</v>
      </c>
      <c r="Y26" s="386">
        <v>6.2753036437246962E-3</v>
      </c>
      <c r="Z26" s="386">
        <v>6.7480936635400503E-5</v>
      </c>
      <c r="AA26" s="386">
        <v>5.4013908581459721E-4</v>
      </c>
      <c r="AB26" s="386">
        <v>1.1058775343026827E-2</v>
      </c>
      <c r="AC26" s="386">
        <v>9.3709088403500316E-3</v>
      </c>
      <c r="AD26" s="386">
        <v>8.7579064433168825E-3</v>
      </c>
      <c r="AE26" s="386">
        <v>6.4358167191325638E-3</v>
      </c>
      <c r="AF26" s="386">
        <v>1.5269886363636364E-2</v>
      </c>
    </row>
    <row r="27" spans="1:32" ht="26.4" x14ac:dyDescent="0.25">
      <c r="A27" s="566" t="s">
        <v>808</v>
      </c>
      <c r="B27" s="35">
        <v>31664</v>
      </c>
      <c r="C27" s="35">
        <v>32071</v>
      </c>
      <c r="D27" s="35">
        <v>32320</v>
      </c>
      <c r="E27" s="35">
        <v>32843</v>
      </c>
      <c r="F27" s="35">
        <v>33268</v>
      </c>
      <c r="G27" s="35">
        <v>33832</v>
      </c>
      <c r="H27" s="35">
        <v>33926</v>
      </c>
      <c r="I27" s="35">
        <v>33867</v>
      </c>
      <c r="J27" s="35">
        <v>34092</v>
      </c>
      <c r="K27" s="35">
        <v>34257</v>
      </c>
      <c r="L27" s="35">
        <v>34383</v>
      </c>
      <c r="M27" s="35">
        <v>34437</v>
      </c>
      <c r="N27" s="35">
        <v>34630</v>
      </c>
      <c r="O27" s="35">
        <v>34652</v>
      </c>
      <c r="P27" s="35">
        <v>34354</v>
      </c>
      <c r="R27" s="591">
        <f t="shared" si="1"/>
        <v>-8.5997922197852943E-3</v>
      </c>
      <c r="S27" s="584">
        <v>6.3528732313023395E-4</v>
      </c>
      <c r="T27" s="387">
        <v>5.6044370880157972E-3</v>
      </c>
      <c r="U27" s="387">
        <v>8.4344007212866501E-4</v>
      </c>
      <c r="V27" s="387">
        <v>3.678080392328642E-3</v>
      </c>
      <c r="W27" s="387">
        <v>4.8398451249560548E-3</v>
      </c>
      <c r="X27" s="387">
        <v>6.6436353972893969E-3</v>
      </c>
      <c r="Y27" s="387">
        <v>-1.7390791723162176E-3</v>
      </c>
      <c r="Z27" s="387">
        <v>2.7784346181130293E-3</v>
      </c>
      <c r="AA27" s="387">
        <v>1.6953228327521944E-2</v>
      </c>
      <c r="AB27" s="387">
        <v>1.2940352586548123E-2</v>
      </c>
      <c r="AC27" s="387">
        <v>1.6181930693069307E-2</v>
      </c>
      <c r="AD27" s="387">
        <v>7.7640235726980766E-3</v>
      </c>
      <c r="AE27" s="387">
        <v>1.2853713996968165E-2</v>
      </c>
      <c r="AF27" s="387">
        <v>6.8684813024675658E-3</v>
      </c>
    </row>
    <row r="28" spans="1:32" ht="27.6" customHeight="1" x14ac:dyDescent="0.25">
      <c r="A28" s="567" t="s">
        <v>113</v>
      </c>
      <c r="B28" s="37">
        <v>13412</v>
      </c>
      <c r="C28" s="37">
        <v>13317</v>
      </c>
      <c r="D28" s="37">
        <v>13420</v>
      </c>
      <c r="E28" s="37">
        <v>13382</v>
      </c>
      <c r="F28" s="37">
        <v>13162</v>
      </c>
      <c r="G28" s="37">
        <v>13408</v>
      </c>
      <c r="H28" s="37">
        <v>13742</v>
      </c>
      <c r="I28" s="37">
        <v>13427</v>
      </c>
      <c r="J28" s="37">
        <v>12999</v>
      </c>
      <c r="K28" s="37">
        <v>12891</v>
      </c>
      <c r="L28" s="37">
        <v>13139</v>
      </c>
      <c r="M28" s="37">
        <v>13084</v>
      </c>
      <c r="N28" s="37">
        <v>13069</v>
      </c>
      <c r="O28" s="37">
        <v>13129</v>
      </c>
      <c r="P28" s="37">
        <v>13202</v>
      </c>
      <c r="R28" s="592">
        <f t="shared" si="1"/>
        <v>5.560210221646736E-3</v>
      </c>
      <c r="S28" s="585">
        <v>4.5910169102456192E-3</v>
      </c>
      <c r="T28" s="388">
        <v>-1.1464383980434119E-3</v>
      </c>
      <c r="U28" s="388">
        <v>-4.4904482837354598E-3</v>
      </c>
      <c r="V28" s="388">
        <v>1.9238228221239551E-2</v>
      </c>
      <c r="W28" s="388">
        <v>-8.3083314101084493E-3</v>
      </c>
      <c r="X28" s="388">
        <v>-3.1876070604006851E-2</v>
      </c>
      <c r="Y28" s="388">
        <v>-2.2922427594236648E-2</v>
      </c>
      <c r="Z28" s="388">
        <v>2.4910501193317423E-2</v>
      </c>
      <c r="AA28" s="388">
        <v>1.869016866737578E-2</v>
      </c>
      <c r="AB28" s="388">
        <v>-1.6439994021820354E-2</v>
      </c>
      <c r="AC28" s="388">
        <v>-2.8315946348733234E-3</v>
      </c>
      <c r="AD28" s="388">
        <v>7.7344747315461438E-3</v>
      </c>
      <c r="AE28" s="388">
        <v>-7.083209066507605E-3</v>
      </c>
      <c r="AF28" s="388">
        <v>-8.4282123318054122E-3</v>
      </c>
    </row>
    <row r="29" spans="1:32" ht="26.4" x14ac:dyDescent="0.25">
      <c r="A29" s="375" t="s">
        <v>545</v>
      </c>
      <c r="B29" s="351">
        <v>59371</v>
      </c>
      <c r="C29" s="351">
        <v>59775</v>
      </c>
      <c r="D29" s="351">
        <v>60253</v>
      </c>
      <c r="E29" s="351">
        <v>60874</v>
      </c>
      <c r="F29" s="351">
        <v>61241</v>
      </c>
      <c r="G29" s="351">
        <v>62059</v>
      </c>
      <c r="H29" s="351">
        <v>62488</v>
      </c>
      <c r="I29" s="351">
        <v>62207</v>
      </c>
      <c r="J29" s="351">
        <v>62680</v>
      </c>
      <c r="K29" s="351">
        <v>62833</v>
      </c>
      <c r="L29" s="351">
        <v>63299</v>
      </c>
      <c r="M29" s="351">
        <v>63462</v>
      </c>
      <c r="N29" s="358">
        <v>63693</v>
      </c>
      <c r="O29" s="358">
        <v>63780</v>
      </c>
      <c r="P29" s="383">
        <v>63468</v>
      </c>
      <c r="R29" s="554">
        <f t="shared" si="1"/>
        <v>-4.8918156161806212E-3</v>
      </c>
      <c r="S29" s="587">
        <v>1.3659271819509208E-3</v>
      </c>
      <c r="T29" s="394">
        <v>3.639973527465255E-3</v>
      </c>
      <c r="U29" s="394">
        <v>2.1169370764151374E-3</v>
      </c>
      <c r="V29" s="394">
        <v>7.416484968089998E-3</v>
      </c>
      <c r="W29" s="394">
        <v>2.4409700063816597E-3</v>
      </c>
      <c r="X29" s="394">
        <v>7.6036458919414218E-3</v>
      </c>
      <c r="Y29" s="394">
        <v>-4.4968633977723726E-3</v>
      </c>
      <c r="Z29" s="394">
        <v>6.9127765513462992E-3</v>
      </c>
      <c r="AA29" s="394">
        <v>1.3357064711549451E-2</v>
      </c>
      <c r="AB29" s="394">
        <v>6.0288464697572037E-3</v>
      </c>
      <c r="AC29" s="394">
        <v>1.0306540753157518E-2</v>
      </c>
      <c r="AD29" s="394">
        <v>7.9966541196152246E-3</v>
      </c>
      <c r="AE29" s="394">
        <v>6.8046689461184751E-3</v>
      </c>
      <c r="AF29" s="394">
        <v>5.3679683001998171E-3</v>
      </c>
    </row>
    <row r="30" spans="1:32" x14ac:dyDescent="0.25">
      <c r="R30" s="404"/>
      <c r="S30" s="586"/>
      <c r="T30" s="385"/>
      <c r="U30" s="385"/>
      <c r="V30" s="385"/>
      <c r="W30" s="385"/>
      <c r="X30" s="385"/>
      <c r="Y30" s="385"/>
      <c r="Z30" s="385"/>
      <c r="AA30" s="385"/>
      <c r="AB30" s="385"/>
      <c r="AC30" s="385"/>
      <c r="AD30" s="385"/>
      <c r="AE30" s="385"/>
      <c r="AF30" s="385"/>
    </row>
    <row r="31" spans="1:32" x14ac:dyDescent="0.25">
      <c r="A31" s="312" t="s">
        <v>4</v>
      </c>
      <c r="B31" s="26">
        <v>80191</v>
      </c>
      <c r="C31" s="26">
        <v>81908</v>
      </c>
      <c r="D31" s="26">
        <v>83113</v>
      </c>
      <c r="E31" s="26">
        <v>83544</v>
      </c>
      <c r="F31" s="26">
        <v>84047</v>
      </c>
      <c r="G31" s="26">
        <v>84663</v>
      </c>
      <c r="H31" s="26">
        <v>85378</v>
      </c>
      <c r="I31" s="26">
        <v>86241</v>
      </c>
      <c r="J31" s="26">
        <v>85489</v>
      </c>
      <c r="K31" s="26">
        <v>85966</v>
      </c>
      <c r="L31" s="26">
        <v>84454</v>
      </c>
      <c r="M31" s="26">
        <v>83175</v>
      </c>
      <c r="N31" s="205">
        <v>82902</v>
      </c>
      <c r="O31" s="205">
        <v>82236</v>
      </c>
      <c r="P31" s="27">
        <v>82391</v>
      </c>
      <c r="R31" s="554">
        <f t="shared" si="1"/>
        <v>1.8848193005496377E-3</v>
      </c>
      <c r="S31" s="588">
        <v>-8.0335818194977194E-3</v>
      </c>
      <c r="T31" s="405">
        <v>-3.2822362488728585E-3</v>
      </c>
      <c r="U31" s="405">
        <v>-1.5487721126293597E-2</v>
      </c>
      <c r="V31" s="405">
        <v>-1.7588348882116134E-2</v>
      </c>
      <c r="W31" s="405">
        <v>5.5796652200867936E-3</v>
      </c>
      <c r="X31" s="405">
        <v>-8.7197504667153678E-3</v>
      </c>
      <c r="Y31" s="405">
        <v>1.0107990348801799E-2</v>
      </c>
      <c r="Z31" s="405">
        <v>8.4452476288343192E-3</v>
      </c>
      <c r="AA31" s="405">
        <v>7.3292324532701937E-3</v>
      </c>
      <c r="AB31" s="405">
        <v>6.0207794695011016E-3</v>
      </c>
      <c r="AC31" s="405">
        <v>5.1857110199367128E-3</v>
      </c>
      <c r="AD31" s="405">
        <v>1.4711627679835913E-2</v>
      </c>
      <c r="AE31" s="405">
        <v>2.1411380329463405E-2</v>
      </c>
      <c r="AF31" s="405">
        <v>2.1372256823710724E-2</v>
      </c>
    </row>
    <row r="32" spans="1:32" x14ac:dyDescent="0.25">
      <c r="U32" s="221"/>
    </row>
    <row r="33" spans="1:21" ht="39.6" x14ac:dyDescent="0.25">
      <c r="A33" s="553" t="s">
        <v>815</v>
      </c>
      <c r="B33" s="403">
        <v>0.25963013305732563</v>
      </c>
      <c r="C33" s="403">
        <v>0.2702178053425795</v>
      </c>
      <c r="D33" s="403">
        <v>0.27504722486253652</v>
      </c>
      <c r="E33" s="403">
        <v>0.27135401704491047</v>
      </c>
      <c r="F33" s="403">
        <v>0.27134817423584423</v>
      </c>
      <c r="G33" s="403">
        <v>0.26698794042261675</v>
      </c>
      <c r="H33" s="403">
        <v>0.26810185293635364</v>
      </c>
      <c r="I33" s="403">
        <v>0.2786841525492515</v>
      </c>
      <c r="J33" s="403">
        <v>0.26680625577559686</v>
      </c>
      <c r="K33" s="403">
        <v>0.26909475839285296</v>
      </c>
      <c r="L33" s="403">
        <v>0.25049139176356361</v>
      </c>
      <c r="M33" s="403">
        <v>0.23700631199278629</v>
      </c>
      <c r="N33" s="403">
        <v>0.23170731707317074</v>
      </c>
      <c r="O33" s="403">
        <v>0.2256432705870908</v>
      </c>
      <c r="P33" s="655">
        <f>(P19-P18)/P31</f>
        <v>0.21747520967095921</v>
      </c>
      <c r="U33" s="221"/>
    </row>
    <row r="34" spans="1:21" ht="39.6" x14ac:dyDescent="0.25">
      <c r="A34" s="553" t="s">
        <v>816</v>
      </c>
      <c r="B34" s="403"/>
      <c r="C34" s="403"/>
      <c r="D34" s="403"/>
      <c r="E34" s="403"/>
      <c r="F34" s="403"/>
      <c r="G34" s="403"/>
      <c r="H34" s="403"/>
      <c r="I34" s="403"/>
      <c r="J34" s="403"/>
      <c r="K34" s="403"/>
      <c r="L34" s="403"/>
      <c r="M34" s="403"/>
      <c r="N34" s="403"/>
      <c r="O34" s="403"/>
      <c r="P34" s="656">
        <f>P19/P31</f>
        <v>0.22967314391134955</v>
      </c>
      <c r="U34" s="221"/>
    </row>
    <row r="35" spans="1:21" x14ac:dyDescent="0.25">
      <c r="A35" s="340"/>
      <c r="U35" s="221"/>
    </row>
    <row r="36" spans="1:21" ht="42" x14ac:dyDescent="0.25">
      <c r="A36" s="553" t="s">
        <v>814</v>
      </c>
      <c r="B36" s="570">
        <v>0.14515881319651755</v>
      </c>
      <c r="C36" s="570">
        <v>0.15048335282535638</v>
      </c>
      <c r="D36" s="570">
        <v>0.15281148885088644</v>
      </c>
      <c r="E36" s="570">
        <v>0.14991280789983119</v>
      </c>
      <c r="F36" s="570">
        <v>0.14938182222245372</v>
      </c>
      <c r="G36" s="570">
        <v>0.14876505390601422</v>
      </c>
      <c r="H36" s="570">
        <v>0.1481501920817927</v>
      </c>
      <c r="I36" s="570">
        <v>0.15494163142212841</v>
      </c>
      <c r="J36" s="570">
        <v>0.14919360271628559</v>
      </c>
      <c r="K36" s="570">
        <v>0.14934657282308833</v>
      </c>
      <c r="L36" s="570">
        <v>0.14281264811429345</v>
      </c>
      <c r="M36" s="570">
        <v>0.13800000000000001</v>
      </c>
      <c r="N36" s="403">
        <v>0.13900000000000001</v>
      </c>
      <c r="O36" s="403">
        <v>0.13300000000000001</v>
      </c>
      <c r="P36" s="655">
        <v>0.13300000000000001</v>
      </c>
      <c r="U36" s="221"/>
    </row>
    <row r="37" spans="1:21" ht="42" x14ac:dyDescent="0.25">
      <c r="A37" s="553" t="s">
        <v>817</v>
      </c>
      <c r="B37" s="570"/>
      <c r="C37" s="570"/>
      <c r="D37" s="570"/>
      <c r="E37" s="570"/>
      <c r="F37" s="570"/>
      <c r="G37" s="570"/>
      <c r="H37" s="570"/>
      <c r="I37" s="570"/>
      <c r="J37" s="570"/>
      <c r="K37" s="570"/>
      <c r="L37" s="570"/>
      <c r="M37" s="570"/>
      <c r="N37" s="403"/>
      <c r="O37" s="403"/>
      <c r="P37" s="656">
        <v>0.14454320584495828</v>
      </c>
      <c r="U37" s="221"/>
    </row>
    <row r="38" spans="1:21" x14ac:dyDescent="0.25">
      <c r="A38" s="340"/>
      <c r="U38" s="221"/>
    </row>
    <row r="39" spans="1:21" x14ac:dyDescent="0.25">
      <c r="A39" s="270" t="s">
        <v>812</v>
      </c>
    </row>
    <row r="40" spans="1:21" x14ac:dyDescent="0.25">
      <c r="A40" s="270" t="s">
        <v>628</v>
      </c>
    </row>
  </sheetData>
  <mergeCells count="7">
    <mergeCell ref="A22:AF22"/>
    <mergeCell ref="B24:P24"/>
    <mergeCell ref="R24:AF24"/>
    <mergeCell ref="A3:AF3"/>
    <mergeCell ref="A5:AF5"/>
    <mergeCell ref="B7:P7"/>
    <mergeCell ref="R7:AF7"/>
  </mergeCells>
  <conditionalFormatting sqref="R9:R18">
    <cfRule type="cellIs" dxfId="1" priority="1" operator="greaterThan">
      <formula>0</formula>
    </cfRule>
    <cfRule type="cellIs" dxfId="0" priority="2" operator="lessThan">
      <formula>0</formula>
    </cfRule>
  </conditionalFormatting>
  <printOptions horizontalCentered="1"/>
  <pageMargins left="0.39370078740157483" right="0.39370078740157483" top="0.78740157480314965" bottom="0.59055118110236227" header="0.39370078740157483" footer="0.39370078740157483"/>
  <pageSetup paperSize="9" scale="59" fitToHeight="0" orientation="landscape" r:id="rId1"/>
  <headerFooter scaleWithDoc="0" alignWithMargins="0">
    <oddHeader>&amp;L&amp;8Situation des personnels enseignants non permanents - 2015/2016&amp;R&amp;8DGRH A1-1 / Novembre 2016</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rgb="FF92D050"/>
    <pageSetUpPr fitToPage="1"/>
  </sheetPr>
  <dimension ref="A1:AC188"/>
  <sheetViews>
    <sheetView showGridLines="0" zoomScaleNormal="100" workbookViewId="0">
      <pane ySplit="7" topLeftCell="A8" activePane="bottomLeft" state="frozen"/>
      <selection activeCell="C21" sqref="C21"/>
      <selection pane="bottomLeft" activeCell="C21" sqref="C21"/>
    </sheetView>
  </sheetViews>
  <sheetFormatPr baseColWidth="10" defaultRowHeight="13.2" x14ac:dyDescent="0.25"/>
  <cols>
    <col min="1" max="1" width="35.44140625" customWidth="1"/>
    <col min="2" max="2" width="18.109375" customWidth="1"/>
    <col min="3" max="3" width="16.44140625" bestFit="1" customWidth="1"/>
    <col min="4" max="4" width="9.44140625" bestFit="1" customWidth="1"/>
    <col min="5" max="5" width="7.33203125" bestFit="1" customWidth="1"/>
    <col min="6" max="6" width="14.109375" customWidth="1"/>
    <col min="7" max="7" width="9.44140625" bestFit="1" customWidth="1"/>
    <col min="8" max="8" width="11.109375" customWidth="1"/>
    <col min="9" max="9" width="13.109375" customWidth="1"/>
    <col min="10" max="10" width="12.44140625" bestFit="1" customWidth="1"/>
    <col min="11" max="11" width="13.109375" customWidth="1"/>
    <col min="12" max="13" width="19.6640625" customWidth="1"/>
    <col min="14" max="14" width="13.44140625" bestFit="1" customWidth="1"/>
    <col min="15" max="17" width="12.109375" bestFit="1" customWidth="1"/>
    <col min="18" max="18" width="4.33203125" customWidth="1"/>
    <col min="19" max="19" width="12.33203125" bestFit="1" customWidth="1"/>
    <col min="20" max="20" width="3.44140625" customWidth="1"/>
    <col min="21" max="21" width="12.109375" bestFit="1" customWidth="1"/>
    <col min="25" max="29" width="12" style="83"/>
  </cols>
  <sheetData>
    <row r="1" spans="1:29" hidden="1" x14ac:dyDescent="0.25"/>
    <row r="2" spans="1:29" hidden="1" x14ac:dyDescent="0.25"/>
    <row r="3" spans="1:29" ht="32.25" hidden="1" customHeight="1" x14ac:dyDescent="0.25">
      <c r="A3" s="680" t="s">
        <v>621</v>
      </c>
      <c r="B3" s="681"/>
      <c r="C3" s="681"/>
      <c r="D3" s="681"/>
      <c r="E3" s="681"/>
      <c r="F3" s="681"/>
      <c r="G3" s="681"/>
      <c r="H3" s="681"/>
      <c r="I3" s="681"/>
      <c r="J3" s="681"/>
      <c r="K3" s="681"/>
      <c r="L3" s="681"/>
      <c r="M3" s="681"/>
      <c r="N3" s="681"/>
      <c r="O3" s="681"/>
      <c r="P3" s="681"/>
      <c r="Q3" s="681"/>
      <c r="R3" s="681"/>
      <c r="S3" s="681"/>
      <c r="T3" s="681"/>
      <c r="U3" s="681"/>
    </row>
    <row r="4" spans="1:29" hidden="1" x14ac:dyDescent="0.25"/>
    <row r="5" spans="1:29" hidden="1" x14ac:dyDescent="0.25"/>
    <row r="6" spans="1:29" x14ac:dyDescent="0.25">
      <c r="B6" s="678" t="s">
        <v>506</v>
      </c>
      <c r="C6" s="678"/>
      <c r="D6" s="678"/>
      <c r="E6" s="678"/>
      <c r="F6" s="678"/>
      <c r="G6" s="678"/>
      <c r="H6" s="678"/>
      <c r="I6" s="678"/>
      <c r="J6" s="678"/>
      <c r="K6" s="678"/>
      <c r="L6" s="678"/>
      <c r="M6" s="679"/>
      <c r="N6" s="676" t="s">
        <v>510</v>
      </c>
      <c r="O6" s="676"/>
      <c r="P6" s="676"/>
      <c r="Q6" s="677"/>
      <c r="S6" s="336"/>
      <c r="T6" s="336"/>
      <c r="U6" s="336"/>
    </row>
    <row r="7" spans="1:29" ht="69" x14ac:dyDescent="0.25">
      <c r="A7" s="51" t="s">
        <v>479</v>
      </c>
      <c r="B7" s="445" t="s">
        <v>630</v>
      </c>
      <c r="C7" s="51" t="s">
        <v>504</v>
      </c>
      <c r="D7" s="292" t="s">
        <v>505</v>
      </c>
      <c r="E7" s="51" t="s">
        <v>497</v>
      </c>
      <c r="F7" s="51" t="s">
        <v>498</v>
      </c>
      <c r="G7" s="51" t="s">
        <v>499</v>
      </c>
      <c r="H7" s="51" t="s">
        <v>500</v>
      </c>
      <c r="I7" s="51" t="s">
        <v>501</v>
      </c>
      <c r="J7" s="51" t="s">
        <v>502</v>
      </c>
      <c r="K7" s="51" t="s">
        <v>818</v>
      </c>
      <c r="L7" s="331" t="s">
        <v>503</v>
      </c>
      <c r="M7" s="332" t="s">
        <v>527</v>
      </c>
      <c r="N7" s="51" t="s">
        <v>507</v>
      </c>
      <c r="O7" s="51" t="s">
        <v>508</v>
      </c>
      <c r="P7" s="51" t="s">
        <v>509</v>
      </c>
      <c r="Q7" s="292" t="s">
        <v>524</v>
      </c>
      <c r="S7" s="292" t="s">
        <v>525</v>
      </c>
      <c r="U7" s="292" t="s">
        <v>526</v>
      </c>
      <c r="Z7" s="372"/>
      <c r="AA7" s="372"/>
      <c r="AB7" s="372"/>
    </row>
    <row r="8" spans="1:29" s="33" customFormat="1" x14ac:dyDescent="0.25">
      <c r="A8" s="123"/>
      <c r="B8" s="123"/>
      <c r="C8" s="123"/>
      <c r="D8" s="124"/>
      <c r="E8" s="123"/>
      <c r="F8" s="123"/>
      <c r="G8" s="123"/>
      <c r="H8" s="123"/>
      <c r="I8" s="123"/>
      <c r="J8" s="123"/>
      <c r="K8" s="123"/>
      <c r="L8" s="93"/>
      <c r="M8" s="93"/>
      <c r="N8" s="123"/>
      <c r="O8" s="123"/>
      <c r="P8" s="123"/>
      <c r="Q8" s="124"/>
      <c r="S8" s="124"/>
      <c r="U8" s="124"/>
      <c r="Y8" s="83"/>
      <c r="Z8" s="83"/>
      <c r="AA8" s="372"/>
      <c r="AB8" s="372"/>
      <c r="AC8" s="83"/>
    </row>
    <row r="9" spans="1:29" x14ac:dyDescent="0.25">
      <c r="A9" s="327" t="s">
        <v>139</v>
      </c>
      <c r="B9" s="16">
        <v>4</v>
      </c>
      <c r="C9" s="16">
        <v>1</v>
      </c>
      <c r="D9" s="199">
        <v>5</v>
      </c>
      <c r="E9" s="16">
        <v>7</v>
      </c>
      <c r="F9" s="16"/>
      <c r="G9" s="16"/>
      <c r="H9" s="16"/>
      <c r="I9" s="16">
        <v>10</v>
      </c>
      <c r="J9" s="16">
        <v>6</v>
      </c>
      <c r="K9" s="16"/>
      <c r="L9" s="199">
        <v>24</v>
      </c>
      <c r="M9" s="199">
        <v>8.5830000000000002</v>
      </c>
      <c r="N9" s="16">
        <v>14</v>
      </c>
      <c r="O9" s="16">
        <v>18</v>
      </c>
      <c r="P9" s="16">
        <v>8</v>
      </c>
      <c r="Q9" s="199">
        <v>40</v>
      </c>
      <c r="R9" s="61"/>
      <c r="S9" s="337">
        <v>48.582999999999998</v>
      </c>
      <c r="T9" s="61"/>
      <c r="U9" s="63">
        <v>0.17666673527777207</v>
      </c>
      <c r="Z9" s="504"/>
    </row>
    <row r="10" spans="1:29" x14ac:dyDescent="0.25">
      <c r="A10" s="328" t="s">
        <v>138</v>
      </c>
      <c r="B10" s="19">
        <v>412</v>
      </c>
      <c r="C10" s="19">
        <v>346</v>
      </c>
      <c r="D10" s="200">
        <v>758</v>
      </c>
      <c r="E10" s="19">
        <v>218</v>
      </c>
      <c r="F10" s="19">
        <v>22</v>
      </c>
      <c r="G10" s="19">
        <v>36</v>
      </c>
      <c r="H10" s="19">
        <v>2</v>
      </c>
      <c r="I10" s="19">
        <v>22</v>
      </c>
      <c r="J10" s="19">
        <v>134</v>
      </c>
      <c r="K10" s="19">
        <v>32</v>
      </c>
      <c r="L10" s="200">
        <v>812</v>
      </c>
      <c r="M10" s="200">
        <v>496.96800000000002</v>
      </c>
      <c r="N10" s="19">
        <v>696</v>
      </c>
      <c r="O10" s="19">
        <v>1430</v>
      </c>
      <c r="P10" s="19">
        <v>381</v>
      </c>
      <c r="Q10" s="200">
        <v>2507</v>
      </c>
      <c r="R10" s="61"/>
      <c r="S10" s="334">
        <v>3003.9679999999998</v>
      </c>
      <c r="T10" s="61"/>
      <c r="U10" s="64">
        <v>0.16543718175426636</v>
      </c>
      <c r="Z10" s="504"/>
    </row>
    <row r="11" spans="1:29" x14ac:dyDescent="0.25">
      <c r="A11" s="328" t="s">
        <v>140</v>
      </c>
      <c r="B11" s="19">
        <v>4</v>
      </c>
      <c r="C11" s="19">
        <v>1</v>
      </c>
      <c r="D11" s="200">
        <v>5</v>
      </c>
      <c r="E11" s="19">
        <v>7</v>
      </c>
      <c r="F11" s="19">
        <v>1</v>
      </c>
      <c r="G11" s="19"/>
      <c r="H11" s="19"/>
      <c r="I11" s="19">
        <v>4</v>
      </c>
      <c r="J11" s="19">
        <v>1</v>
      </c>
      <c r="K11" s="19">
        <v>7</v>
      </c>
      <c r="L11" s="200">
        <v>21</v>
      </c>
      <c r="M11" s="200">
        <v>14.833</v>
      </c>
      <c r="N11" s="19">
        <v>26</v>
      </c>
      <c r="O11" s="19">
        <v>37</v>
      </c>
      <c r="P11" s="19">
        <v>10</v>
      </c>
      <c r="Q11" s="200">
        <v>73</v>
      </c>
      <c r="R11" s="61"/>
      <c r="S11" s="334">
        <v>87.832999999999998</v>
      </c>
      <c r="T11" s="61"/>
      <c r="U11" s="64">
        <v>0.16887730124212996</v>
      </c>
      <c r="Z11" s="504"/>
    </row>
    <row r="12" spans="1:29" x14ac:dyDescent="0.25">
      <c r="A12" s="329" t="s">
        <v>141</v>
      </c>
      <c r="B12" s="22">
        <v>2</v>
      </c>
      <c r="C12" s="22">
        <v>51</v>
      </c>
      <c r="D12" s="225">
        <v>53</v>
      </c>
      <c r="E12" s="22">
        <v>14</v>
      </c>
      <c r="F12" s="22"/>
      <c r="G12" s="22">
        <v>4</v>
      </c>
      <c r="H12" s="22">
        <v>1</v>
      </c>
      <c r="I12" s="22">
        <v>8</v>
      </c>
      <c r="J12" s="22">
        <v>9</v>
      </c>
      <c r="K12" s="22">
        <v>6</v>
      </c>
      <c r="L12" s="225">
        <v>93</v>
      </c>
      <c r="M12" s="225">
        <v>47.483000000000004</v>
      </c>
      <c r="N12" s="22">
        <v>59</v>
      </c>
      <c r="O12" s="22">
        <v>167</v>
      </c>
      <c r="P12" s="22">
        <v>50</v>
      </c>
      <c r="Q12" s="225">
        <v>276</v>
      </c>
      <c r="R12" s="61"/>
      <c r="S12" s="338">
        <v>323.483</v>
      </c>
      <c r="T12" s="61"/>
      <c r="U12" s="65">
        <v>0.14678669358204297</v>
      </c>
      <c r="Z12" s="504"/>
    </row>
    <row r="13" spans="1:29" x14ac:dyDescent="0.25">
      <c r="A13" s="116" t="s">
        <v>283</v>
      </c>
      <c r="B13" s="78">
        <v>422</v>
      </c>
      <c r="C13" s="78">
        <v>399</v>
      </c>
      <c r="D13" s="28">
        <v>821</v>
      </c>
      <c r="E13" s="78">
        <v>246</v>
      </c>
      <c r="F13" s="78">
        <v>23</v>
      </c>
      <c r="G13" s="78">
        <v>40</v>
      </c>
      <c r="H13" s="78">
        <v>3</v>
      </c>
      <c r="I13" s="78">
        <v>44</v>
      </c>
      <c r="J13" s="78">
        <v>150</v>
      </c>
      <c r="K13" s="78">
        <v>45</v>
      </c>
      <c r="L13" s="28">
        <v>950</v>
      </c>
      <c r="M13" s="28">
        <v>567.86699999999996</v>
      </c>
      <c r="N13" s="78">
        <v>795</v>
      </c>
      <c r="O13" s="78">
        <v>1652</v>
      </c>
      <c r="P13" s="78">
        <v>449</v>
      </c>
      <c r="Q13" s="27">
        <v>2896</v>
      </c>
      <c r="R13" s="61"/>
      <c r="S13" s="335">
        <v>3463.8670000000002</v>
      </c>
      <c r="T13" s="61"/>
      <c r="U13" s="86">
        <v>0.16394018592515242</v>
      </c>
      <c r="Z13" s="504"/>
      <c r="AB13" s="81"/>
    </row>
    <row r="14" spans="1:29" x14ac:dyDescent="0.25">
      <c r="A14" s="327" t="s">
        <v>142</v>
      </c>
      <c r="B14" s="16">
        <v>50</v>
      </c>
      <c r="C14" s="16">
        <v>30</v>
      </c>
      <c r="D14" s="199">
        <v>80</v>
      </c>
      <c r="E14" s="16">
        <v>46</v>
      </c>
      <c r="F14" s="16">
        <v>15</v>
      </c>
      <c r="G14" s="16">
        <v>12</v>
      </c>
      <c r="H14" s="16">
        <v>2</v>
      </c>
      <c r="I14" s="16">
        <v>17</v>
      </c>
      <c r="J14" s="16">
        <v>56</v>
      </c>
      <c r="K14" s="16">
        <v>2</v>
      </c>
      <c r="L14" s="199">
        <v>180</v>
      </c>
      <c r="M14" s="199">
        <v>117.11500000000001</v>
      </c>
      <c r="N14" s="16">
        <v>165</v>
      </c>
      <c r="O14" s="16">
        <v>513</v>
      </c>
      <c r="P14" s="16">
        <v>228</v>
      </c>
      <c r="Q14" s="199">
        <v>906</v>
      </c>
      <c r="R14" s="61"/>
      <c r="S14" s="337">
        <v>1023.115</v>
      </c>
      <c r="T14" s="61"/>
      <c r="U14" s="63">
        <v>0.11446904795648584</v>
      </c>
      <c r="Z14" s="504"/>
    </row>
    <row r="15" spans="1:29" x14ac:dyDescent="0.25">
      <c r="A15" s="329" t="s">
        <v>143</v>
      </c>
      <c r="B15" s="22">
        <v>63</v>
      </c>
      <c r="C15" s="22">
        <v>41</v>
      </c>
      <c r="D15" s="225">
        <v>104</v>
      </c>
      <c r="E15" s="22">
        <v>19</v>
      </c>
      <c r="F15" s="22"/>
      <c r="G15" s="22"/>
      <c r="H15" s="22"/>
      <c r="I15" s="22"/>
      <c r="J15" s="22">
        <v>11</v>
      </c>
      <c r="K15" s="22"/>
      <c r="L15" s="225">
        <v>71</v>
      </c>
      <c r="M15" s="225">
        <v>35.152999999999999</v>
      </c>
      <c r="N15" s="22">
        <v>63</v>
      </c>
      <c r="O15" s="22">
        <v>102</v>
      </c>
      <c r="P15" s="22">
        <v>20</v>
      </c>
      <c r="Q15" s="225">
        <v>185</v>
      </c>
      <c r="R15" s="61"/>
      <c r="S15" s="338">
        <v>220.15299999999999</v>
      </c>
      <c r="T15" s="61"/>
      <c r="U15" s="65">
        <v>0.15967531671155968</v>
      </c>
      <c r="Z15" s="504"/>
    </row>
    <row r="16" spans="1:29" x14ac:dyDescent="0.25">
      <c r="A16" s="116" t="s">
        <v>284</v>
      </c>
      <c r="B16" s="78">
        <v>113</v>
      </c>
      <c r="C16" s="78">
        <v>71</v>
      </c>
      <c r="D16" s="28">
        <v>184</v>
      </c>
      <c r="E16" s="78">
        <v>65</v>
      </c>
      <c r="F16" s="78">
        <v>15</v>
      </c>
      <c r="G16" s="78">
        <v>12</v>
      </c>
      <c r="H16" s="78">
        <v>2</v>
      </c>
      <c r="I16" s="78">
        <v>17</v>
      </c>
      <c r="J16" s="78">
        <v>67</v>
      </c>
      <c r="K16" s="78">
        <v>2</v>
      </c>
      <c r="L16" s="28">
        <v>251</v>
      </c>
      <c r="M16" s="28">
        <v>152.268</v>
      </c>
      <c r="N16" s="78">
        <v>228</v>
      </c>
      <c r="O16" s="78">
        <v>615</v>
      </c>
      <c r="P16" s="78">
        <v>248</v>
      </c>
      <c r="Q16" s="27">
        <v>1091</v>
      </c>
      <c r="R16" s="61"/>
      <c r="S16" s="335">
        <v>1243.268</v>
      </c>
      <c r="T16" s="61"/>
      <c r="U16" s="86">
        <v>0.12247399595260233</v>
      </c>
      <c r="Z16" s="504"/>
      <c r="AB16" s="81"/>
    </row>
    <row r="17" spans="1:28" x14ac:dyDescent="0.25">
      <c r="A17" s="327" t="s">
        <v>145</v>
      </c>
      <c r="B17" s="16">
        <v>5</v>
      </c>
      <c r="C17" s="16">
        <v>17</v>
      </c>
      <c r="D17" s="199">
        <v>22</v>
      </c>
      <c r="E17" s="16">
        <v>7</v>
      </c>
      <c r="F17" s="16"/>
      <c r="G17" s="16">
        <v>1</v>
      </c>
      <c r="H17" s="16"/>
      <c r="I17" s="16"/>
      <c r="J17" s="16"/>
      <c r="K17" s="16">
        <v>36</v>
      </c>
      <c r="L17" s="199">
        <v>61</v>
      </c>
      <c r="M17" s="199">
        <v>49.661000000000001</v>
      </c>
      <c r="N17" s="16">
        <v>25</v>
      </c>
      <c r="O17" s="16">
        <v>72</v>
      </c>
      <c r="P17" s="16">
        <v>36</v>
      </c>
      <c r="Q17" s="199">
        <v>133</v>
      </c>
      <c r="R17" s="61"/>
      <c r="S17" s="337">
        <v>182.661</v>
      </c>
      <c r="T17" s="61"/>
      <c r="U17" s="63">
        <v>0.2718752224065345</v>
      </c>
      <c r="Z17" s="504"/>
    </row>
    <row r="18" spans="1:28" x14ac:dyDescent="0.25">
      <c r="A18" s="328" t="s">
        <v>144</v>
      </c>
      <c r="B18" s="19">
        <v>83</v>
      </c>
      <c r="C18" s="19">
        <v>81</v>
      </c>
      <c r="D18" s="200">
        <v>164</v>
      </c>
      <c r="E18" s="19">
        <v>58</v>
      </c>
      <c r="F18" s="19">
        <v>11</v>
      </c>
      <c r="G18" s="19">
        <v>15</v>
      </c>
      <c r="H18" s="19">
        <v>2</v>
      </c>
      <c r="I18" s="19">
        <v>13</v>
      </c>
      <c r="J18" s="19">
        <v>28</v>
      </c>
      <c r="K18" s="19"/>
      <c r="L18" s="200">
        <v>208</v>
      </c>
      <c r="M18" s="200">
        <v>128.59800000000001</v>
      </c>
      <c r="N18" s="19">
        <v>189</v>
      </c>
      <c r="O18" s="19">
        <v>505</v>
      </c>
      <c r="P18" s="19">
        <v>287</v>
      </c>
      <c r="Q18" s="200">
        <v>981</v>
      </c>
      <c r="R18" s="61"/>
      <c r="S18" s="334">
        <v>1109.598</v>
      </c>
      <c r="T18" s="61"/>
      <c r="U18" s="64">
        <v>0.1158960272098544</v>
      </c>
      <c r="Z18" s="504"/>
    </row>
    <row r="19" spans="1:28" x14ac:dyDescent="0.25">
      <c r="A19" s="329" t="s">
        <v>146</v>
      </c>
      <c r="B19" s="22">
        <v>3</v>
      </c>
      <c r="C19" s="22">
        <v>5</v>
      </c>
      <c r="D19" s="225">
        <v>8</v>
      </c>
      <c r="E19" s="22">
        <v>5</v>
      </c>
      <c r="F19" s="22"/>
      <c r="G19" s="22"/>
      <c r="H19" s="22"/>
      <c r="I19" s="22"/>
      <c r="J19" s="22"/>
      <c r="K19" s="22"/>
      <c r="L19" s="225">
        <v>10</v>
      </c>
      <c r="M19" s="225">
        <v>5.165</v>
      </c>
      <c r="N19" s="22">
        <v>21</v>
      </c>
      <c r="O19" s="22">
        <v>27</v>
      </c>
      <c r="P19" s="22">
        <v>13</v>
      </c>
      <c r="Q19" s="225">
        <v>61</v>
      </c>
      <c r="R19" s="61"/>
      <c r="S19" s="338">
        <v>66.165000000000006</v>
      </c>
      <c r="T19" s="61"/>
      <c r="U19" s="65">
        <v>7.8062419708304992E-2</v>
      </c>
      <c r="Z19" s="504"/>
    </row>
    <row r="20" spans="1:28" x14ac:dyDescent="0.25">
      <c r="A20" s="116" t="s">
        <v>258</v>
      </c>
      <c r="B20" s="78">
        <v>91</v>
      </c>
      <c r="C20" s="78">
        <v>103</v>
      </c>
      <c r="D20" s="28">
        <v>194</v>
      </c>
      <c r="E20" s="78">
        <v>70</v>
      </c>
      <c r="F20" s="78">
        <v>11</v>
      </c>
      <c r="G20" s="78">
        <v>16</v>
      </c>
      <c r="H20" s="78">
        <v>2</v>
      </c>
      <c r="I20" s="78">
        <v>13</v>
      </c>
      <c r="J20" s="78">
        <v>28</v>
      </c>
      <c r="K20" s="78">
        <v>36</v>
      </c>
      <c r="L20" s="28">
        <v>279</v>
      </c>
      <c r="M20" s="28">
        <v>183.42400000000001</v>
      </c>
      <c r="N20" s="78">
        <v>235</v>
      </c>
      <c r="O20" s="78">
        <v>604</v>
      </c>
      <c r="P20" s="78">
        <v>336</v>
      </c>
      <c r="Q20" s="27">
        <v>1175</v>
      </c>
      <c r="R20" s="61"/>
      <c r="S20" s="335">
        <v>1358.424</v>
      </c>
      <c r="T20" s="61"/>
      <c r="U20" s="86">
        <v>0.1350270607704222</v>
      </c>
      <c r="Z20" s="504"/>
      <c r="AB20" s="81"/>
    </row>
    <row r="21" spans="1:28" x14ac:dyDescent="0.25">
      <c r="A21" s="327" t="s">
        <v>147</v>
      </c>
      <c r="B21" s="16">
        <v>409</v>
      </c>
      <c r="C21" s="16">
        <v>61</v>
      </c>
      <c r="D21" s="199">
        <v>470</v>
      </c>
      <c r="E21" s="16">
        <v>97</v>
      </c>
      <c r="F21" s="16">
        <v>14</v>
      </c>
      <c r="G21" s="16">
        <v>11</v>
      </c>
      <c r="H21" s="16"/>
      <c r="I21" s="16">
        <v>50</v>
      </c>
      <c r="J21" s="16">
        <v>50</v>
      </c>
      <c r="K21" s="16">
        <v>50</v>
      </c>
      <c r="L21" s="199">
        <v>333</v>
      </c>
      <c r="M21" s="199">
        <v>197.56299999999999</v>
      </c>
      <c r="N21" s="16">
        <v>415</v>
      </c>
      <c r="O21" s="16">
        <v>852</v>
      </c>
      <c r="P21" s="16">
        <v>323</v>
      </c>
      <c r="Q21" s="199">
        <v>1590</v>
      </c>
      <c r="R21" s="61"/>
      <c r="S21" s="337">
        <v>1787.5630000000001</v>
      </c>
      <c r="T21" s="61"/>
      <c r="U21" s="63">
        <v>0.11052085996409636</v>
      </c>
      <c r="Z21" s="504"/>
    </row>
    <row r="22" spans="1:28" x14ac:dyDescent="0.25">
      <c r="A22" s="328" t="s">
        <v>148</v>
      </c>
      <c r="B22" s="19">
        <v>17</v>
      </c>
      <c r="C22" s="19">
        <v>32</v>
      </c>
      <c r="D22" s="200">
        <v>49</v>
      </c>
      <c r="E22" s="19">
        <v>26</v>
      </c>
      <c r="F22" s="19"/>
      <c r="G22" s="19">
        <v>25</v>
      </c>
      <c r="H22" s="19"/>
      <c r="I22" s="19">
        <v>6</v>
      </c>
      <c r="J22" s="19">
        <v>41</v>
      </c>
      <c r="K22" s="19">
        <v>78</v>
      </c>
      <c r="L22" s="200">
        <v>208</v>
      </c>
      <c r="M22" s="200">
        <v>156.90600000000001</v>
      </c>
      <c r="N22" s="19">
        <v>125</v>
      </c>
      <c r="O22" s="19">
        <v>279</v>
      </c>
      <c r="P22" s="19">
        <v>72</v>
      </c>
      <c r="Q22" s="200">
        <v>476</v>
      </c>
      <c r="R22" s="61"/>
      <c r="S22" s="334">
        <v>632.90599999999995</v>
      </c>
      <c r="T22" s="61"/>
      <c r="U22" s="64">
        <v>0.24791359222380577</v>
      </c>
      <c r="Z22" s="504"/>
    </row>
    <row r="23" spans="1:28" x14ac:dyDescent="0.25">
      <c r="A23" s="328" t="s">
        <v>149</v>
      </c>
      <c r="B23" s="19">
        <v>3</v>
      </c>
      <c r="C23" s="19">
        <v>2</v>
      </c>
      <c r="D23" s="200">
        <v>5</v>
      </c>
      <c r="E23" s="19">
        <v>8</v>
      </c>
      <c r="F23" s="19">
        <v>1</v>
      </c>
      <c r="G23" s="19">
        <v>1</v>
      </c>
      <c r="H23" s="19"/>
      <c r="I23" s="19">
        <v>11</v>
      </c>
      <c r="J23" s="19">
        <v>6</v>
      </c>
      <c r="K23" s="19"/>
      <c r="L23" s="200">
        <v>29</v>
      </c>
      <c r="M23" s="200">
        <v>13.041</v>
      </c>
      <c r="N23" s="19">
        <v>16</v>
      </c>
      <c r="O23" s="19">
        <v>12</v>
      </c>
      <c r="P23" s="19">
        <v>13</v>
      </c>
      <c r="Q23" s="200">
        <v>41</v>
      </c>
      <c r="R23" s="61"/>
      <c r="S23" s="334">
        <v>54.040999999999997</v>
      </c>
      <c r="T23" s="61"/>
      <c r="U23" s="64">
        <v>0.24131677800188747</v>
      </c>
      <c r="Z23" s="504"/>
    </row>
    <row r="24" spans="1:28" x14ac:dyDescent="0.25">
      <c r="A24" s="328" t="s">
        <v>150</v>
      </c>
      <c r="B24" s="19">
        <v>5</v>
      </c>
      <c r="C24" s="19">
        <v>4</v>
      </c>
      <c r="D24" s="200">
        <v>9</v>
      </c>
      <c r="E24" s="19">
        <v>13</v>
      </c>
      <c r="F24" s="19"/>
      <c r="G24" s="19"/>
      <c r="H24" s="19"/>
      <c r="I24" s="19">
        <v>7</v>
      </c>
      <c r="J24" s="19">
        <v>12</v>
      </c>
      <c r="K24" s="19"/>
      <c r="L24" s="200">
        <v>36</v>
      </c>
      <c r="M24" s="200">
        <v>27.207000000000001</v>
      </c>
      <c r="N24" s="19">
        <v>70</v>
      </c>
      <c r="O24" s="19">
        <v>110</v>
      </c>
      <c r="P24" s="19">
        <v>21</v>
      </c>
      <c r="Q24" s="200">
        <v>201</v>
      </c>
      <c r="R24" s="61"/>
      <c r="S24" s="334">
        <v>228.20699999999999</v>
      </c>
      <c r="T24" s="61"/>
      <c r="U24" s="64">
        <v>0.1192207075155451</v>
      </c>
      <c r="Z24" s="504"/>
    </row>
    <row r="25" spans="1:28" x14ac:dyDescent="0.25">
      <c r="A25" s="329" t="s">
        <v>151</v>
      </c>
      <c r="B25" s="22">
        <v>35</v>
      </c>
      <c r="C25" s="22">
        <v>55</v>
      </c>
      <c r="D25" s="225">
        <v>90</v>
      </c>
      <c r="E25" s="22">
        <v>29</v>
      </c>
      <c r="F25" s="22">
        <v>16</v>
      </c>
      <c r="G25" s="22">
        <v>10</v>
      </c>
      <c r="H25" s="22">
        <v>2</v>
      </c>
      <c r="I25" s="22">
        <v>30</v>
      </c>
      <c r="J25" s="22">
        <v>17</v>
      </c>
      <c r="K25" s="22">
        <v>13</v>
      </c>
      <c r="L25" s="225">
        <v>172</v>
      </c>
      <c r="M25" s="225">
        <v>94.564999999999998</v>
      </c>
      <c r="N25" s="22">
        <v>134</v>
      </c>
      <c r="O25" s="22">
        <v>314</v>
      </c>
      <c r="P25" s="22">
        <v>141</v>
      </c>
      <c r="Q25" s="225">
        <v>589</v>
      </c>
      <c r="R25" s="61"/>
      <c r="S25" s="338">
        <v>683.56500000000005</v>
      </c>
      <c r="T25" s="61"/>
      <c r="U25" s="65">
        <v>0.13834090393744558</v>
      </c>
      <c r="Z25" s="504"/>
    </row>
    <row r="26" spans="1:28" x14ac:dyDescent="0.25">
      <c r="A26" s="116" t="s">
        <v>259</v>
      </c>
      <c r="B26" s="78">
        <v>469</v>
      </c>
      <c r="C26" s="78">
        <v>154</v>
      </c>
      <c r="D26" s="28">
        <v>623</v>
      </c>
      <c r="E26" s="78">
        <v>173</v>
      </c>
      <c r="F26" s="78">
        <v>31</v>
      </c>
      <c r="G26" s="78">
        <v>47</v>
      </c>
      <c r="H26" s="78">
        <v>2</v>
      </c>
      <c r="I26" s="78">
        <v>104</v>
      </c>
      <c r="J26" s="78">
        <v>126</v>
      </c>
      <c r="K26" s="78">
        <v>141</v>
      </c>
      <c r="L26" s="28">
        <v>778</v>
      </c>
      <c r="M26" s="28">
        <v>489.28199999999998</v>
      </c>
      <c r="N26" s="78">
        <v>760</v>
      </c>
      <c r="O26" s="78">
        <v>1567</v>
      </c>
      <c r="P26" s="78">
        <v>570</v>
      </c>
      <c r="Q26" s="27">
        <v>2897</v>
      </c>
      <c r="R26" s="61"/>
      <c r="S26" s="335">
        <v>3386.2820000000002</v>
      </c>
      <c r="T26" s="61"/>
      <c r="U26" s="86">
        <v>0.14448944299382036</v>
      </c>
      <c r="Z26" s="504"/>
      <c r="AB26" s="81"/>
    </row>
    <row r="27" spans="1:28" x14ac:dyDescent="0.25">
      <c r="A27" s="327" t="s">
        <v>152</v>
      </c>
      <c r="B27" s="16">
        <v>104</v>
      </c>
      <c r="C27" s="16">
        <v>88</v>
      </c>
      <c r="D27" s="199">
        <v>192</v>
      </c>
      <c r="E27" s="16">
        <v>62</v>
      </c>
      <c r="F27" s="16">
        <v>26</v>
      </c>
      <c r="G27" s="16">
        <v>14</v>
      </c>
      <c r="H27" s="16">
        <v>4</v>
      </c>
      <c r="I27" s="16">
        <v>25</v>
      </c>
      <c r="J27" s="16">
        <v>47</v>
      </c>
      <c r="K27" s="16">
        <v>4</v>
      </c>
      <c r="L27" s="199">
        <v>270</v>
      </c>
      <c r="M27" s="199">
        <v>161.429</v>
      </c>
      <c r="N27" s="16">
        <v>229</v>
      </c>
      <c r="O27" s="16">
        <v>593</v>
      </c>
      <c r="P27" s="16">
        <v>240</v>
      </c>
      <c r="Q27" s="199">
        <v>1062</v>
      </c>
      <c r="R27" s="61"/>
      <c r="S27" s="337">
        <v>1223.4290000000001</v>
      </c>
      <c r="T27" s="61"/>
      <c r="U27" s="63">
        <v>0.1319479920780037</v>
      </c>
      <c r="Z27" s="504"/>
    </row>
    <row r="28" spans="1:28" x14ac:dyDescent="0.25">
      <c r="A28" s="329" t="s">
        <v>511</v>
      </c>
      <c r="B28" s="22">
        <v>5</v>
      </c>
      <c r="C28" s="22">
        <v>2</v>
      </c>
      <c r="D28" s="225">
        <v>7</v>
      </c>
      <c r="E28" s="22">
        <v>5</v>
      </c>
      <c r="F28" s="22">
        <v>2</v>
      </c>
      <c r="G28" s="22"/>
      <c r="H28" s="22"/>
      <c r="I28" s="22"/>
      <c r="J28" s="22">
        <v>2</v>
      </c>
      <c r="K28" s="22">
        <v>5</v>
      </c>
      <c r="L28" s="225">
        <v>16</v>
      </c>
      <c r="M28" s="225">
        <v>13.166</v>
      </c>
      <c r="N28" s="22">
        <v>19</v>
      </c>
      <c r="O28" s="22">
        <v>28</v>
      </c>
      <c r="P28" s="22">
        <v>10</v>
      </c>
      <c r="Q28" s="225">
        <v>57</v>
      </c>
      <c r="R28" s="61"/>
      <c r="S28" s="338">
        <v>70.165999999999997</v>
      </c>
      <c r="T28" s="61"/>
      <c r="U28" s="65">
        <v>0.18764073767921788</v>
      </c>
      <c r="Z28" s="504"/>
    </row>
    <row r="29" spans="1:28" x14ac:dyDescent="0.25">
      <c r="A29" s="116" t="s">
        <v>260</v>
      </c>
      <c r="B29" s="78">
        <v>109</v>
      </c>
      <c r="C29" s="78">
        <v>90</v>
      </c>
      <c r="D29" s="28">
        <v>199</v>
      </c>
      <c r="E29" s="78">
        <v>67</v>
      </c>
      <c r="F29" s="78">
        <v>28</v>
      </c>
      <c r="G29" s="78">
        <v>14</v>
      </c>
      <c r="H29" s="78">
        <v>4</v>
      </c>
      <c r="I29" s="78">
        <v>25</v>
      </c>
      <c r="J29" s="78">
        <v>49</v>
      </c>
      <c r="K29" s="78">
        <v>9</v>
      </c>
      <c r="L29" s="28">
        <v>286</v>
      </c>
      <c r="M29" s="28">
        <v>174.595</v>
      </c>
      <c r="N29" s="78">
        <v>248</v>
      </c>
      <c r="O29" s="78">
        <v>621</v>
      </c>
      <c r="P29" s="78">
        <v>250</v>
      </c>
      <c r="Q29" s="27">
        <v>1119</v>
      </c>
      <c r="R29" s="61"/>
      <c r="S29" s="335">
        <v>1293.595</v>
      </c>
      <c r="T29" s="61"/>
      <c r="U29" s="86">
        <v>0.13496882718316011</v>
      </c>
      <c r="Z29" s="504"/>
      <c r="AB29" s="81"/>
    </row>
    <row r="30" spans="1:28" x14ac:dyDescent="0.25">
      <c r="A30" s="327" t="s">
        <v>153</v>
      </c>
      <c r="B30" s="16">
        <v>14</v>
      </c>
      <c r="C30" s="16">
        <v>27</v>
      </c>
      <c r="D30" s="199">
        <v>41</v>
      </c>
      <c r="E30" s="16">
        <v>28</v>
      </c>
      <c r="F30" s="16"/>
      <c r="G30" s="16">
        <v>3</v>
      </c>
      <c r="H30" s="16"/>
      <c r="I30" s="16">
        <v>26</v>
      </c>
      <c r="J30" s="16">
        <v>32</v>
      </c>
      <c r="K30" s="16">
        <v>2</v>
      </c>
      <c r="L30" s="199">
        <v>118</v>
      </c>
      <c r="M30" s="199">
        <v>61.241</v>
      </c>
      <c r="N30" s="16">
        <v>74</v>
      </c>
      <c r="O30" s="16">
        <v>216</v>
      </c>
      <c r="P30" s="16">
        <v>86</v>
      </c>
      <c r="Q30" s="199">
        <v>376</v>
      </c>
      <c r="R30" s="61"/>
      <c r="S30" s="337">
        <v>437.24099999999999</v>
      </c>
      <c r="T30" s="61"/>
      <c r="U30" s="63">
        <v>0.14006234547995269</v>
      </c>
      <c r="Z30" s="504"/>
    </row>
    <row r="31" spans="1:28" x14ac:dyDescent="0.25">
      <c r="A31" s="328" t="s">
        <v>154</v>
      </c>
      <c r="B31" s="19">
        <v>71</v>
      </c>
      <c r="C31" s="19">
        <v>89</v>
      </c>
      <c r="D31" s="200">
        <v>160</v>
      </c>
      <c r="E31" s="19">
        <v>10</v>
      </c>
      <c r="F31" s="19">
        <v>25</v>
      </c>
      <c r="G31" s="19">
        <v>16</v>
      </c>
      <c r="H31" s="19">
        <v>2</v>
      </c>
      <c r="I31" s="19"/>
      <c r="J31" s="19">
        <v>28</v>
      </c>
      <c r="K31" s="19"/>
      <c r="L31" s="200">
        <v>170</v>
      </c>
      <c r="M31" s="200">
        <v>110.637</v>
      </c>
      <c r="N31" s="19">
        <v>198</v>
      </c>
      <c r="O31" s="19">
        <v>472</v>
      </c>
      <c r="P31" s="19">
        <v>197</v>
      </c>
      <c r="Q31" s="200">
        <v>867</v>
      </c>
      <c r="R31" s="61"/>
      <c r="S31" s="334">
        <v>977.63699999999994</v>
      </c>
      <c r="T31" s="61"/>
      <c r="U31" s="64">
        <v>0.11316777085973628</v>
      </c>
      <c r="Z31" s="504"/>
    </row>
    <row r="32" spans="1:28" x14ac:dyDescent="0.25">
      <c r="A32" s="329" t="s">
        <v>776</v>
      </c>
      <c r="B32" s="22">
        <v>4</v>
      </c>
      <c r="C32" s="22">
        <v>1</v>
      </c>
      <c r="D32" s="225">
        <v>5</v>
      </c>
      <c r="E32" s="22">
        <v>3</v>
      </c>
      <c r="F32" s="22"/>
      <c r="G32" s="22">
        <v>1</v>
      </c>
      <c r="H32" s="22">
        <v>1</v>
      </c>
      <c r="I32" s="22"/>
      <c r="J32" s="22">
        <v>2</v>
      </c>
      <c r="K32" s="22"/>
      <c r="L32" s="225">
        <v>8</v>
      </c>
      <c r="M32" s="225">
        <v>6.3330000000000002</v>
      </c>
      <c r="N32" s="22">
        <v>19</v>
      </c>
      <c r="O32" s="22">
        <v>39</v>
      </c>
      <c r="P32" s="22">
        <v>18</v>
      </c>
      <c r="Q32" s="225">
        <v>76</v>
      </c>
      <c r="R32" s="129"/>
      <c r="S32" s="338">
        <v>82.332999999999998</v>
      </c>
      <c r="T32" s="129"/>
      <c r="U32" s="65">
        <v>7.6919339754411967E-2</v>
      </c>
      <c r="Z32" s="504"/>
    </row>
    <row r="33" spans="1:28" x14ac:dyDescent="0.25">
      <c r="A33" s="116" t="s">
        <v>261</v>
      </c>
      <c r="B33" s="78">
        <v>89</v>
      </c>
      <c r="C33" s="78">
        <v>117</v>
      </c>
      <c r="D33" s="28">
        <v>206</v>
      </c>
      <c r="E33" s="78">
        <v>41</v>
      </c>
      <c r="F33" s="78">
        <v>25</v>
      </c>
      <c r="G33" s="78">
        <v>20</v>
      </c>
      <c r="H33" s="78">
        <v>3</v>
      </c>
      <c r="I33" s="78">
        <v>26</v>
      </c>
      <c r="J33" s="78">
        <v>62</v>
      </c>
      <c r="K33" s="78">
        <v>2</v>
      </c>
      <c r="L33" s="28">
        <v>296</v>
      </c>
      <c r="M33" s="28">
        <v>178.21100000000001</v>
      </c>
      <c r="N33" s="78">
        <v>291</v>
      </c>
      <c r="O33" s="78">
        <v>727</v>
      </c>
      <c r="P33" s="78">
        <v>301</v>
      </c>
      <c r="Q33" s="27">
        <v>1319</v>
      </c>
      <c r="R33" s="61"/>
      <c r="S33" s="335">
        <v>1497.211</v>
      </c>
      <c r="T33" s="61"/>
      <c r="U33" s="86">
        <v>0.11902864726481438</v>
      </c>
      <c r="Z33" s="504"/>
      <c r="AB33" s="81"/>
    </row>
    <row r="34" spans="1:28" x14ac:dyDescent="0.25">
      <c r="A34" s="330" t="s">
        <v>155</v>
      </c>
      <c r="B34" s="25">
        <v>7</v>
      </c>
      <c r="C34" s="25">
        <v>27</v>
      </c>
      <c r="D34" s="275">
        <v>34</v>
      </c>
      <c r="E34" s="25">
        <v>20</v>
      </c>
      <c r="F34" s="25">
        <v>1</v>
      </c>
      <c r="G34" s="25">
        <v>5</v>
      </c>
      <c r="H34" s="25"/>
      <c r="I34" s="25">
        <v>9</v>
      </c>
      <c r="J34" s="25">
        <v>28</v>
      </c>
      <c r="K34" s="25">
        <v>5</v>
      </c>
      <c r="L34" s="275">
        <v>95</v>
      </c>
      <c r="M34" s="275">
        <v>53.116</v>
      </c>
      <c r="N34" s="25">
        <v>41</v>
      </c>
      <c r="O34" s="25">
        <v>123</v>
      </c>
      <c r="P34" s="25">
        <v>78</v>
      </c>
      <c r="Q34" s="275">
        <v>242</v>
      </c>
      <c r="R34" s="61"/>
      <c r="S34" s="339">
        <v>295.11599999999999</v>
      </c>
      <c r="T34" s="61"/>
      <c r="U34" s="224">
        <v>0.17998346412935931</v>
      </c>
      <c r="Z34" s="504"/>
    </row>
    <row r="35" spans="1:28" x14ac:dyDescent="0.25">
      <c r="A35" s="116" t="s">
        <v>262</v>
      </c>
      <c r="B35" s="78">
        <v>7</v>
      </c>
      <c r="C35" s="78">
        <v>27</v>
      </c>
      <c r="D35" s="28">
        <v>34</v>
      </c>
      <c r="E35" s="78">
        <v>20</v>
      </c>
      <c r="F35" s="78">
        <v>1</v>
      </c>
      <c r="G35" s="78">
        <v>5</v>
      </c>
      <c r="H35" s="78"/>
      <c r="I35" s="78">
        <v>9</v>
      </c>
      <c r="J35" s="78">
        <v>28</v>
      </c>
      <c r="K35" s="78">
        <v>5</v>
      </c>
      <c r="L35" s="28">
        <v>95</v>
      </c>
      <c r="M35" s="28">
        <v>53.116</v>
      </c>
      <c r="N35" s="78">
        <v>41</v>
      </c>
      <c r="O35" s="78">
        <v>123</v>
      </c>
      <c r="P35" s="78">
        <v>78</v>
      </c>
      <c r="Q35" s="27">
        <v>242</v>
      </c>
      <c r="R35" s="61"/>
      <c r="S35" s="335">
        <v>295.11599999999999</v>
      </c>
      <c r="T35" s="61"/>
      <c r="U35" s="86">
        <v>0.17998346412935931</v>
      </c>
      <c r="Z35" s="504"/>
      <c r="AB35" s="81"/>
    </row>
    <row r="36" spans="1:28" x14ac:dyDescent="0.25">
      <c r="A36" s="327" t="s">
        <v>156</v>
      </c>
      <c r="B36" s="16">
        <v>38</v>
      </c>
      <c r="C36" s="16">
        <v>55</v>
      </c>
      <c r="D36" s="199">
        <v>93</v>
      </c>
      <c r="E36" s="16">
        <v>8</v>
      </c>
      <c r="F36" s="16">
        <v>1</v>
      </c>
      <c r="G36" s="16">
        <v>1</v>
      </c>
      <c r="H36" s="16"/>
      <c r="I36" s="16">
        <v>15</v>
      </c>
      <c r="J36" s="16">
        <v>4</v>
      </c>
      <c r="K36" s="16"/>
      <c r="L36" s="199">
        <v>84</v>
      </c>
      <c r="M36" s="199">
        <v>32.19</v>
      </c>
      <c r="N36" s="16">
        <v>56</v>
      </c>
      <c r="O36" s="16">
        <v>65</v>
      </c>
      <c r="P36" s="16">
        <v>16</v>
      </c>
      <c r="Q36" s="199">
        <v>137</v>
      </c>
      <c r="R36" s="61"/>
      <c r="S36" s="337">
        <v>169.19</v>
      </c>
      <c r="T36" s="61"/>
      <c r="U36" s="63">
        <v>0.19025947159997636</v>
      </c>
      <c r="Z36" s="504"/>
    </row>
    <row r="37" spans="1:28" x14ac:dyDescent="0.25">
      <c r="A37" s="328" t="s">
        <v>157</v>
      </c>
      <c r="B37" s="19">
        <v>39</v>
      </c>
      <c r="C37" s="19">
        <v>33</v>
      </c>
      <c r="D37" s="200">
        <v>72</v>
      </c>
      <c r="E37" s="19">
        <v>39</v>
      </c>
      <c r="F37" s="19">
        <v>2</v>
      </c>
      <c r="G37" s="19">
        <v>4</v>
      </c>
      <c r="H37" s="19">
        <v>1</v>
      </c>
      <c r="I37" s="19"/>
      <c r="J37" s="19">
        <v>46</v>
      </c>
      <c r="K37" s="19">
        <v>1</v>
      </c>
      <c r="L37" s="200">
        <v>126</v>
      </c>
      <c r="M37" s="200">
        <v>72.489000000000004</v>
      </c>
      <c r="N37" s="19">
        <v>89</v>
      </c>
      <c r="O37" s="19">
        <v>215</v>
      </c>
      <c r="P37" s="19">
        <v>103</v>
      </c>
      <c r="Q37" s="200">
        <v>407</v>
      </c>
      <c r="R37" s="61"/>
      <c r="S37" s="334">
        <v>479.48900000000003</v>
      </c>
      <c r="T37" s="61"/>
      <c r="U37" s="64">
        <v>0.15117969338191284</v>
      </c>
      <c r="Z37" s="504"/>
    </row>
    <row r="38" spans="1:28" x14ac:dyDescent="0.25">
      <c r="A38" s="328" t="s">
        <v>711</v>
      </c>
      <c r="B38" s="19"/>
      <c r="C38" s="19"/>
      <c r="D38" s="200"/>
      <c r="E38" s="19"/>
      <c r="F38" s="19">
        <v>21</v>
      </c>
      <c r="G38" s="19"/>
      <c r="H38" s="19"/>
      <c r="I38" s="19"/>
      <c r="J38" s="19"/>
      <c r="K38" s="19"/>
      <c r="L38" s="200">
        <v>21</v>
      </c>
      <c r="M38" s="200">
        <v>21</v>
      </c>
      <c r="N38" s="19">
        <v>2</v>
      </c>
      <c r="O38" s="19">
        <v>4</v>
      </c>
      <c r="P38" s="19"/>
      <c r="Q38" s="200">
        <v>6</v>
      </c>
      <c r="R38" s="61"/>
      <c r="S38" s="334">
        <v>27</v>
      </c>
      <c r="T38" s="61"/>
      <c r="U38" s="64">
        <v>0.77777777777777779</v>
      </c>
      <c r="Z38" s="504"/>
    </row>
    <row r="39" spans="1:28" x14ac:dyDescent="0.25">
      <c r="A39" s="328" t="s">
        <v>158</v>
      </c>
      <c r="B39" s="19">
        <v>41</v>
      </c>
      <c r="C39" s="19">
        <v>37</v>
      </c>
      <c r="D39" s="200">
        <v>78</v>
      </c>
      <c r="E39" s="19">
        <v>72</v>
      </c>
      <c r="F39" s="19">
        <v>11</v>
      </c>
      <c r="G39" s="19">
        <v>7</v>
      </c>
      <c r="H39" s="19">
        <v>3</v>
      </c>
      <c r="I39" s="19">
        <v>37</v>
      </c>
      <c r="J39" s="19">
        <v>63</v>
      </c>
      <c r="K39" s="19">
        <v>43</v>
      </c>
      <c r="L39" s="200">
        <v>273</v>
      </c>
      <c r="M39" s="200">
        <v>178.446</v>
      </c>
      <c r="N39" s="19">
        <v>195</v>
      </c>
      <c r="O39" s="19">
        <v>480</v>
      </c>
      <c r="P39" s="19">
        <v>350</v>
      </c>
      <c r="Q39" s="200">
        <v>1025</v>
      </c>
      <c r="R39" s="61"/>
      <c r="S39" s="334">
        <v>1203.4459999999999</v>
      </c>
      <c r="T39" s="61"/>
      <c r="U39" s="64">
        <v>0.14827919158815603</v>
      </c>
      <c r="Z39" s="504"/>
    </row>
    <row r="40" spans="1:28" x14ac:dyDescent="0.25">
      <c r="A40" s="328" t="s">
        <v>159</v>
      </c>
      <c r="B40" s="19">
        <v>49</v>
      </c>
      <c r="C40" s="19">
        <v>124</v>
      </c>
      <c r="D40" s="200">
        <v>173</v>
      </c>
      <c r="E40" s="19">
        <v>48</v>
      </c>
      <c r="F40" s="19">
        <v>19</v>
      </c>
      <c r="G40" s="19">
        <v>6</v>
      </c>
      <c r="H40" s="19">
        <v>4</v>
      </c>
      <c r="I40" s="19"/>
      <c r="J40" s="19">
        <v>38</v>
      </c>
      <c r="K40" s="19">
        <v>1</v>
      </c>
      <c r="L40" s="200">
        <v>240</v>
      </c>
      <c r="M40" s="200">
        <v>138.792</v>
      </c>
      <c r="N40" s="19">
        <v>169</v>
      </c>
      <c r="O40" s="19">
        <v>462</v>
      </c>
      <c r="P40" s="19">
        <v>176</v>
      </c>
      <c r="Q40" s="200">
        <v>807</v>
      </c>
      <c r="R40" s="61"/>
      <c r="S40" s="334">
        <v>945.79200000000003</v>
      </c>
      <c r="T40" s="61"/>
      <c r="U40" s="64">
        <v>0.14674685343077548</v>
      </c>
      <c r="Z40" s="504"/>
    </row>
    <row r="41" spans="1:28" x14ac:dyDescent="0.25">
      <c r="A41" s="328" t="s">
        <v>160</v>
      </c>
      <c r="B41" s="19">
        <v>59</v>
      </c>
      <c r="C41" s="19">
        <v>55</v>
      </c>
      <c r="D41" s="200">
        <v>114</v>
      </c>
      <c r="E41" s="19">
        <v>111</v>
      </c>
      <c r="F41" s="19">
        <v>12</v>
      </c>
      <c r="G41" s="19">
        <v>10</v>
      </c>
      <c r="H41" s="19">
        <v>5</v>
      </c>
      <c r="I41" s="19">
        <v>21</v>
      </c>
      <c r="J41" s="19">
        <v>55</v>
      </c>
      <c r="K41" s="19"/>
      <c r="L41" s="200">
        <v>269</v>
      </c>
      <c r="M41" s="200">
        <v>182.94</v>
      </c>
      <c r="N41" s="19">
        <v>211</v>
      </c>
      <c r="O41" s="19">
        <v>435</v>
      </c>
      <c r="P41" s="19">
        <v>81</v>
      </c>
      <c r="Q41" s="200">
        <v>727</v>
      </c>
      <c r="R41" s="61"/>
      <c r="S41" s="334">
        <v>909.94</v>
      </c>
      <c r="T41" s="61"/>
      <c r="U41" s="64">
        <v>0.20104622282787873</v>
      </c>
      <c r="Z41" s="504"/>
    </row>
    <row r="42" spans="1:28" x14ac:dyDescent="0.25">
      <c r="A42" s="329" t="s">
        <v>161</v>
      </c>
      <c r="B42" s="22"/>
      <c r="C42" s="22">
        <v>7</v>
      </c>
      <c r="D42" s="225">
        <v>7</v>
      </c>
      <c r="E42" s="22">
        <v>1</v>
      </c>
      <c r="F42" s="22">
        <v>3</v>
      </c>
      <c r="G42" s="22"/>
      <c r="H42" s="22"/>
      <c r="I42" s="22"/>
      <c r="J42" s="22">
        <v>1</v>
      </c>
      <c r="K42" s="22"/>
      <c r="L42" s="225">
        <v>12</v>
      </c>
      <c r="M42" s="225">
        <v>6.8309999999999995</v>
      </c>
      <c r="N42" s="22">
        <v>10</v>
      </c>
      <c r="O42" s="22">
        <v>20</v>
      </c>
      <c r="P42" s="22">
        <v>9</v>
      </c>
      <c r="Q42" s="225">
        <v>39</v>
      </c>
      <c r="R42" s="61"/>
      <c r="S42" s="338">
        <v>45.831000000000003</v>
      </c>
      <c r="T42" s="61"/>
      <c r="U42" s="65">
        <v>0.14904758787720099</v>
      </c>
      <c r="Z42" s="504"/>
    </row>
    <row r="43" spans="1:28" x14ac:dyDescent="0.25">
      <c r="A43" s="116" t="s">
        <v>263</v>
      </c>
      <c r="B43" s="78">
        <v>226</v>
      </c>
      <c r="C43" s="78">
        <v>311</v>
      </c>
      <c r="D43" s="28">
        <v>537</v>
      </c>
      <c r="E43" s="78">
        <v>279</v>
      </c>
      <c r="F43" s="78">
        <v>69</v>
      </c>
      <c r="G43" s="78">
        <v>28</v>
      </c>
      <c r="H43" s="78">
        <v>13</v>
      </c>
      <c r="I43" s="78">
        <v>73</v>
      </c>
      <c r="J43" s="78">
        <v>207</v>
      </c>
      <c r="K43" s="78">
        <v>45</v>
      </c>
      <c r="L43" s="28">
        <v>1025</v>
      </c>
      <c r="M43" s="28">
        <v>632.6880000000001</v>
      </c>
      <c r="N43" s="78">
        <v>732</v>
      </c>
      <c r="O43" s="78">
        <v>1681</v>
      </c>
      <c r="P43" s="78">
        <v>735</v>
      </c>
      <c r="Q43" s="27">
        <v>3148</v>
      </c>
      <c r="R43" s="61"/>
      <c r="S43" s="335">
        <v>3780.6880000000001</v>
      </c>
      <c r="T43" s="61"/>
      <c r="U43" s="86">
        <v>0.16734731879488604</v>
      </c>
      <c r="Z43" s="504"/>
      <c r="AB43" s="81"/>
    </row>
    <row r="44" spans="1:28" x14ac:dyDescent="0.25">
      <c r="A44" s="327" t="s">
        <v>162</v>
      </c>
      <c r="B44" s="16">
        <v>49</v>
      </c>
      <c r="C44" s="16">
        <v>74</v>
      </c>
      <c r="D44" s="199">
        <v>123</v>
      </c>
      <c r="E44" s="16">
        <v>64</v>
      </c>
      <c r="F44" s="16">
        <v>12</v>
      </c>
      <c r="G44" s="16">
        <v>23</v>
      </c>
      <c r="H44" s="16"/>
      <c r="I44" s="16">
        <v>23</v>
      </c>
      <c r="J44" s="16">
        <v>25</v>
      </c>
      <c r="K44" s="16">
        <v>1</v>
      </c>
      <c r="L44" s="199">
        <v>222</v>
      </c>
      <c r="M44" s="199">
        <v>140.517</v>
      </c>
      <c r="N44" s="16">
        <v>271</v>
      </c>
      <c r="O44" s="16">
        <v>565</v>
      </c>
      <c r="P44" s="16">
        <v>281</v>
      </c>
      <c r="Q44" s="199">
        <v>1117</v>
      </c>
      <c r="R44" s="61"/>
      <c r="S44" s="337">
        <v>1257.5170000000001</v>
      </c>
      <c r="T44" s="61"/>
      <c r="U44" s="63">
        <v>0.11174163053064093</v>
      </c>
      <c r="Z44" s="504"/>
    </row>
    <row r="45" spans="1:28" x14ac:dyDescent="0.25">
      <c r="A45" s="329" t="s">
        <v>163</v>
      </c>
      <c r="B45" s="22">
        <v>3</v>
      </c>
      <c r="C45" s="22">
        <v>1</v>
      </c>
      <c r="D45" s="225">
        <v>4</v>
      </c>
      <c r="E45" s="22">
        <v>2</v>
      </c>
      <c r="F45" s="22"/>
      <c r="G45" s="22"/>
      <c r="H45" s="22"/>
      <c r="I45" s="22"/>
      <c r="J45" s="22">
        <v>1</v>
      </c>
      <c r="K45" s="22"/>
      <c r="L45" s="225">
        <v>4</v>
      </c>
      <c r="M45" s="225">
        <v>2.8330000000000002</v>
      </c>
      <c r="N45" s="22">
        <v>11</v>
      </c>
      <c r="O45" s="22">
        <v>15</v>
      </c>
      <c r="P45" s="22">
        <v>1</v>
      </c>
      <c r="Q45" s="225">
        <v>27</v>
      </c>
      <c r="R45" s="61"/>
      <c r="S45" s="338">
        <v>29.832999999999998</v>
      </c>
      <c r="T45" s="61"/>
      <c r="U45" s="65">
        <v>9.4961954882177471E-2</v>
      </c>
      <c r="Z45" s="504"/>
    </row>
    <row r="46" spans="1:28" x14ac:dyDescent="0.25">
      <c r="A46" s="116" t="s">
        <v>264</v>
      </c>
      <c r="B46" s="78">
        <v>52</v>
      </c>
      <c r="C46" s="78">
        <v>75</v>
      </c>
      <c r="D46" s="28">
        <v>127</v>
      </c>
      <c r="E46" s="78">
        <v>66</v>
      </c>
      <c r="F46" s="78">
        <v>12</v>
      </c>
      <c r="G46" s="78">
        <v>23</v>
      </c>
      <c r="H46" s="78"/>
      <c r="I46" s="78">
        <v>23</v>
      </c>
      <c r="J46" s="78">
        <v>26</v>
      </c>
      <c r="K46" s="78">
        <v>1</v>
      </c>
      <c r="L46" s="28">
        <v>226</v>
      </c>
      <c r="M46" s="28">
        <v>143.35</v>
      </c>
      <c r="N46" s="78">
        <v>282</v>
      </c>
      <c r="O46" s="78">
        <v>580</v>
      </c>
      <c r="P46" s="78">
        <v>282</v>
      </c>
      <c r="Q46" s="27">
        <v>1144</v>
      </c>
      <c r="R46" s="61"/>
      <c r="S46" s="335">
        <v>1287.3499999999999</v>
      </c>
      <c r="T46" s="61"/>
      <c r="U46" s="86">
        <v>0.11135277896453956</v>
      </c>
      <c r="Z46" s="504"/>
      <c r="AB46" s="81"/>
    </row>
    <row r="47" spans="1:28" x14ac:dyDescent="0.25">
      <c r="A47" s="327" t="s">
        <v>164</v>
      </c>
      <c r="B47" s="16">
        <v>47</v>
      </c>
      <c r="C47" s="16">
        <v>43</v>
      </c>
      <c r="D47" s="199">
        <v>90</v>
      </c>
      <c r="E47" s="16">
        <v>29</v>
      </c>
      <c r="F47" s="16"/>
      <c r="G47" s="16">
        <v>6</v>
      </c>
      <c r="H47" s="16"/>
      <c r="I47" s="16"/>
      <c r="J47" s="16">
        <v>23</v>
      </c>
      <c r="K47" s="16">
        <v>19</v>
      </c>
      <c r="L47" s="199">
        <v>120</v>
      </c>
      <c r="M47" s="199">
        <v>80.319000000000003</v>
      </c>
      <c r="N47" s="16">
        <v>115</v>
      </c>
      <c r="O47" s="16">
        <v>274</v>
      </c>
      <c r="P47" s="16">
        <v>142</v>
      </c>
      <c r="Q47" s="199">
        <v>531</v>
      </c>
      <c r="R47" s="61"/>
      <c r="S47" s="337">
        <v>611.31899999999996</v>
      </c>
      <c r="T47" s="61"/>
      <c r="U47" s="63">
        <v>0.13138639564613566</v>
      </c>
      <c r="Z47" s="504"/>
    </row>
    <row r="48" spans="1:28" x14ac:dyDescent="0.25">
      <c r="A48" s="328" t="s">
        <v>775</v>
      </c>
      <c r="B48" s="19">
        <v>442</v>
      </c>
      <c r="C48" s="19">
        <v>276</v>
      </c>
      <c r="D48" s="200">
        <v>718</v>
      </c>
      <c r="E48" s="19">
        <v>109</v>
      </c>
      <c r="F48" s="19">
        <v>11</v>
      </c>
      <c r="G48" s="19">
        <v>22</v>
      </c>
      <c r="H48" s="19">
        <v>2</v>
      </c>
      <c r="I48" s="19">
        <v>38</v>
      </c>
      <c r="J48" s="19">
        <v>27</v>
      </c>
      <c r="K48" s="19">
        <v>80</v>
      </c>
      <c r="L48" s="200">
        <v>565</v>
      </c>
      <c r="M48" s="200">
        <v>319.65800000000002</v>
      </c>
      <c r="N48" s="19">
        <v>453</v>
      </c>
      <c r="O48" s="19">
        <v>1060</v>
      </c>
      <c r="P48" s="19">
        <v>420</v>
      </c>
      <c r="Q48" s="200">
        <v>1933</v>
      </c>
      <c r="R48" s="61"/>
      <c r="S48" s="334">
        <v>2252.6579999999999</v>
      </c>
      <c r="T48" s="61"/>
      <c r="U48" s="64">
        <v>0.14190258796497296</v>
      </c>
      <c r="Z48" s="504"/>
    </row>
    <row r="49" spans="1:28" x14ac:dyDescent="0.25">
      <c r="A49" s="328" t="s">
        <v>165</v>
      </c>
      <c r="B49" s="19">
        <v>4</v>
      </c>
      <c r="C49" s="19">
        <v>2</v>
      </c>
      <c r="D49" s="200">
        <v>6</v>
      </c>
      <c r="E49" s="19">
        <v>12</v>
      </c>
      <c r="F49" s="19"/>
      <c r="G49" s="19"/>
      <c r="H49" s="19">
        <v>1</v>
      </c>
      <c r="I49" s="19">
        <v>12</v>
      </c>
      <c r="J49" s="19">
        <v>8</v>
      </c>
      <c r="K49" s="19"/>
      <c r="L49" s="200">
        <v>35</v>
      </c>
      <c r="M49" s="200">
        <v>13.666</v>
      </c>
      <c r="N49" s="19">
        <v>13</v>
      </c>
      <c r="O49" s="19">
        <v>24</v>
      </c>
      <c r="P49" s="19">
        <v>11</v>
      </c>
      <c r="Q49" s="200">
        <v>48</v>
      </c>
      <c r="R49" s="61"/>
      <c r="S49" s="334">
        <v>61.665999999999997</v>
      </c>
      <c r="T49" s="61"/>
      <c r="U49" s="64">
        <v>0.22161320662926087</v>
      </c>
      <c r="Z49" s="504"/>
    </row>
    <row r="50" spans="1:28" x14ac:dyDescent="0.25">
      <c r="A50" s="329" t="s">
        <v>166</v>
      </c>
      <c r="B50" s="22">
        <v>87</v>
      </c>
      <c r="C50" s="22">
        <v>52</v>
      </c>
      <c r="D50" s="225">
        <v>139</v>
      </c>
      <c r="E50" s="22">
        <v>25</v>
      </c>
      <c r="F50" s="22">
        <v>2</v>
      </c>
      <c r="G50" s="22"/>
      <c r="H50" s="22"/>
      <c r="I50" s="22"/>
      <c r="J50" s="22">
        <v>11</v>
      </c>
      <c r="K50" s="22">
        <v>2</v>
      </c>
      <c r="L50" s="225">
        <v>92</v>
      </c>
      <c r="M50" s="225">
        <v>52.316000000000003</v>
      </c>
      <c r="N50" s="22">
        <v>130</v>
      </c>
      <c r="O50" s="22">
        <v>182</v>
      </c>
      <c r="P50" s="22">
        <v>63</v>
      </c>
      <c r="Q50" s="225">
        <v>375</v>
      </c>
      <c r="R50" s="61"/>
      <c r="S50" s="338">
        <v>427.31600000000003</v>
      </c>
      <c r="T50" s="61"/>
      <c r="U50" s="65">
        <v>0.12242930290464199</v>
      </c>
      <c r="Z50" s="504"/>
    </row>
    <row r="51" spans="1:28" x14ac:dyDescent="0.25">
      <c r="A51" s="116" t="s">
        <v>265</v>
      </c>
      <c r="B51" s="78">
        <v>580</v>
      </c>
      <c r="C51" s="78">
        <v>373</v>
      </c>
      <c r="D51" s="28">
        <v>953</v>
      </c>
      <c r="E51" s="78">
        <v>175</v>
      </c>
      <c r="F51" s="78">
        <v>13</v>
      </c>
      <c r="G51" s="78">
        <v>28</v>
      </c>
      <c r="H51" s="78">
        <v>3</v>
      </c>
      <c r="I51" s="78">
        <v>50</v>
      </c>
      <c r="J51" s="78">
        <v>69</v>
      </c>
      <c r="K51" s="78">
        <v>101</v>
      </c>
      <c r="L51" s="28">
        <v>812</v>
      </c>
      <c r="M51" s="28">
        <v>465.959</v>
      </c>
      <c r="N51" s="78">
        <v>711</v>
      </c>
      <c r="O51" s="78">
        <v>1540</v>
      </c>
      <c r="P51" s="78">
        <v>636</v>
      </c>
      <c r="Q51" s="27">
        <v>2887</v>
      </c>
      <c r="R51" s="61"/>
      <c r="S51" s="335">
        <v>3352.9589999999998</v>
      </c>
      <c r="T51" s="61"/>
      <c r="U51" s="86">
        <v>0.13896948933762687</v>
      </c>
      <c r="Z51" s="504"/>
      <c r="AB51" s="81"/>
    </row>
    <row r="52" spans="1:28" x14ac:dyDescent="0.25">
      <c r="A52" s="330" t="s">
        <v>777</v>
      </c>
      <c r="B52" s="25">
        <v>18</v>
      </c>
      <c r="C52" s="25">
        <v>8</v>
      </c>
      <c r="D52" s="275">
        <v>26</v>
      </c>
      <c r="E52" s="25">
        <v>31</v>
      </c>
      <c r="F52" s="25">
        <v>18</v>
      </c>
      <c r="G52" s="25">
        <v>4</v>
      </c>
      <c r="H52" s="25"/>
      <c r="I52" s="25">
        <v>17</v>
      </c>
      <c r="J52" s="25">
        <v>21</v>
      </c>
      <c r="K52" s="25"/>
      <c r="L52" s="275">
        <v>99</v>
      </c>
      <c r="M52" s="275">
        <v>56.289000000000001</v>
      </c>
      <c r="N52" s="25">
        <v>58</v>
      </c>
      <c r="O52" s="25">
        <v>256</v>
      </c>
      <c r="P52" s="25">
        <v>87</v>
      </c>
      <c r="Q52" s="275">
        <v>401</v>
      </c>
      <c r="R52" s="61"/>
      <c r="S52" s="339">
        <v>457.28899999999999</v>
      </c>
      <c r="T52" s="61"/>
      <c r="U52" s="224">
        <v>0.12309283625890849</v>
      </c>
      <c r="Z52" s="504"/>
    </row>
    <row r="53" spans="1:28" x14ac:dyDescent="0.25">
      <c r="A53" s="116" t="s">
        <v>778</v>
      </c>
      <c r="B53" s="78">
        <v>18</v>
      </c>
      <c r="C53" s="78">
        <v>8</v>
      </c>
      <c r="D53" s="28">
        <v>26</v>
      </c>
      <c r="E53" s="78">
        <v>31</v>
      </c>
      <c r="F53" s="78">
        <v>18</v>
      </c>
      <c r="G53" s="78">
        <v>4</v>
      </c>
      <c r="H53" s="78"/>
      <c r="I53" s="78">
        <v>17</v>
      </c>
      <c r="J53" s="78">
        <v>21</v>
      </c>
      <c r="K53" s="78"/>
      <c r="L53" s="28">
        <v>99</v>
      </c>
      <c r="M53" s="28">
        <v>56.289000000000001</v>
      </c>
      <c r="N53" s="78">
        <v>58</v>
      </c>
      <c r="O53" s="78">
        <v>256</v>
      </c>
      <c r="P53" s="78">
        <v>87</v>
      </c>
      <c r="Q53" s="27">
        <v>401</v>
      </c>
      <c r="R53" s="61"/>
      <c r="S53" s="335">
        <v>457.28899999999999</v>
      </c>
      <c r="T53" s="61"/>
      <c r="U53" s="86">
        <v>0.12309283625890849</v>
      </c>
      <c r="Z53" s="504"/>
      <c r="AB53" s="81"/>
    </row>
    <row r="54" spans="1:28" x14ac:dyDescent="0.25">
      <c r="A54" s="330" t="s">
        <v>779</v>
      </c>
      <c r="B54" s="25"/>
      <c r="C54" s="25"/>
      <c r="D54" s="275"/>
      <c r="E54" s="25"/>
      <c r="F54" s="25"/>
      <c r="G54" s="25"/>
      <c r="H54" s="25"/>
      <c r="I54" s="25"/>
      <c r="J54" s="25"/>
      <c r="K54" s="25"/>
      <c r="L54" s="275">
        <v>0</v>
      </c>
      <c r="M54" s="275">
        <v>0</v>
      </c>
      <c r="N54" s="25">
        <v>3</v>
      </c>
      <c r="O54" s="25">
        <v>8</v>
      </c>
      <c r="P54" s="25">
        <v>26</v>
      </c>
      <c r="Q54" s="275">
        <v>37</v>
      </c>
      <c r="R54" s="61"/>
      <c r="S54" s="339">
        <v>37</v>
      </c>
      <c r="T54" s="61"/>
      <c r="U54" s="224">
        <v>0</v>
      </c>
      <c r="Z54" s="504"/>
    </row>
    <row r="55" spans="1:28" x14ac:dyDescent="0.25">
      <c r="A55" s="116" t="s">
        <v>266</v>
      </c>
      <c r="B55" s="78"/>
      <c r="C55" s="78"/>
      <c r="D55" s="28"/>
      <c r="E55" s="78"/>
      <c r="F55" s="78"/>
      <c r="G55" s="78"/>
      <c r="H55" s="78"/>
      <c r="I55" s="78"/>
      <c r="J55" s="78"/>
      <c r="K55" s="78"/>
      <c r="L55" s="28">
        <v>0</v>
      </c>
      <c r="M55" s="28">
        <v>0</v>
      </c>
      <c r="N55" s="78">
        <v>3</v>
      </c>
      <c r="O55" s="78">
        <v>8</v>
      </c>
      <c r="P55" s="78">
        <v>26</v>
      </c>
      <c r="Q55" s="27">
        <v>37</v>
      </c>
      <c r="R55" s="61"/>
      <c r="S55" s="335">
        <v>37</v>
      </c>
      <c r="T55" s="61"/>
      <c r="U55" s="86">
        <v>0</v>
      </c>
      <c r="Z55" s="504"/>
      <c r="AB55" s="81"/>
    </row>
    <row r="56" spans="1:28" x14ac:dyDescent="0.25">
      <c r="A56" s="327" t="s">
        <v>512</v>
      </c>
      <c r="B56" s="16"/>
      <c r="C56" s="16"/>
      <c r="D56" s="199"/>
      <c r="E56" s="16">
        <v>1</v>
      </c>
      <c r="F56" s="16">
        <v>2</v>
      </c>
      <c r="G56" s="16"/>
      <c r="H56" s="16"/>
      <c r="I56" s="16"/>
      <c r="J56" s="16"/>
      <c r="K56" s="16"/>
      <c r="L56" s="199">
        <v>3</v>
      </c>
      <c r="M56" s="199">
        <v>3</v>
      </c>
      <c r="N56" s="16"/>
      <c r="O56" s="16">
        <v>7</v>
      </c>
      <c r="P56" s="16"/>
      <c r="Q56" s="199">
        <v>7</v>
      </c>
      <c r="R56" s="61"/>
      <c r="S56" s="337">
        <v>10</v>
      </c>
      <c r="T56" s="61"/>
      <c r="U56" s="63">
        <v>0.3</v>
      </c>
      <c r="Z56" s="504"/>
    </row>
    <row r="57" spans="1:28" x14ac:dyDescent="0.25">
      <c r="A57" s="328" t="s">
        <v>169</v>
      </c>
      <c r="B57" s="19">
        <v>5</v>
      </c>
      <c r="C57" s="19">
        <v>3</v>
      </c>
      <c r="D57" s="200">
        <v>8</v>
      </c>
      <c r="E57" s="19">
        <v>4</v>
      </c>
      <c r="F57" s="19"/>
      <c r="G57" s="19">
        <v>1</v>
      </c>
      <c r="H57" s="19">
        <v>1</v>
      </c>
      <c r="I57" s="19"/>
      <c r="J57" s="19"/>
      <c r="K57" s="19"/>
      <c r="L57" s="200">
        <v>9</v>
      </c>
      <c r="M57" s="200">
        <v>6.4990000000000006</v>
      </c>
      <c r="N57" s="19">
        <v>13</v>
      </c>
      <c r="O57" s="19">
        <v>45</v>
      </c>
      <c r="P57" s="19">
        <v>24</v>
      </c>
      <c r="Q57" s="200">
        <v>82</v>
      </c>
      <c r="R57" s="61"/>
      <c r="S57" s="334">
        <v>88.498999999999995</v>
      </c>
      <c r="T57" s="61"/>
      <c r="U57" s="64">
        <v>7.343585803229416E-2</v>
      </c>
      <c r="Z57" s="504"/>
    </row>
    <row r="58" spans="1:28" x14ac:dyDescent="0.25">
      <c r="A58" s="329" t="s">
        <v>170</v>
      </c>
      <c r="B58" s="22">
        <v>5</v>
      </c>
      <c r="C58" s="22">
        <v>7</v>
      </c>
      <c r="D58" s="225">
        <v>12</v>
      </c>
      <c r="E58" s="22">
        <v>5</v>
      </c>
      <c r="F58" s="22">
        <v>8</v>
      </c>
      <c r="G58" s="22"/>
      <c r="H58" s="22"/>
      <c r="I58" s="22"/>
      <c r="J58" s="22"/>
      <c r="K58" s="22"/>
      <c r="L58" s="225">
        <v>20</v>
      </c>
      <c r="M58" s="225">
        <v>14.331</v>
      </c>
      <c r="N58" s="22">
        <v>15</v>
      </c>
      <c r="O58" s="22">
        <v>50</v>
      </c>
      <c r="P58" s="22">
        <v>30</v>
      </c>
      <c r="Q58" s="225">
        <v>95</v>
      </c>
      <c r="R58" s="61"/>
      <c r="S58" s="338">
        <v>109.331</v>
      </c>
      <c r="T58" s="61"/>
      <c r="U58" s="65">
        <v>0.13107901693023935</v>
      </c>
      <c r="Z58" s="504"/>
    </row>
    <row r="59" spans="1:28" x14ac:dyDescent="0.25">
      <c r="A59" s="116" t="s">
        <v>168</v>
      </c>
      <c r="B59" s="78">
        <v>10</v>
      </c>
      <c r="C59" s="78">
        <v>10</v>
      </c>
      <c r="D59" s="28">
        <v>20</v>
      </c>
      <c r="E59" s="78">
        <v>10</v>
      </c>
      <c r="F59" s="78">
        <v>10</v>
      </c>
      <c r="G59" s="78">
        <v>1</v>
      </c>
      <c r="H59" s="78">
        <v>1</v>
      </c>
      <c r="I59" s="78"/>
      <c r="J59" s="78"/>
      <c r="K59" s="78"/>
      <c r="L59" s="28">
        <v>32</v>
      </c>
      <c r="M59" s="28">
        <v>23.83</v>
      </c>
      <c r="N59" s="78">
        <v>28</v>
      </c>
      <c r="O59" s="78">
        <v>102</v>
      </c>
      <c r="P59" s="78">
        <v>54</v>
      </c>
      <c r="Q59" s="27">
        <v>184</v>
      </c>
      <c r="R59" s="61"/>
      <c r="S59" s="335">
        <v>207.82999999999998</v>
      </c>
      <c r="T59" s="61"/>
      <c r="U59" s="86">
        <v>0.11466102102680076</v>
      </c>
      <c r="Z59" s="504"/>
      <c r="AB59" s="81"/>
    </row>
    <row r="60" spans="1:28" x14ac:dyDescent="0.25">
      <c r="A60" s="330" t="s">
        <v>171</v>
      </c>
      <c r="B60" s="25">
        <v>7</v>
      </c>
      <c r="C60" s="25">
        <v>2</v>
      </c>
      <c r="D60" s="275">
        <v>9</v>
      </c>
      <c r="E60" s="25">
        <v>15</v>
      </c>
      <c r="F60" s="25">
        <v>6</v>
      </c>
      <c r="G60" s="25">
        <v>1</v>
      </c>
      <c r="H60" s="25"/>
      <c r="I60" s="25"/>
      <c r="J60" s="25">
        <v>4</v>
      </c>
      <c r="K60" s="25">
        <v>2</v>
      </c>
      <c r="L60" s="275">
        <v>30</v>
      </c>
      <c r="M60" s="275">
        <v>24.166</v>
      </c>
      <c r="N60" s="25">
        <v>90</v>
      </c>
      <c r="O60" s="25">
        <v>217</v>
      </c>
      <c r="P60" s="25">
        <v>104</v>
      </c>
      <c r="Q60" s="275">
        <v>411</v>
      </c>
      <c r="R60" s="61"/>
      <c r="S60" s="339">
        <v>435.166</v>
      </c>
      <c r="T60" s="61"/>
      <c r="U60" s="224">
        <v>5.5532831149492382E-2</v>
      </c>
      <c r="Z60" s="504"/>
    </row>
    <row r="61" spans="1:28" x14ac:dyDescent="0.25">
      <c r="A61" s="116" t="s">
        <v>267</v>
      </c>
      <c r="B61" s="78">
        <v>7</v>
      </c>
      <c r="C61" s="78">
        <v>2</v>
      </c>
      <c r="D61" s="28">
        <v>9</v>
      </c>
      <c r="E61" s="78">
        <v>15</v>
      </c>
      <c r="F61" s="78">
        <v>6</v>
      </c>
      <c r="G61" s="78">
        <v>1</v>
      </c>
      <c r="H61" s="78"/>
      <c r="I61" s="78"/>
      <c r="J61" s="78">
        <v>4</v>
      </c>
      <c r="K61" s="78">
        <v>2</v>
      </c>
      <c r="L61" s="28">
        <v>30</v>
      </c>
      <c r="M61" s="28">
        <v>24.166</v>
      </c>
      <c r="N61" s="78">
        <v>90</v>
      </c>
      <c r="O61" s="78">
        <v>217</v>
      </c>
      <c r="P61" s="78">
        <v>104</v>
      </c>
      <c r="Q61" s="27">
        <v>411</v>
      </c>
      <c r="R61" s="61"/>
      <c r="S61" s="335">
        <v>435.166</v>
      </c>
      <c r="T61" s="61"/>
      <c r="U61" s="86">
        <v>5.5532831149492382E-2</v>
      </c>
      <c r="Z61" s="504"/>
      <c r="AB61" s="81"/>
    </row>
    <row r="62" spans="1:28" x14ac:dyDescent="0.25">
      <c r="A62" s="327" t="s">
        <v>172</v>
      </c>
      <c r="B62" s="16">
        <v>19</v>
      </c>
      <c r="C62" s="16">
        <v>23</v>
      </c>
      <c r="D62" s="199">
        <v>42</v>
      </c>
      <c r="E62" s="16">
        <v>42</v>
      </c>
      <c r="F62" s="16">
        <v>18</v>
      </c>
      <c r="G62" s="16">
        <v>2</v>
      </c>
      <c r="H62" s="16"/>
      <c r="I62" s="16">
        <v>3</v>
      </c>
      <c r="J62" s="16">
        <v>20</v>
      </c>
      <c r="K62" s="16">
        <v>4</v>
      </c>
      <c r="L62" s="199">
        <v>112</v>
      </c>
      <c r="M62" s="199">
        <v>83.533999999999992</v>
      </c>
      <c r="N62" s="16">
        <v>103</v>
      </c>
      <c r="O62" s="16">
        <v>311</v>
      </c>
      <c r="P62" s="16">
        <v>210</v>
      </c>
      <c r="Q62" s="199">
        <v>624</v>
      </c>
      <c r="R62" s="61"/>
      <c r="S62" s="337">
        <v>707.53399999999999</v>
      </c>
      <c r="T62" s="61"/>
      <c r="U62" s="63">
        <v>0.11806358422351433</v>
      </c>
      <c r="Z62" s="504"/>
    </row>
    <row r="63" spans="1:28" x14ac:dyDescent="0.25">
      <c r="A63" s="328" t="s">
        <v>173</v>
      </c>
      <c r="B63" s="19">
        <v>50</v>
      </c>
      <c r="C63" s="19">
        <v>141</v>
      </c>
      <c r="D63" s="200">
        <v>191</v>
      </c>
      <c r="E63" s="19">
        <v>65</v>
      </c>
      <c r="F63" s="19">
        <v>7</v>
      </c>
      <c r="G63" s="19">
        <v>3</v>
      </c>
      <c r="H63" s="19"/>
      <c r="I63" s="19">
        <v>1</v>
      </c>
      <c r="J63" s="19"/>
      <c r="K63" s="19"/>
      <c r="L63" s="200">
        <v>217</v>
      </c>
      <c r="M63" s="200">
        <v>110.578</v>
      </c>
      <c r="N63" s="19">
        <v>337</v>
      </c>
      <c r="O63" s="19">
        <v>668</v>
      </c>
      <c r="P63" s="19">
        <v>199</v>
      </c>
      <c r="Q63" s="200">
        <v>1204</v>
      </c>
      <c r="R63" s="61"/>
      <c r="S63" s="334">
        <v>1314.578</v>
      </c>
      <c r="T63" s="61"/>
      <c r="U63" s="64">
        <v>8.4116727953761586E-2</v>
      </c>
      <c r="Z63" s="504"/>
    </row>
    <row r="64" spans="1:28" x14ac:dyDescent="0.25">
      <c r="A64" s="328" t="s">
        <v>174</v>
      </c>
      <c r="B64" s="19">
        <v>64</v>
      </c>
      <c r="C64" s="19">
        <v>34</v>
      </c>
      <c r="D64" s="200">
        <v>98</v>
      </c>
      <c r="E64" s="19">
        <v>50</v>
      </c>
      <c r="F64" s="19">
        <v>19</v>
      </c>
      <c r="G64" s="19"/>
      <c r="H64" s="19"/>
      <c r="I64" s="19">
        <v>12</v>
      </c>
      <c r="J64" s="19">
        <v>35</v>
      </c>
      <c r="K64" s="19"/>
      <c r="L64" s="200">
        <v>150</v>
      </c>
      <c r="M64" s="200">
        <v>83.822000000000003</v>
      </c>
      <c r="N64" s="19">
        <v>109</v>
      </c>
      <c r="O64" s="19">
        <v>258</v>
      </c>
      <c r="P64" s="19">
        <v>95</v>
      </c>
      <c r="Q64" s="200">
        <v>462</v>
      </c>
      <c r="R64" s="61"/>
      <c r="S64" s="334">
        <v>545.822</v>
      </c>
      <c r="T64" s="61"/>
      <c r="U64" s="64">
        <v>0.15357021153416317</v>
      </c>
      <c r="Z64" s="504"/>
    </row>
    <row r="65" spans="1:28" x14ac:dyDescent="0.25">
      <c r="A65" s="328" t="s">
        <v>175</v>
      </c>
      <c r="B65" s="19">
        <v>20</v>
      </c>
      <c r="C65" s="19">
        <v>46</v>
      </c>
      <c r="D65" s="200">
        <v>66</v>
      </c>
      <c r="E65" s="19">
        <v>51</v>
      </c>
      <c r="F65" s="19">
        <v>47</v>
      </c>
      <c r="G65" s="19">
        <v>32</v>
      </c>
      <c r="H65" s="19"/>
      <c r="I65" s="19">
        <v>8</v>
      </c>
      <c r="J65" s="19">
        <v>38</v>
      </c>
      <c r="K65" s="19"/>
      <c r="L65" s="200">
        <v>222</v>
      </c>
      <c r="M65" s="200">
        <v>163.31799999999998</v>
      </c>
      <c r="N65" s="19">
        <v>140</v>
      </c>
      <c r="O65" s="19">
        <v>377</v>
      </c>
      <c r="P65" s="19">
        <v>87</v>
      </c>
      <c r="Q65" s="200">
        <v>604</v>
      </c>
      <c r="R65" s="61"/>
      <c r="S65" s="334">
        <v>767.31799999999998</v>
      </c>
      <c r="T65" s="61"/>
      <c r="U65" s="64">
        <v>0.21284265454479107</v>
      </c>
      <c r="Z65" s="504"/>
    </row>
    <row r="66" spans="1:28" x14ac:dyDescent="0.25">
      <c r="A66" s="328" t="s">
        <v>176</v>
      </c>
      <c r="B66" s="19">
        <v>13</v>
      </c>
      <c r="C66" s="19">
        <v>13</v>
      </c>
      <c r="D66" s="200">
        <v>26</v>
      </c>
      <c r="E66" s="19">
        <v>8</v>
      </c>
      <c r="F66" s="19"/>
      <c r="G66" s="19"/>
      <c r="H66" s="19"/>
      <c r="I66" s="19">
        <v>13</v>
      </c>
      <c r="J66" s="19">
        <v>2</v>
      </c>
      <c r="K66" s="19">
        <v>6</v>
      </c>
      <c r="L66" s="200">
        <v>42</v>
      </c>
      <c r="M66" s="200">
        <v>20.454000000000001</v>
      </c>
      <c r="N66" s="19">
        <v>30</v>
      </c>
      <c r="O66" s="19">
        <v>43</v>
      </c>
      <c r="P66" s="19">
        <v>16</v>
      </c>
      <c r="Q66" s="200">
        <v>89</v>
      </c>
      <c r="R66" s="61"/>
      <c r="S66" s="334">
        <v>109.45400000000001</v>
      </c>
      <c r="T66" s="61"/>
      <c r="U66" s="64">
        <v>0.18687302428417416</v>
      </c>
      <c r="Z66" s="504"/>
    </row>
    <row r="67" spans="1:28" x14ac:dyDescent="0.25">
      <c r="A67" s="328" t="s">
        <v>513</v>
      </c>
      <c r="B67" s="19">
        <v>2</v>
      </c>
      <c r="C67" s="19">
        <v>3</v>
      </c>
      <c r="D67" s="200">
        <v>5</v>
      </c>
      <c r="E67" s="19"/>
      <c r="F67" s="19"/>
      <c r="G67" s="19"/>
      <c r="H67" s="19"/>
      <c r="I67" s="19"/>
      <c r="J67" s="19">
        <v>2</v>
      </c>
      <c r="K67" s="19"/>
      <c r="L67" s="200">
        <v>5</v>
      </c>
      <c r="M67" s="200">
        <v>1.9990000000000001</v>
      </c>
      <c r="N67" s="19">
        <v>13</v>
      </c>
      <c r="O67" s="19">
        <v>22</v>
      </c>
      <c r="P67" s="19">
        <v>9</v>
      </c>
      <c r="Q67" s="200">
        <v>44</v>
      </c>
      <c r="R67" s="61"/>
      <c r="S67" s="334">
        <v>45.999000000000002</v>
      </c>
      <c r="T67" s="61"/>
      <c r="U67" s="64">
        <v>4.345746646666232E-2</v>
      </c>
      <c r="Z67" s="504"/>
    </row>
    <row r="68" spans="1:28" x14ac:dyDescent="0.25">
      <c r="A68" s="328" t="s">
        <v>177</v>
      </c>
      <c r="B68" s="19"/>
      <c r="C68" s="19"/>
      <c r="D68" s="200"/>
      <c r="E68" s="19">
        <v>7</v>
      </c>
      <c r="F68" s="19"/>
      <c r="G68" s="19"/>
      <c r="H68" s="19">
        <v>1</v>
      </c>
      <c r="I68" s="19">
        <v>17</v>
      </c>
      <c r="J68" s="19">
        <v>2</v>
      </c>
      <c r="K68" s="19"/>
      <c r="L68" s="200">
        <v>27</v>
      </c>
      <c r="M68" s="200">
        <v>8.625</v>
      </c>
      <c r="N68" s="19">
        <v>5</v>
      </c>
      <c r="O68" s="19">
        <v>17</v>
      </c>
      <c r="P68" s="19">
        <v>6</v>
      </c>
      <c r="Q68" s="200">
        <v>28</v>
      </c>
      <c r="R68" s="61"/>
      <c r="S68" s="334">
        <v>36.625</v>
      </c>
      <c r="T68" s="61"/>
      <c r="U68" s="64">
        <v>0.23549488054607509</v>
      </c>
      <c r="Z68" s="504"/>
    </row>
    <row r="69" spans="1:28" x14ac:dyDescent="0.25">
      <c r="A69" s="328" t="s">
        <v>178</v>
      </c>
      <c r="B69" s="19">
        <v>38</v>
      </c>
      <c r="C69" s="19">
        <v>2</v>
      </c>
      <c r="D69" s="200">
        <v>40</v>
      </c>
      <c r="E69" s="19">
        <v>19</v>
      </c>
      <c r="F69" s="19">
        <v>4</v>
      </c>
      <c r="G69" s="19">
        <v>4</v>
      </c>
      <c r="H69" s="19"/>
      <c r="I69" s="19"/>
      <c r="J69" s="19">
        <v>29</v>
      </c>
      <c r="K69" s="19"/>
      <c r="L69" s="200">
        <v>58</v>
      </c>
      <c r="M69" s="200">
        <v>42.165999999999997</v>
      </c>
      <c r="N69" s="19">
        <v>69</v>
      </c>
      <c r="O69" s="19">
        <v>230</v>
      </c>
      <c r="P69" s="19">
        <v>120</v>
      </c>
      <c r="Q69" s="200">
        <v>419</v>
      </c>
      <c r="R69" s="61"/>
      <c r="S69" s="334">
        <v>461.166</v>
      </c>
      <c r="T69" s="61"/>
      <c r="U69" s="64">
        <v>9.14334534636118E-2</v>
      </c>
      <c r="Z69" s="504"/>
    </row>
    <row r="70" spans="1:28" x14ac:dyDescent="0.25">
      <c r="A70" s="328" t="s">
        <v>179</v>
      </c>
      <c r="B70" s="19">
        <v>16</v>
      </c>
      <c r="C70" s="19"/>
      <c r="D70" s="200">
        <v>16</v>
      </c>
      <c r="E70" s="19">
        <v>4</v>
      </c>
      <c r="F70" s="19">
        <v>4</v>
      </c>
      <c r="G70" s="19"/>
      <c r="H70" s="19"/>
      <c r="I70" s="19"/>
      <c r="J70" s="19">
        <v>1</v>
      </c>
      <c r="K70" s="19"/>
      <c r="L70" s="200">
        <v>9</v>
      </c>
      <c r="M70" s="200">
        <v>8.5</v>
      </c>
      <c r="N70" s="19">
        <v>9</v>
      </c>
      <c r="O70" s="19">
        <v>17</v>
      </c>
      <c r="P70" s="19">
        <v>3</v>
      </c>
      <c r="Q70" s="200">
        <v>29</v>
      </c>
      <c r="R70" s="61"/>
      <c r="S70" s="334">
        <v>37.5</v>
      </c>
      <c r="T70" s="61"/>
      <c r="U70" s="64">
        <v>0.22666666666666666</v>
      </c>
      <c r="Z70" s="504"/>
    </row>
    <row r="71" spans="1:28" x14ac:dyDescent="0.25">
      <c r="A71" s="329" t="s">
        <v>180</v>
      </c>
      <c r="B71" s="22">
        <v>21</v>
      </c>
      <c r="C71" s="22">
        <v>9</v>
      </c>
      <c r="D71" s="225">
        <v>30</v>
      </c>
      <c r="E71" s="22">
        <v>29</v>
      </c>
      <c r="F71" s="22">
        <v>6</v>
      </c>
      <c r="G71" s="22">
        <v>11</v>
      </c>
      <c r="H71" s="22"/>
      <c r="I71" s="22">
        <v>1</v>
      </c>
      <c r="J71" s="22">
        <v>68</v>
      </c>
      <c r="K71" s="22">
        <v>3</v>
      </c>
      <c r="L71" s="225">
        <v>127</v>
      </c>
      <c r="M71" s="225">
        <v>81.622</v>
      </c>
      <c r="N71" s="22">
        <v>101</v>
      </c>
      <c r="O71" s="22">
        <v>270</v>
      </c>
      <c r="P71" s="22">
        <v>145</v>
      </c>
      <c r="Q71" s="225">
        <v>516</v>
      </c>
      <c r="R71" s="61"/>
      <c r="S71" s="338">
        <v>597.62199999999996</v>
      </c>
      <c r="T71" s="61"/>
      <c r="U71" s="65">
        <v>0.13657797069050337</v>
      </c>
      <c r="Z71" s="504"/>
    </row>
    <row r="72" spans="1:28" x14ac:dyDescent="0.25">
      <c r="A72" s="116" t="s">
        <v>268</v>
      </c>
      <c r="B72" s="78">
        <v>243</v>
      </c>
      <c r="C72" s="78">
        <v>271</v>
      </c>
      <c r="D72" s="28">
        <v>514</v>
      </c>
      <c r="E72" s="78">
        <v>275</v>
      </c>
      <c r="F72" s="78">
        <v>105</v>
      </c>
      <c r="G72" s="78">
        <v>52</v>
      </c>
      <c r="H72" s="78">
        <v>1</v>
      </c>
      <c r="I72" s="78">
        <v>55</v>
      </c>
      <c r="J72" s="78">
        <v>197</v>
      </c>
      <c r="K72" s="78">
        <v>13</v>
      </c>
      <c r="L72" s="28">
        <v>969</v>
      </c>
      <c r="M72" s="28">
        <v>604.61799999999994</v>
      </c>
      <c r="N72" s="78">
        <v>916</v>
      </c>
      <c r="O72" s="78">
        <v>2213</v>
      </c>
      <c r="P72" s="78">
        <v>890</v>
      </c>
      <c r="Q72" s="27">
        <v>4019</v>
      </c>
      <c r="R72" s="61"/>
      <c r="S72" s="335">
        <v>4623.6180000000004</v>
      </c>
      <c r="T72" s="61"/>
      <c r="U72" s="86">
        <v>0.13076729089643649</v>
      </c>
      <c r="Z72" s="504"/>
      <c r="AB72" s="81"/>
    </row>
    <row r="73" spans="1:28" x14ac:dyDescent="0.25">
      <c r="A73" s="327" t="s">
        <v>181</v>
      </c>
      <c r="B73" s="16">
        <v>20</v>
      </c>
      <c r="C73" s="16">
        <v>35</v>
      </c>
      <c r="D73" s="199">
        <v>55</v>
      </c>
      <c r="E73" s="16">
        <v>49</v>
      </c>
      <c r="F73" s="16">
        <v>12</v>
      </c>
      <c r="G73" s="16">
        <v>8</v>
      </c>
      <c r="H73" s="16"/>
      <c r="I73" s="16">
        <v>23</v>
      </c>
      <c r="J73" s="16">
        <v>11</v>
      </c>
      <c r="K73" s="16">
        <v>1</v>
      </c>
      <c r="L73" s="199">
        <v>139</v>
      </c>
      <c r="M73" s="199">
        <v>84.53</v>
      </c>
      <c r="N73" s="16">
        <v>146</v>
      </c>
      <c r="O73" s="16">
        <v>340</v>
      </c>
      <c r="P73" s="16">
        <v>171</v>
      </c>
      <c r="Q73" s="199">
        <v>657</v>
      </c>
      <c r="R73" s="61"/>
      <c r="S73" s="337">
        <v>741.53</v>
      </c>
      <c r="T73" s="61"/>
      <c r="U73" s="63">
        <v>0.11399403935107144</v>
      </c>
      <c r="Z73" s="504"/>
    </row>
    <row r="74" spans="1:28" x14ac:dyDescent="0.25">
      <c r="A74" s="329" t="s">
        <v>182</v>
      </c>
      <c r="B74" s="22">
        <v>2</v>
      </c>
      <c r="C74" s="22">
        <v>2</v>
      </c>
      <c r="D74" s="225">
        <v>4</v>
      </c>
      <c r="E74" s="22"/>
      <c r="F74" s="22"/>
      <c r="G74" s="22"/>
      <c r="H74" s="22"/>
      <c r="I74" s="22"/>
      <c r="J74" s="22">
        <v>2</v>
      </c>
      <c r="K74" s="22"/>
      <c r="L74" s="225">
        <v>4</v>
      </c>
      <c r="M74" s="225">
        <v>1.6659999999999999</v>
      </c>
      <c r="N74" s="22">
        <v>8</v>
      </c>
      <c r="O74" s="22">
        <v>10</v>
      </c>
      <c r="P74" s="22">
        <v>5</v>
      </c>
      <c r="Q74" s="225">
        <v>23</v>
      </c>
      <c r="R74" s="61"/>
      <c r="S74" s="338">
        <v>24.666</v>
      </c>
      <c r="T74" s="61"/>
      <c r="U74" s="65">
        <v>6.7542366009892149E-2</v>
      </c>
      <c r="Z74" s="504"/>
    </row>
    <row r="75" spans="1:28" x14ac:dyDescent="0.25">
      <c r="A75" s="116" t="s">
        <v>269</v>
      </c>
      <c r="B75" s="78">
        <v>22</v>
      </c>
      <c r="C75" s="78">
        <v>37</v>
      </c>
      <c r="D75" s="28">
        <v>59</v>
      </c>
      <c r="E75" s="78">
        <v>49</v>
      </c>
      <c r="F75" s="78">
        <v>12</v>
      </c>
      <c r="G75" s="78">
        <v>8</v>
      </c>
      <c r="H75" s="78"/>
      <c r="I75" s="78">
        <v>23</v>
      </c>
      <c r="J75" s="78">
        <v>13</v>
      </c>
      <c r="K75" s="78">
        <v>1</v>
      </c>
      <c r="L75" s="28">
        <v>143</v>
      </c>
      <c r="M75" s="28">
        <v>86.195999999999998</v>
      </c>
      <c r="N75" s="78">
        <v>154</v>
      </c>
      <c r="O75" s="78">
        <v>350</v>
      </c>
      <c r="P75" s="78">
        <v>176</v>
      </c>
      <c r="Q75" s="27">
        <v>680</v>
      </c>
      <c r="R75" s="61"/>
      <c r="S75" s="335">
        <v>766.19600000000003</v>
      </c>
      <c r="T75" s="61"/>
      <c r="U75" s="86">
        <v>0.11249862959347216</v>
      </c>
      <c r="Z75" s="504"/>
      <c r="AB75" s="81"/>
    </row>
    <row r="76" spans="1:28" x14ac:dyDescent="0.25">
      <c r="A76" s="327" t="s">
        <v>183</v>
      </c>
      <c r="B76" s="16">
        <v>123</v>
      </c>
      <c r="C76" s="16">
        <v>252</v>
      </c>
      <c r="D76" s="199">
        <v>375</v>
      </c>
      <c r="E76" s="16">
        <v>51</v>
      </c>
      <c r="F76" s="16">
        <v>17</v>
      </c>
      <c r="G76" s="16">
        <v>1</v>
      </c>
      <c r="H76" s="16"/>
      <c r="I76" s="16">
        <v>31</v>
      </c>
      <c r="J76" s="16"/>
      <c r="K76" s="16"/>
      <c r="L76" s="199">
        <v>352</v>
      </c>
      <c r="M76" s="199">
        <v>136.791</v>
      </c>
      <c r="N76" s="16">
        <v>301</v>
      </c>
      <c r="O76" s="16">
        <v>761</v>
      </c>
      <c r="P76" s="16">
        <v>340</v>
      </c>
      <c r="Q76" s="199">
        <v>1402</v>
      </c>
      <c r="R76" s="61"/>
      <c r="S76" s="337">
        <v>1538.7909999999999</v>
      </c>
      <c r="T76" s="61"/>
      <c r="U76" s="63">
        <v>8.8895113111527174E-2</v>
      </c>
      <c r="Z76" s="504"/>
    </row>
    <row r="77" spans="1:28" x14ac:dyDescent="0.25">
      <c r="A77" s="328" t="s">
        <v>184</v>
      </c>
      <c r="B77" s="19">
        <v>55</v>
      </c>
      <c r="C77" s="19">
        <v>80</v>
      </c>
      <c r="D77" s="200">
        <v>135</v>
      </c>
      <c r="E77" s="19">
        <v>71</v>
      </c>
      <c r="F77" s="19">
        <v>12</v>
      </c>
      <c r="G77" s="19">
        <v>15</v>
      </c>
      <c r="H77" s="19">
        <v>7</v>
      </c>
      <c r="I77" s="19">
        <v>36</v>
      </c>
      <c r="J77" s="19">
        <v>38</v>
      </c>
      <c r="K77" s="19"/>
      <c r="L77" s="200">
        <v>259</v>
      </c>
      <c r="M77" s="200">
        <v>154.13999999999999</v>
      </c>
      <c r="N77" s="19">
        <v>195</v>
      </c>
      <c r="O77" s="19">
        <v>352</v>
      </c>
      <c r="P77" s="19">
        <v>107</v>
      </c>
      <c r="Q77" s="200">
        <v>654</v>
      </c>
      <c r="R77" s="61"/>
      <c r="S77" s="334">
        <v>808.14</v>
      </c>
      <c r="T77" s="61"/>
      <c r="U77" s="64">
        <v>0.19073427871408419</v>
      </c>
      <c r="Z77" s="504"/>
    </row>
    <row r="78" spans="1:28" x14ac:dyDescent="0.25">
      <c r="A78" s="328" t="s">
        <v>185</v>
      </c>
      <c r="B78" s="19">
        <v>34</v>
      </c>
      <c r="C78" s="19">
        <v>38</v>
      </c>
      <c r="D78" s="200">
        <v>72</v>
      </c>
      <c r="E78" s="19">
        <v>56</v>
      </c>
      <c r="F78" s="19"/>
      <c r="G78" s="19">
        <v>18</v>
      </c>
      <c r="H78" s="19">
        <v>1</v>
      </c>
      <c r="I78" s="19">
        <v>28</v>
      </c>
      <c r="J78" s="19">
        <v>60</v>
      </c>
      <c r="K78" s="19">
        <v>6</v>
      </c>
      <c r="L78" s="200">
        <v>207</v>
      </c>
      <c r="M78" s="200">
        <v>126.654</v>
      </c>
      <c r="N78" s="19">
        <v>135</v>
      </c>
      <c r="O78" s="19">
        <v>266</v>
      </c>
      <c r="P78" s="19">
        <v>88</v>
      </c>
      <c r="Q78" s="200">
        <v>489</v>
      </c>
      <c r="R78" s="61"/>
      <c r="S78" s="334">
        <v>615.654</v>
      </c>
      <c r="T78" s="61"/>
      <c r="U78" s="64">
        <v>0.20572269489031175</v>
      </c>
      <c r="Z78" s="504"/>
    </row>
    <row r="79" spans="1:28" x14ac:dyDescent="0.25">
      <c r="A79" s="328" t="s">
        <v>186</v>
      </c>
      <c r="B79" s="19">
        <v>27</v>
      </c>
      <c r="C79" s="19">
        <v>41</v>
      </c>
      <c r="D79" s="200">
        <v>68</v>
      </c>
      <c r="E79" s="19">
        <v>7</v>
      </c>
      <c r="F79" s="19"/>
      <c r="G79" s="19"/>
      <c r="H79" s="19"/>
      <c r="I79" s="19">
        <v>10</v>
      </c>
      <c r="J79" s="19">
        <v>4</v>
      </c>
      <c r="K79" s="19">
        <v>5</v>
      </c>
      <c r="L79" s="200">
        <v>67</v>
      </c>
      <c r="M79" s="200">
        <v>28.402999999999999</v>
      </c>
      <c r="N79" s="19">
        <v>34</v>
      </c>
      <c r="O79" s="19">
        <v>72</v>
      </c>
      <c r="P79" s="19">
        <v>21</v>
      </c>
      <c r="Q79" s="200">
        <v>127</v>
      </c>
      <c r="R79" s="61"/>
      <c r="S79" s="334">
        <v>155.40299999999999</v>
      </c>
      <c r="T79" s="61"/>
      <c r="U79" s="64">
        <v>0.18276995939589327</v>
      </c>
      <c r="Z79" s="504"/>
    </row>
    <row r="80" spans="1:28" x14ac:dyDescent="0.25">
      <c r="A80" s="328" t="s">
        <v>187</v>
      </c>
      <c r="B80" s="19">
        <v>31</v>
      </c>
      <c r="C80" s="19">
        <v>141</v>
      </c>
      <c r="D80" s="200">
        <v>172</v>
      </c>
      <c r="E80" s="19">
        <v>22</v>
      </c>
      <c r="F80" s="19"/>
      <c r="G80" s="19">
        <v>16</v>
      </c>
      <c r="H80" s="19">
        <v>1</v>
      </c>
      <c r="I80" s="19">
        <v>29</v>
      </c>
      <c r="J80" s="19">
        <v>2</v>
      </c>
      <c r="K80" s="19"/>
      <c r="L80" s="200">
        <v>211</v>
      </c>
      <c r="M80" s="200">
        <v>89.078000000000003</v>
      </c>
      <c r="N80" s="19">
        <v>72</v>
      </c>
      <c r="O80" s="19">
        <v>117</v>
      </c>
      <c r="P80" s="19">
        <v>67</v>
      </c>
      <c r="Q80" s="200">
        <v>256</v>
      </c>
      <c r="R80" s="61"/>
      <c r="S80" s="334">
        <v>345.07799999999997</v>
      </c>
      <c r="T80" s="61"/>
      <c r="U80" s="64">
        <v>0.25813873964726819</v>
      </c>
      <c r="Z80" s="504"/>
    </row>
    <row r="81" spans="1:28" x14ac:dyDescent="0.25">
      <c r="A81" s="328" t="s">
        <v>365</v>
      </c>
      <c r="B81" s="19"/>
      <c r="C81" s="19"/>
      <c r="D81" s="200"/>
      <c r="E81" s="19"/>
      <c r="F81" s="19">
        <v>30</v>
      </c>
      <c r="G81" s="19"/>
      <c r="H81" s="19"/>
      <c r="I81" s="19"/>
      <c r="J81" s="19">
        <v>3</v>
      </c>
      <c r="K81" s="19"/>
      <c r="L81" s="200">
        <v>33</v>
      </c>
      <c r="M81" s="200">
        <v>31.5</v>
      </c>
      <c r="N81" s="19">
        <v>2</v>
      </c>
      <c r="O81" s="19">
        <v>1</v>
      </c>
      <c r="P81" s="19">
        <v>4</v>
      </c>
      <c r="Q81" s="200">
        <v>7</v>
      </c>
      <c r="R81" s="61"/>
      <c r="S81" s="334">
        <v>38.5</v>
      </c>
      <c r="T81" s="61"/>
      <c r="U81" s="64">
        <v>0.81818181818181823</v>
      </c>
      <c r="Z81" s="504"/>
    </row>
    <row r="82" spans="1:28" x14ac:dyDescent="0.25">
      <c r="A82" s="328" t="s">
        <v>188</v>
      </c>
      <c r="B82" s="19"/>
      <c r="C82" s="19"/>
      <c r="D82" s="200"/>
      <c r="E82" s="19">
        <v>1</v>
      </c>
      <c r="F82" s="19"/>
      <c r="G82" s="19"/>
      <c r="H82" s="19"/>
      <c r="I82" s="19"/>
      <c r="J82" s="19">
        <v>5</v>
      </c>
      <c r="K82" s="19"/>
      <c r="L82" s="200">
        <v>6</v>
      </c>
      <c r="M82" s="200">
        <v>3.5</v>
      </c>
      <c r="N82" s="19">
        <v>4</v>
      </c>
      <c r="O82" s="19">
        <v>6</v>
      </c>
      <c r="P82" s="19"/>
      <c r="Q82" s="200">
        <v>10</v>
      </c>
      <c r="R82" s="61"/>
      <c r="S82" s="334">
        <v>13.5</v>
      </c>
      <c r="T82" s="61"/>
      <c r="U82" s="64">
        <v>0.25925925925925924</v>
      </c>
      <c r="Z82" s="504"/>
    </row>
    <row r="83" spans="1:28" x14ac:dyDescent="0.25">
      <c r="A83" s="328" t="s">
        <v>189</v>
      </c>
      <c r="B83" s="19">
        <v>1</v>
      </c>
      <c r="C83" s="19">
        <v>2</v>
      </c>
      <c r="D83" s="200">
        <v>3</v>
      </c>
      <c r="E83" s="19">
        <v>11</v>
      </c>
      <c r="F83" s="19"/>
      <c r="G83" s="19"/>
      <c r="H83" s="19"/>
      <c r="I83" s="19">
        <v>11</v>
      </c>
      <c r="J83" s="19">
        <v>6</v>
      </c>
      <c r="K83" s="19"/>
      <c r="L83" s="200">
        <v>30</v>
      </c>
      <c r="M83" s="200">
        <v>13.041</v>
      </c>
      <c r="N83" s="19">
        <v>16</v>
      </c>
      <c r="O83" s="19">
        <v>28</v>
      </c>
      <c r="P83" s="19">
        <v>5</v>
      </c>
      <c r="Q83" s="200">
        <v>49</v>
      </c>
      <c r="R83" s="61"/>
      <c r="S83" s="334">
        <v>62.040999999999997</v>
      </c>
      <c r="T83" s="61"/>
      <c r="U83" s="64">
        <v>0.21019970664560533</v>
      </c>
      <c r="Z83" s="504"/>
    </row>
    <row r="84" spans="1:28" x14ac:dyDescent="0.25">
      <c r="A84" s="328" t="s">
        <v>190</v>
      </c>
      <c r="B84" s="19">
        <v>36</v>
      </c>
      <c r="C84" s="19">
        <v>71</v>
      </c>
      <c r="D84" s="200">
        <v>107</v>
      </c>
      <c r="E84" s="19">
        <v>28</v>
      </c>
      <c r="F84" s="19">
        <v>6</v>
      </c>
      <c r="G84" s="19">
        <v>4</v>
      </c>
      <c r="H84" s="19"/>
      <c r="I84" s="19">
        <v>22</v>
      </c>
      <c r="J84" s="19">
        <v>11</v>
      </c>
      <c r="K84" s="19"/>
      <c r="L84" s="200">
        <v>142</v>
      </c>
      <c r="M84" s="200">
        <v>61.393000000000001</v>
      </c>
      <c r="N84" s="19">
        <v>139</v>
      </c>
      <c r="O84" s="19">
        <v>277</v>
      </c>
      <c r="P84" s="19">
        <v>93</v>
      </c>
      <c r="Q84" s="200">
        <v>509</v>
      </c>
      <c r="R84" s="61"/>
      <c r="S84" s="334">
        <v>570.39300000000003</v>
      </c>
      <c r="T84" s="61"/>
      <c r="U84" s="64">
        <v>0.10763280755549244</v>
      </c>
      <c r="Z84" s="504"/>
    </row>
    <row r="85" spans="1:28" x14ac:dyDescent="0.25">
      <c r="A85" s="328" t="s">
        <v>191</v>
      </c>
      <c r="B85" s="19">
        <v>27</v>
      </c>
      <c r="C85" s="19">
        <v>46</v>
      </c>
      <c r="D85" s="200">
        <v>73</v>
      </c>
      <c r="E85" s="19">
        <v>30</v>
      </c>
      <c r="F85" s="19"/>
      <c r="G85" s="19">
        <v>9</v>
      </c>
      <c r="H85" s="19"/>
      <c r="I85" s="19">
        <v>21</v>
      </c>
      <c r="J85" s="19">
        <v>20</v>
      </c>
      <c r="K85" s="19">
        <v>22</v>
      </c>
      <c r="L85" s="200">
        <v>148</v>
      </c>
      <c r="M85" s="200">
        <v>82.942999999999998</v>
      </c>
      <c r="N85" s="19">
        <v>112</v>
      </c>
      <c r="O85" s="19">
        <v>292</v>
      </c>
      <c r="P85" s="19">
        <v>163</v>
      </c>
      <c r="Q85" s="200">
        <v>567</v>
      </c>
      <c r="R85" s="61"/>
      <c r="S85" s="334">
        <v>649.94299999999998</v>
      </c>
      <c r="T85" s="61"/>
      <c r="U85" s="64">
        <v>0.12761580630916866</v>
      </c>
      <c r="Z85" s="504"/>
    </row>
    <row r="86" spans="1:28" x14ac:dyDescent="0.25">
      <c r="A86" s="329" t="s">
        <v>192</v>
      </c>
      <c r="B86" s="22">
        <v>5</v>
      </c>
      <c r="C86" s="22">
        <v>1</v>
      </c>
      <c r="D86" s="225">
        <v>6</v>
      </c>
      <c r="E86" s="22">
        <v>4</v>
      </c>
      <c r="F86" s="22"/>
      <c r="G86" s="22">
        <v>1</v>
      </c>
      <c r="H86" s="22"/>
      <c r="I86" s="22">
        <v>1</v>
      </c>
      <c r="J86" s="22">
        <v>1</v>
      </c>
      <c r="K86" s="22"/>
      <c r="L86" s="225">
        <v>8</v>
      </c>
      <c r="M86" s="225">
        <v>4.4580000000000002</v>
      </c>
      <c r="N86" s="22">
        <v>10</v>
      </c>
      <c r="O86" s="22">
        <v>17</v>
      </c>
      <c r="P86" s="22">
        <v>30</v>
      </c>
      <c r="Q86" s="225">
        <v>57</v>
      </c>
      <c r="R86" s="61"/>
      <c r="S86" s="338">
        <v>61.457999999999998</v>
      </c>
      <c r="T86" s="61"/>
      <c r="U86" s="65">
        <v>7.2537342575417357E-2</v>
      </c>
      <c r="Z86" s="504"/>
    </row>
    <row r="87" spans="1:28" x14ac:dyDescent="0.25">
      <c r="A87" s="116" t="s">
        <v>270</v>
      </c>
      <c r="B87" s="78">
        <v>339</v>
      </c>
      <c r="C87" s="78">
        <v>672</v>
      </c>
      <c r="D87" s="28">
        <v>1011</v>
      </c>
      <c r="E87" s="78">
        <v>281</v>
      </c>
      <c r="F87" s="78">
        <v>65</v>
      </c>
      <c r="G87" s="78">
        <v>64</v>
      </c>
      <c r="H87" s="78">
        <v>9</v>
      </c>
      <c r="I87" s="78">
        <v>189</v>
      </c>
      <c r="J87" s="78">
        <v>150</v>
      </c>
      <c r="K87" s="78">
        <v>33</v>
      </c>
      <c r="L87" s="28">
        <v>1463</v>
      </c>
      <c r="M87" s="28">
        <v>731.90100000000007</v>
      </c>
      <c r="N87" s="78">
        <v>1020</v>
      </c>
      <c r="O87" s="78">
        <v>2189</v>
      </c>
      <c r="P87" s="78">
        <v>918</v>
      </c>
      <c r="Q87" s="27">
        <v>4127</v>
      </c>
      <c r="R87" s="61"/>
      <c r="S87" s="335">
        <v>4858.9009999999998</v>
      </c>
      <c r="T87" s="61"/>
      <c r="U87" s="86">
        <v>0.15063097601700468</v>
      </c>
      <c r="Z87" s="504"/>
      <c r="AB87" s="81"/>
    </row>
    <row r="88" spans="1:28" x14ac:dyDescent="0.25">
      <c r="A88" s="327" t="s">
        <v>637</v>
      </c>
      <c r="B88" s="16">
        <v>211</v>
      </c>
      <c r="C88" s="16">
        <v>209</v>
      </c>
      <c r="D88" s="199">
        <v>420</v>
      </c>
      <c r="E88" s="16">
        <v>91</v>
      </c>
      <c r="F88" s="16"/>
      <c r="G88" s="16">
        <v>7</v>
      </c>
      <c r="H88" s="16"/>
      <c r="I88" s="16"/>
      <c r="J88" s="16">
        <v>36</v>
      </c>
      <c r="K88" s="16">
        <v>15</v>
      </c>
      <c r="L88" s="199">
        <v>358</v>
      </c>
      <c r="M88" s="199">
        <v>186.59700000000001</v>
      </c>
      <c r="N88" s="16">
        <v>385</v>
      </c>
      <c r="O88" s="16">
        <v>740</v>
      </c>
      <c r="P88" s="16">
        <v>352</v>
      </c>
      <c r="Q88" s="199">
        <v>1477</v>
      </c>
      <c r="R88" s="61"/>
      <c r="S88" s="337">
        <v>1663.597</v>
      </c>
      <c r="T88" s="61"/>
      <c r="U88" s="63">
        <v>0.1121647851011994</v>
      </c>
      <c r="Z88" s="504"/>
    </row>
    <row r="89" spans="1:28" x14ac:dyDescent="0.25">
      <c r="A89" s="328" t="s">
        <v>193</v>
      </c>
      <c r="B89" s="19">
        <v>38</v>
      </c>
      <c r="C89" s="19">
        <v>29</v>
      </c>
      <c r="D89" s="200">
        <v>67</v>
      </c>
      <c r="E89" s="19">
        <v>43</v>
      </c>
      <c r="F89" s="19">
        <v>14</v>
      </c>
      <c r="G89" s="19">
        <v>18</v>
      </c>
      <c r="H89" s="19"/>
      <c r="I89" s="19"/>
      <c r="J89" s="19">
        <v>26</v>
      </c>
      <c r="K89" s="19">
        <v>8</v>
      </c>
      <c r="L89" s="200">
        <v>138</v>
      </c>
      <c r="M89" s="200">
        <v>105.157</v>
      </c>
      <c r="N89" s="19">
        <v>141</v>
      </c>
      <c r="O89" s="19">
        <v>281</v>
      </c>
      <c r="P89" s="19">
        <v>69</v>
      </c>
      <c r="Q89" s="200">
        <v>491</v>
      </c>
      <c r="R89" s="61"/>
      <c r="S89" s="334">
        <v>596.15700000000004</v>
      </c>
      <c r="T89" s="61"/>
      <c r="U89" s="64">
        <v>0.17639145392908243</v>
      </c>
      <c r="Z89" s="504"/>
    </row>
    <row r="90" spans="1:28" x14ac:dyDescent="0.25">
      <c r="A90" s="328" t="s">
        <v>194</v>
      </c>
      <c r="B90" s="19">
        <v>15</v>
      </c>
      <c r="C90" s="19">
        <v>8</v>
      </c>
      <c r="D90" s="200">
        <v>23</v>
      </c>
      <c r="E90" s="19">
        <v>3</v>
      </c>
      <c r="F90" s="19"/>
      <c r="G90" s="19"/>
      <c r="H90" s="19"/>
      <c r="I90" s="19"/>
      <c r="J90" s="19"/>
      <c r="K90" s="19"/>
      <c r="L90" s="200">
        <v>11</v>
      </c>
      <c r="M90" s="200">
        <v>4.1639999999999997</v>
      </c>
      <c r="N90" s="19">
        <v>12</v>
      </c>
      <c r="O90" s="19">
        <v>24</v>
      </c>
      <c r="P90" s="19">
        <v>5</v>
      </c>
      <c r="Q90" s="200">
        <v>41</v>
      </c>
      <c r="R90" s="61"/>
      <c r="S90" s="334">
        <v>45.164000000000001</v>
      </c>
      <c r="T90" s="61"/>
      <c r="U90" s="64">
        <v>9.2197325303338934E-2</v>
      </c>
      <c r="Z90" s="504"/>
    </row>
    <row r="91" spans="1:28" x14ac:dyDescent="0.25">
      <c r="A91" s="328" t="s">
        <v>195</v>
      </c>
      <c r="B91" s="19">
        <v>1</v>
      </c>
      <c r="C91" s="19">
        <v>8</v>
      </c>
      <c r="D91" s="200">
        <v>9</v>
      </c>
      <c r="E91" s="19">
        <v>8</v>
      </c>
      <c r="F91" s="19">
        <v>1</v>
      </c>
      <c r="G91" s="19">
        <v>1</v>
      </c>
      <c r="H91" s="19">
        <v>1</v>
      </c>
      <c r="I91" s="19"/>
      <c r="J91" s="19">
        <v>9</v>
      </c>
      <c r="K91" s="19"/>
      <c r="L91" s="200">
        <v>28</v>
      </c>
      <c r="M91" s="200">
        <v>15.164</v>
      </c>
      <c r="N91" s="19">
        <v>13</v>
      </c>
      <c r="O91" s="19">
        <v>50</v>
      </c>
      <c r="P91" s="19">
        <v>15</v>
      </c>
      <c r="Q91" s="200">
        <v>78</v>
      </c>
      <c r="R91" s="61"/>
      <c r="S91" s="334">
        <v>93.164000000000001</v>
      </c>
      <c r="T91" s="61"/>
      <c r="U91" s="64">
        <v>0.16276673393156155</v>
      </c>
      <c r="Z91" s="504"/>
    </row>
    <row r="92" spans="1:28" x14ac:dyDescent="0.25">
      <c r="A92" s="329" t="s">
        <v>196</v>
      </c>
      <c r="B92" s="22">
        <v>21</v>
      </c>
      <c r="C92" s="22">
        <v>13</v>
      </c>
      <c r="D92" s="225">
        <v>34</v>
      </c>
      <c r="E92" s="22">
        <v>34</v>
      </c>
      <c r="F92" s="22">
        <v>4</v>
      </c>
      <c r="G92" s="22">
        <v>5</v>
      </c>
      <c r="H92" s="22"/>
      <c r="I92" s="22">
        <v>4</v>
      </c>
      <c r="J92" s="22">
        <v>15</v>
      </c>
      <c r="K92" s="22">
        <v>1</v>
      </c>
      <c r="L92" s="225">
        <v>76</v>
      </c>
      <c r="M92" s="225">
        <v>55.329000000000001</v>
      </c>
      <c r="N92" s="22">
        <v>81</v>
      </c>
      <c r="O92" s="22">
        <v>197</v>
      </c>
      <c r="P92" s="22">
        <v>68</v>
      </c>
      <c r="Q92" s="225">
        <v>346</v>
      </c>
      <c r="R92" s="61"/>
      <c r="S92" s="338">
        <v>401.32900000000001</v>
      </c>
      <c r="T92" s="61"/>
      <c r="U92" s="65">
        <v>0.13786444538022422</v>
      </c>
      <c r="Z92" s="504"/>
    </row>
    <row r="93" spans="1:28" x14ac:dyDescent="0.25">
      <c r="A93" s="116" t="s">
        <v>271</v>
      </c>
      <c r="B93" s="78">
        <v>286</v>
      </c>
      <c r="C93" s="78">
        <v>267</v>
      </c>
      <c r="D93" s="28">
        <v>553</v>
      </c>
      <c r="E93" s="78">
        <v>179</v>
      </c>
      <c r="F93" s="78">
        <v>19</v>
      </c>
      <c r="G93" s="78">
        <v>31</v>
      </c>
      <c r="H93" s="78">
        <v>1</v>
      </c>
      <c r="I93" s="78">
        <v>4</v>
      </c>
      <c r="J93" s="78">
        <v>86</v>
      </c>
      <c r="K93" s="78">
        <v>24</v>
      </c>
      <c r="L93" s="28">
        <v>611</v>
      </c>
      <c r="M93" s="28">
        <v>366.411</v>
      </c>
      <c r="N93" s="78">
        <v>632</v>
      </c>
      <c r="O93" s="78">
        <v>1292</v>
      </c>
      <c r="P93" s="78">
        <v>509</v>
      </c>
      <c r="Q93" s="27">
        <v>2433</v>
      </c>
      <c r="R93" s="61"/>
      <c r="S93" s="335">
        <v>2799.4110000000001</v>
      </c>
      <c r="T93" s="61"/>
      <c r="U93" s="86">
        <v>0.13088860478150582</v>
      </c>
      <c r="Z93" s="504"/>
      <c r="AB93" s="81"/>
    </row>
    <row r="94" spans="1:28" x14ac:dyDescent="0.25">
      <c r="A94" s="330" t="s">
        <v>197</v>
      </c>
      <c r="B94" s="25">
        <v>162</v>
      </c>
      <c r="C94" s="25">
        <v>205</v>
      </c>
      <c r="D94" s="275">
        <v>367</v>
      </c>
      <c r="E94" s="25">
        <v>148</v>
      </c>
      <c r="F94" s="25">
        <v>20</v>
      </c>
      <c r="G94" s="25">
        <v>27</v>
      </c>
      <c r="H94" s="25">
        <v>4</v>
      </c>
      <c r="I94" s="25">
        <v>58</v>
      </c>
      <c r="J94" s="25">
        <v>80</v>
      </c>
      <c r="K94" s="25">
        <v>1</v>
      </c>
      <c r="L94" s="275">
        <v>543</v>
      </c>
      <c r="M94" s="275">
        <v>305.51499999999999</v>
      </c>
      <c r="N94" s="25">
        <v>639</v>
      </c>
      <c r="O94" s="25">
        <v>1371</v>
      </c>
      <c r="P94" s="25">
        <v>555</v>
      </c>
      <c r="Q94" s="275">
        <v>2565</v>
      </c>
      <c r="R94" s="129"/>
      <c r="S94" s="339">
        <v>2870.5149999999999</v>
      </c>
      <c r="T94" s="129"/>
      <c r="U94" s="224">
        <v>0.10643212106538374</v>
      </c>
      <c r="Z94" s="504"/>
    </row>
    <row r="95" spans="1:28" x14ac:dyDescent="0.25">
      <c r="A95" s="116" t="s">
        <v>272</v>
      </c>
      <c r="B95" s="78">
        <v>162</v>
      </c>
      <c r="C95" s="78">
        <v>205</v>
      </c>
      <c r="D95" s="28">
        <v>367</v>
      </c>
      <c r="E95" s="78">
        <v>148</v>
      </c>
      <c r="F95" s="78">
        <v>20</v>
      </c>
      <c r="G95" s="78">
        <v>27</v>
      </c>
      <c r="H95" s="78">
        <v>4</v>
      </c>
      <c r="I95" s="78">
        <v>58</v>
      </c>
      <c r="J95" s="78">
        <v>80</v>
      </c>
      <c r="K95" s="78">
        <v>1</v>
      </c>
      <c r="L95" s="28">
        <v>543</v>
      </c>
      <c r="M95" s="28">
        <v>305.51499999999999</v>
      </c>
      <c r="N95" s="78">
        <v>639</v>
      </c>
      <c r="O95" s="78">
        <v>1371</v>
      </c>
      <c r="P95" s="78">
        <v>555</v>
      </c>
      <c r="Q95" s="27">
        <v>2565</v>
      </c>
      <c r="R95" s="61"/>
      <c r="S95" s="335">
        <v>2870.5149999999999</v>
      </c>
      <c r="T95" s="61"/>
      <c r="U95" s="86">
        <v>0.10643212106538374</v>
      </c>
      <c r="Z95" s="504"/>
      <c r="AB95" s="81"/>
    </row>
    <row r="96" spans="1:28" x14ac:dyDescent="0.25">
      <c r="A96" s="327" t="s">
        <v>199</v>
      </c>
      <c r="B96" s="16">
        <v>55</v>
      </c>
      <c r="C96" s="16">
        <v>55</v>
      </c>
      <c r="D96" s="199">
        <v>110</v>
      </c>
      <c r="E96" s="16">
        <v>40</v>
      </c>
      <c r="F96" s="16">
        <v>13</v>
      </c>
      <c r="G96" s="16">
        <v>10</v>
      </c>
      <c r="H96" s="16">
        <v>2</v>
      </c>
      <c r="I96" s="16">
        <v>50</v>
      </c>
      <c r="J96" s="16">
        <v>37</v>
      </c>
      <c r="K96" s="16">
        <v>16</v>
      </c>
      <c r="L96" s="199">
        <v>223</v>
      </c>
      <c r="M96" s="199">
        <v>123.565</v>
      </c>
      <c r="N96" s="16">
        <v>137</v>
      </c>
      <c r="O96" s="16">
        <v>351</v>
      </c>
      <c r="P96" s="16">
        <v>128</v>
      </c>
      <c r="Q96" s="199">
        <v>616</v>
      </c>
      <c r="R96" s="61"/>
      <c r="S96" s="337">
        <v>739.56500000000005</v>
      </c>
      <c r="T96" s="61"/>
      <c r="U96" s="63">
        <v>0.1670779444673558</v>
      </c>
      <c r="Z96" s="504"/>
    </row>
    <row r="97" spans="1:28" x14ac:dyDescent="0.25">
      <c r="A97" s="328" t="s">
        <v>200</v>
      </c>
      <c r="B97" s="19">
        <v>16</v>
      </c>
      <c r="C97" s="19">
        <v>48</v>
      </c>
      <c r="D97" s="200">
        <v>64</v>
      </c>
      <c r="E97" s="19">
        <v>45</v>
      </c>
      <c r="F97" s="19">
        <v>2</v>
      </c>
      <c r="G97" s="19">
        <v>7</v>
      </c>
      <c r="H97" s="19"/>
      <c r="I97" s="19">
        <v>16</v>
      </c>
      <c r="J97" s="19">
        <v>12</v>
      </c>
      <c r="K97" s="19">
        <v>16</v>
      </c>
      <c r="L97" s="200">
        <v>146</v>
      </c>
      <c r="M97" s="200">
        <v>93.984000000000009</v>
      </c>
      <c r="N97" s="19">
        <v>103</v>
      </c>
      <c r="O97" s="19">
        <v>243</v>
      </c>
      <c r="P97" s="19">
        <v>113</v>
      </c>
      <c r="Q97" s="200">
        <v>459</v>
      </c>
      <c r="R97" s="61"/>
      <c r="S97" s="334">
        <v>552.98400000000004</v>
      </c>
      <c r="T97" s="61"/>
      <c r="U97" s="64">
        <v>0.16995790113276335</v>
      </c>
      <c r="Z97" s="504"/>
    </row>
    <row r="98" spans="1:28" x14ac:dyDescent="0.25">
      <c r="A98" s="328" t="s">
        <v>198</v>
      </c>
      <c r="B98" s="19">
        <v>124</v>
      </c>
      <c r="C98" s="19">
        <v>93</v>
      </c>
      <c r="D98" s="200">
        <v>217</v>
      </c>
      <c r="E98" s="19">
        <v>62</v>
      </c>
      <c r="F98" s="19">
        <v>19</v>
      </c>
      <c r="G98" s="19">
        <v>24</v>
      </c>
      <c r="H98" s="19"/>
      <c r="I98" s="19"/>
      <c r="J98" s="19">
        <v>43</v>
      </c>
      <c r="K98" s="19">
        <v>24</v>
      </c>
      <c r="L98" s="200">
        <v>265</v>
      </c>
      <c r="M98" s="200">
        <v>181.46899999999999</v>
      </c>
      <c r="N98" s="19">
        <v>313</v>
      </c>
      <c r="O98" s="19">
        <v>711</v>
      </c>
      <c r="P98" s="19">
        <v>333</v>
      </c>
      <c r="Q98" s="200">
        <v>1357</v>
      </c>
      <c r="R98" s="61"/>
      <c r="S98" s="334">
        <v>1538.4690000000001</v>
      </c>
      <c r="T98" s="61"/>
      <c r="U98" s="64">
        <v>0.11795427792175207</v>
      </c>
      <c r="Z98" s="504"/>
    </row>
    <row r="99" spans="1:28" x14ac:dyDescent="0.25">
      <c r="A99" s="329" t="s">
        <v>475</v>
      </c>
      <c r="B99" s="22">
        <v>13</v>
      </c>
      <c r="C99" s="22">
        <v>8</v>
      </c>
      <c r="D99" s="225">
        <v>21</v>
      </c>
      <c r="E99" s="22"/>
      <c r="F99" s="22"/>
      <c r="G99" s="22">
        <v>1</v>
      </c>
      <c r="H99" s="22"/>
      <c r="I99" s="22"/>
      <c r="J99" s="22">
        <v>1</v>
      </c>
      <c r="K99" s="22"/>
      <c r="L99" s="225">
        <v>10</v>
      </c>
      <c r="M99" s="225">
        <v>4.1639999999999997</v>
      </c>
      <c r="N99" s="22">
        <v>33</v>
      </c>
      <c r="O99" s="22">
        <v>58</v>
      </c>
      <c r="P99" s="22">
        <v>9</v>
      </c>
      <c r="Q99" s="225">
        <v>100</v>
      </c>
      <c r="R99" s="61"/>
      <c r="S99" s="338">
        <v>104.164</v>
      </c>
      <c r="T99" s="61"/>
      <c r="U99" s="65">
        <v>3.9975423370838287E-2</v>
      </c>
      <c r="Z99" s="504"/>
    </row>
    <row r="100" spans="1:28" x14ac:dyDescent="0.25">
      <c r="A100" s="116" t="s">
        <v>273</v>
      </c>
      <c r="B100" s="78">
        <v>208</v>
      </c>
      <c r="C100" s="78">
        <v>204</v>
      </c>
      <c r="D100" s="28">
        <v>412</v>
      </c>
      <c r="E100" s="78">
        <v>147</v>
      </c>
      <c r="F100" s="78">
        <v>34</v>
      </c>
      <c r="G100" s="78">
        <v>42</v>
      </c>
      <c r="H100" s="78">
        <v>2</v>
      </c>
      <c r="I100" s="78">
        <v>66</v>
      </c>
      <c r="J100" s="78">
        <v>93</v>
      </c>
      <c r="K100" s="78">
        <v>56</v>
      </c>
      <c r="L100" s="28">
        <v>644</v>
      </c>
      <c r="M100" s="28">
        <v>403.18200000000002</v>
      </c>
      <c r="N100" s="78">
        <v>586</v>
      </c>
      <c r="O100" s="78">
        <v>1363</v>
      </c>
      <c r="P100" s="78">
        <v>583</v>
      </c>
      <c r="Q100" s="27">
        <v>2532</v>
      </c>
      <c r="R100" s="61"/>
      <c r="S100" s="335">
        <v>2935.1819999999998</v>
      </c>
      <c r="T100" s="61"/>
      <c r="U100" s="86">
        <v>0.13736183991316384</v>
      </c>
      <c r="Z100" s="504"/>
      <c r="AB100" s="81"/>
    </row>
    <row r="101" spans="1:28" x14ac:dyDescent="0.25">
      <c r="A101" s="327" t="s">
        <v>201</v>
      </c>
      <c r="B101" s="16">
        <v>154</v>
      </c>
      <c r="C101" s="16">
        <v>112</v>
      </c>
      <c r="D101" s="199">
        <v>266</v>
      </c>
      <c r="E101" s="16">
        <v>65</v>
      </c>
      <c r="F101" s="16">
        <v>14</v>
      </c>
      <c r="G101" s="16">
        <v>22</v>
      </c>
      <c r="H101" s="16"/>
      <c r="I101" s="16"/>
      <c r="J101" s="16">
        <v>35</v>
      </c>
      <c r="K101" s="16"/>
      <c r="L101" s="199">
        <v>248</v>
      </c>
      <c r="M101" s="199">
        <v>137.29599999999999</v>
      </c>
      <c r="N101" s="16">
        <v>288</v>
      </c>
      <c r="O101" s="16">
        <v>553</v>
      </c>
      <c r="P101" s="16">
        <v>199</v>
      </c>
      <c r="Q101" s="199">
        <v>1040</v>
      </c>
      <c r="R101" s="61"/>
      <c r="S101" s="337">
        <v>1177.296</v>
      </c>
      <c r="T101" s="61"/>
      <c r="U101" s="63">
        <v>0.11661977956265883</v>
      </c>
      <c r="Z101" s="504"/>
    </row>
    <row r="102" spans="1:28" x14ac:dyDescent="0.25">
      <c r="A102" s="328" t="s">
        <v>514</v>
      </c>
      <c r="B102" s="19"/>
      <c r="C102" s="19"/>
      <c r="D102" s="200"/>
      <c r="E102" s="19"/>
      <c r="F102" s="19"/>
      <c r="G102" s="19"/>
      <c r="H102" s="19"/>
      <c r="I102" s="19"/>
      <c r="J102" s="19"/>
      <c r="K102" s="19"/>
      <c r="L102" s="200">
        <v>0</v>
      </c>
      <c r="M102" s="200">
        <v>0</v>
      </c>
      <c r="N102" s="19">
        <v>14</v>
      </c>
      <c r="O102" s="19">
        <v>17</v>
      </c>
      <c r="P102" s="19"/>
      <c r="Q102" s="200">
        <v>31</v>
      </c>
      <c r="R102" s="61"/>
      <c r="S102" s="334">
        <v>31</v>
      </c>
      <c r="T102" s="61"/>
      <c r="U102" s="64">
        <v>0</v>
      </c>
      <c r="Z102" s="504"/>
    </row>
    <row r="103" spans="1:28" x14ac:dyDescent="0.25">
      <c r="A103" s="329" t="s">
        <v>202</v>
      </c>
      <c r="B103" s="22">
        <v>21</v>
      </c>
      <c r="C103" s="22">
        <v>22</v>
      </c>
      <c r="D103" s="225">
        <v>43</v>
      </c>
      <c r="E103" s="22">
        <v>24</v>
      </c>
      <c r="F103" s="22">
        <v>11</v>
      </c>
      <c r="G103" s="22">
        <v>1</v>
      </c>
      <c r="H103" s="22">
        <v>1</v>
      </c>
      <c r="I103" s="22"/>
      <c r="J103" s="22"/>
      <c r="K103" s="22">
        <v>18</v>
      </c>
      <c r="L103" s="225">
        <v>77</v>
      </c>
      <c r="M103" s="225">
        <v>60.826000000000001</v>
      </c>
      <c r="N103" s="22">
        <v>77</v>
      </c>
      <c r="O103" s="22">
        <v>232</v>
      </c>
      <c r="P103" s="22">
        <v>101</v>
      </c>
      <c r="Q103" s="225">
        <v>410</v>
      </c>
      <c r="R103" s="61"/>
      <c r="S103" s="338">
        <v>470.82600000000002</v>
      </c>
      <c r="T103" s="61"/>
      <c r="U103" s="65">
        <v>0.12918997676423985</v>
      </c>
      <c r="Z103" s="504"/>
    </row>
    <row r="104" spans="1:28" x14ac:dyDescent="0.25">
      <c r="A104" s="116" t="s">
        <v>274</v>
      </c>
      <c r="B104" s="78">
        <v>175</v>
      </c>
      <c r="C104" s="78">
        <v>134</v>
      </c>
      <c r="D104" s="28">
        <v>309</v>
      </c>
      <c r="E104" s="78">
        <v>89</v>
      </c>
      <c r="F104" s="78">
        <v>25</v>
      </c>
      <c r="G104" s="78">
        <v>23</v>
      </c>
      <c r="H104" s="78">
        <v>1</v>
      </c>
      <c r="I104" s="78"/>
      <c r="J104" s="78">
        <v>35</v>
      </c>
      <c r="K104" s="78">
        <v>18</v>
      </c>
      <c r="L104" s="28">
        <v>325</v>
      </c>
      <c r="M104" s="28">
        <v>198.12199999999999</v>
      </c>
      <c r="N104" s="78">
        <v>379</v>
      </c>
      <c r="O104" s="78">
        <v>802</v>
      </c>
      <c r="P104" s="78">
        <v>300</v>
      </c>
      <c r="Q104" s="27">
        <v>1481</v>
      </c>
      <c r="R104" s="129"/>
      <c r="S104" s="335">
        <v>1679.1220000000001</v>
      </c>
      <c r="T104" s="129"/>
      <c r="U104" s="86">
        <v>0.11799142647169174</v>
      </c>
      <c r="Z104" s="504"/>
      <c r="AB104" s="81"/>
    </row>
    <row r="105" spans="1:28" x14ac:dyDescent="0.25">
      <c r="A105" s="327" t="s">
        <v>638</v>
      </c>
      <c r="B105" s="16">
        <v>6</v>
      </c>
      <c r="C105" s="16">
        <v>6</v>
      </c>
      <c r="D105" s="199">
        <v>12</v>
      </c>
      <c r="E105" s="16">
        <v>4</v>
      </c>
      <c r="F105" s="16"/>
      <c r="G105" s="16"/>
      <c r="H105" s="16"/>
      <c r="I105" s="16"/>
      <c r="J105" s="16">
        <v>15</v>
      </c>
      <c r="K105" s="16">
        <v>5</v>
      </c>
      <c r="L105" s="199">
        <v>30</v>
      </c>
      <c r="M105" s="199">
        <v>18.498000000000001</v>
      </c>
      <c r="N105" s="16">
        <v>18</v>
      </c>
      <c r="O105" s="16">
        <v>36</v>
      </c>
      <c r="P105" s="16">
        <v>26</v>
      </c>
      <c r="Q105" s="199">
        <v>80</v>
      </c>
      <c r="R105" s="61"/>
      <c r="S105" s="337">
        <v>98.498000000000005</v>
      </c>
      <c r="T105" s="61"/>
      <c r="U105" s="63">
        <v>0.18780076752827468</v>
      </c>
      <c r="Z105" s="504"/>
    </row>
    <row r="106" spans="1:28" x14ac:dyDescent="0.25">
      <c r="A106" s="328" t="s">
        <v>203</v>
      </c>
      <c r="B106" s="19">
        <v>44</v>
      </c>
      <c r="C106" s="19">
        <v>108</v>
      </c>
      <c r="D106" s="200">
        <v>152</v>
      </c>
      <c r="E106" s="19">
        <v>46</v>
      </c>
      <c r="F106" s="19">
        <v>26</v>
      </c>
      <c r="G106" s="19">
        <v>4</v>
      </c>
      <c r="H106" s="19">
        <v>1</v>
      </c>
      <c r="I106" s="19">
        <v>7</v>
      </c>
      <c r="J106" s="19">
        <v>19</v>
      </c>
      <c r="K106" s="19"/>
      <c r="L106" s="200">
        <v>211</v>
      </c>
      <c r="M106" s="200">
        <v>120.339</v>
      </c>
      <c r="N106" s="19">
        <v>173</v>
      </c>
      <c r="O106" s="19">
        <v>443</v>
      </c>
      <c r="P106" s="19">
        <v>261</v>
      </c>
      <c r="Q106" s="200">
        <v>877</v>
      </c>
      <c r="R106" s="61"/>
      <c r="S106" s="334">
        <v>997.33899999999994</v>
      </c>
      <c r="T106" s="61"/>
      <c r="U106" s="64">
        <v>0.1206600764634693</v>
      </c>
      <c r="Z106" s="504"/>
    </row>
    <row r="107" spans="1:28" x14ac:dyDescent="0.25">
      <c r="A107" s="329" t="s">
        <v>204</v>
      </c>
      <c r="B107" s="22">
        <v>68</v>
      </c>
      <c r="C107" s="22">
        <v>64</v>
      </c>
      <c r="D107" s="225">
        <v>132</v>
      </c>
      <c r="E107" s="22">
        <v>66</v>
      </c>
      <c r="F107" s="22">
        <v>1</v>
      </c>
      <c r="G107" s="22">
        <v>17</v>
      </c>
      <c r="H107" s="22"/>
      <c r="I107" s="22">
        <v>18</v>
      </c>
      <c r="J107" s="22">
        <v>34</v>
      </c>
      <c r="K107" s="22">
        <v>54</v>
      </c>
      <c r="L107" s="225">
        <v>254</v>
      </c>
      <c r="M107" s="225">
        <v>179.06200000000001</v>
      </c>
      <c r="N107" s="22">
        <v>204</v>
      </c>
      <c r="O107" s="22">
        <v>503</v>
      </c>
      <c r="P107" s="22">
        <v>149</v>
      </c>
      <c r="Q107" s="225">
        <v>856</v>
      </c>
      <c r="R107" s="61"/>
      <c r="S107" s="338">
        <v>1035.0619999999999</v>
      </c>
      <c r="T107" s="61"/>
      <c r="U107" s="65">
        <v>0.17299640021563928</v>
      </c>
      <c r="Z107" s="504"/>
    </row>
    <row r="108" spans="1:28" x14ac:dyDescent="0.25">
      <c r="A108" s="116" t="s">
        <v>285</v>
      </c>
      <c r="B108" s="78">
        <v>118</v>
      </c>
      <c r="C108" s="78">
        <v>178</v>
      </c>
      <c r="D108" s="28">
        <v>296</v>
      </c>
      <c r="E108" s="78">
        <v>116</v>
      </c>
      <c r="F108" s="78">
        <v>27</v>
      </c>
      <c r="G108" s="78">
        <v>21</v>
      </c>
      <c r="H108" s="78">
        <v>1</v>
      </c>
      <c r="I108" s="78">
        <v>25</v>
      </c>
      <c r="J108" s="78">
        <v>68</v>
      </c>
      <c r="K108" s="78">
        <v>59</v>
      </c>
      <c r="L108" s="28">
        <v>495</v>
      </c>
      <c r="M108" s="28">
        <v>317.899</v>
      </c>
      <c r="N108" s="78">
        <v>395</v>
      </c>
      <c r="O108" s="78">
        <v>982</v>
      </c>
      <c r="P108" s="78">
        <v>436</v>
      </c>
      <c r="Q108" s="27">
        <v>1813</v>
      </c>
      <c r="R108" s="61"/>
      <c r="S108" s="335">
        <v>2130.8989999999999</v>
      </c>
      <c r="T108" s="61"/>
      <c r="U108" s="86">
        <v>0.14918539076699552</v>
      </c>
      <c r="Z108" s="504"/>
      <c r="AB108" s="81"/>
    </row>
    <row r="109" spans="1:28" x14ac:dyDescent="0.25">
      <c r="A109" s="327" t="s">
        <v>205</v>
      </c>
      <c r="B109" s="16">
        <v>105</v>
      </c>
      <c r="C109" s="16">
        <v>279</v>
      </c>
      <c r="D109" s="199">
        <v>384</v>
      </c>
      <c r="E109" s="16">
        <v>187</v>
      </c>
      <c r="F109" s="16">
        <v>1</v>
      </c>
      <c r="G109" s="16">
        <v>4</v>
      </c>
      <c r="H109" s="16">
        <v>2</v>
      </c>
      <c r="I109" s="16">
        <v>15</v>
      </c>
      <c r="J109" s="16">
        <v>55</v>
      </c>
      <c r="K109" s="16"/>
      <c r="L109" s="199">
        <v>543</v>
      </c>
      <c r="M109" s="199">
        <v>238.28200000000001</v>
      </c>
      <c r="N109" s="16">
        <v>286</v>
      </c>
      <c r="O109" s="16">
        <v>445</v>
      </c>
      <c r="P109" s="16">
        <v>93</v>
      </c>
      <c r="Q109" s="199">
        <v>824</v>
      </c>
      <c r="R109" s="61"/>
      <c r="S109" s="337">
        <v>1062.2819999999999</v>
      </c>
      <c r="T109" s="61"/>
      <c r="U109" s="63">
        <v>0.22431143519329144</v>
      </c>
      <c r="Z109" s="504"/>
    </row>
    <row r="110" spans="1:28" x14ac:dyDescent="0.25">
      <c r="A110" s="328" t="s">
        <v>206</v>
      </c>
      <c r="B110" s="19">
        <v>49</v>
      </c>
      <c r="C110" s="19">
        <v>57</v>
      </c>
      <c r="D110" s="200">
        <v>106</v>
      </c>
      <c r="E110" s="19">
        <v>79</v>
      </c>
      <c r="F110" s="19">
        <v>10</v>
      </c>
      <c r="G110" s="19">
        <v>4</v>
      </c>
      <c r="H110" s="19">
        <v>5</v>
      </c>
      <c r="I110" s="19">
        <v>114</v>
      </c>
      <c r="J110" s="19">
        <v>39</v>
      </c>
      <c r="K110" s="19"/>
      <c r="L110" s="200">
        <v>308</v>
      </c>
      <c r="M110" s="200">
        <v>148.73099999999999</v>
      </c>
      <c r="N110" s="19">
        <v>137</v>
      </c>
      <c r="O110" s="19">
        <v>122</v>
      </c>
      <c r="P110" s="19">
        <v>46</v>
      </c>
      <c r="Q110" s="200">
        <v>305</v>
      </c>
      <c r="R110" s="61"/>
      <c r="S110" s="334">
        <v>453.73099999999999</v>
      </c>
      <c r="T110" s="61"/>
      <c r="U110" s="64">
        <v>0.32779554405583927</v>
      </c>
      <c r="Z110" s="504"/>
    </row>
    <row r="111" spans="1:28" x14ac:dyDescent="0.25">
      <c r="A111" s="328" t="s">
        <v>207</v>
      </c>
      <c r="B111" s="19">
        <v>60</v>
      </c>
      <c r="C111" s="19">
        <v>75</v>
      </c>
      <c r="D111" s="200">
        <v>135</v>
      </c>
      <c r="E111" s="19">
        <v>90</v>
      </c>
      <c r="F111" s="19"/>
      <c r="G111" s="19">
        <v>26</v>
      </c>
      <c r="H111" s="19"/>
      <c r="I111" s="19">
        <v>18</v>
      </c>
      <c r="J111" s="19">
        <v>16</v>
      </c>
      <c r="K111" s="19"/>
      <c r="L111" s="200">
        <v>225</v>
      </c>
      <c r="M111" s="200">
        <v>155.22499999999999</v>
      </c>
      <c r="N111" s="19">
        <v>138</v>
      </c>
      <c r="O111" s="19">
        <v>259</v>
      </c>
      <c r="P111" s="19">
        <v>51</v>
      </c>
      <c r="Q111" s="200">
        <v>448</v>
      </c>
      <c r="R111" s="61"/>
      <c r="S111" s="334">
        <v>603.22500000000002</v>
      </c>
      <c r="T111" s="61"/>
      <c r="U111" s="64">
        <v>0.2573252103278213</v>
      </c>
      <c r="Z111" s="504"/>
    </row>
    <row r="112" spans="1:28" x14ac:dyDescent="0.25">
      <c r="A112" s="328" t="s">
        <v>208</v>
      </c>
      <c r="B112" s="19">
        <v>40</v>
      </c>
      <c r="C112" s="19">
        <v>152</v>
      </c>
      <c r="D112" s="200">
        <v>192</v>
      </c>
      <c r="E112" s="19">
        <v>59</v>
      </c>
      <c r="F112" s="19">
        <v>3</v>
      </c>
      <c r="G112" s="19">
        <v>40</v>
      </c>
      <c r="H112" s="19">
        <v>14</v>
      </c>
      <c r="I112" s="19">
        <v>16</v>
      </c>
      <c r="J112" s="19">
        <v>41</v>
      </c>
      <c r="K112" s="19"/>
      <c r="L112" s="200">
        <v>325</v>
      </c>
      <c r="M112" s="200">
        <v>187.11599999999999</v>
      </c>
      <c r="N112" s="19">
        <v>224</v>
      </c>
      <c r="O112" s="19">
        <v>405</v>
      </c>
      <c r="P112" s="19">
        <v>148</v>
      </c>
      <c r="Q112" s="200">
        <v>777</v>
      </c>
      <c r="R112" s="61"/>
      <c r="S112" s="334">
        <v>964.11599999999999</v>
      </c>
      <c r="T112" s="61"/>
      <c r="U112" s="64">
        <v>0.19408038036916719</v>
      </c>
      <c r="Z112" s="504"/>
    </row>
    <row r="113" spans="1:26" x14ac:dyDescent="0.25">
      <c r="A113" s="328" t="s">
        <v>209</v>
      </c>
      <c r="B113" s="19">
        <v>145</v>
      </c>
      <c r="C113" s="19">
        <v>129</v>
      </c>
      <c r="D113" s="200">
        <v>274</v>
      </c>
      <c r="E113" s="19">
        <v>75</v>
      </c>
      <c r="F113" s="19"/>
      <c r="G113" s="19">
        <v>2</v>
      </c>
      <c r="H113" s="19">
        <v>5</v>
      </c>
      <c r="I113" s="19">
        <v>14</v>
      </c>
      <c r="J113" s="19">
        <v>42</v>
      </c>
      <c r="K113" s="19">
        <v>9</v>
      </c>
      <c r="L113" s="200">
        <v>276</v>
      </c>
      <c r="M113" s="200">
        <v>138.20699999999999</v>
      </c>
      <c r="N113" s="19">
        <v>203</v>
      </c>
      <c r="O113" s="19">
        <v>447</v>
      </c>
      <c r="P113" s="19">
        <v>110</v>
      </c>
      <c r="Q113" s="200">
        <v>760</v>
      </c>
      <c r="R113" s="61"/>
      <c r="S113" s="334">
        <v>898.20699999999999</v>
      </c>
      <c r="T113" s="61"/>
      <c r="U113" s="64">
        <v>0.15386987632026916</v>
      </c>
      <c r="Z113" s="504"/>
    </row>
    <row r="114" spans="1:26" x14ac:dyDescent="0.25">
      <c r="A114" s="328" t="s">
        <v>210</v>
      </c>
      <c r="B114" s="19">
        <v>704</v>
      </c>
      <c r="C114" s="19">
        <v>410</v>
      </c>
      <c r="D114" s="200">
        <v>1114</v>
      </c>
      <c r="E114" s="19">
        <v>79</v>
      </c>
      <c r="F114" s="19">
        <v>5</v>
      </c>
      <c r="G114" s="19"/>
      <c r="H114" s="19"/>
      <c r="I114" s="19">
        <v>70</v>
      </c>
      <c r="J114" s="19">
        <v>8</v>
      </c>
      <c r="K114" s="19">
        <v>7</v>
      </c>
      <c r="L114" s="200">
        <v>579</v>
      </c>
      <c r="M114" s="200">
        <v>200.78</v>
      </c>
      <c r="N114" s="19">
        <v>407</v>
      </c>
      <c r="O114" s="19">
        <v>917</v>
      </c>
      <c r="P114" s="19">
        <v>69</v>
      </c>
      <c r="Q114" s="200">
        <v>1393</v>
      </c>
      <c r="R114" s="61"/>
      <c r="S114" s="334">
        <v>1593.78</v>
      </c>
      <c r="T114" s="61"/>
      <c r="U114" s="64">
        <v>0.12597723650692066</v>
      </c>
      <c r="Z114" s="504"/>
    </row>
    <row r="115" spans="1:26" x14ac:dyDescent="0.25">
      <c r="A115" s="328" t="s">
        <v>211</v>
      </c>
      <c r="B115" s="19">
        <v>291</v>
      </c>
      <c r="C115" s="19">
        <v>238</v>
      </c>
      <c r="D115" s="200">
        <v>529</v>
      </c>
      <c r="E115" s="19">
        <v>66</v>
      </c>
      <c r="F115" s="19">
        <v>4</v>
      </c>
      <c r="G115" s="19">
        <v>10</v>
      </c>
      <c r="H115" s="19">
        <v>17</v>
      </c>
      <c r="I115" s="19"/>
      <c r="J115" s="19">
        <v>28</v>
      </c>
      <c r="K115" s="19"/>
      <c r="L115" s="200">
        <v>363</v>
      </c>
      <c r="M115" s="200">
        <v>182.75400000000002</v>
      </c>
      <c r="N115" s="19">
        <v>313</v>
      </c>
      <c r="O115" s="19">
        <v>583</v>
      </c>
      <c r="P115" s="19">
        <v>48</v>
      </c>
      <c r="Q115" s="200">
        <v>944</v>
      </c>
      <c r="R115" s="61"/>
      <c r="S115" s="334">
        <v>1126.7539999999999</v>
      </c>
      <c r="T115" s="61"/>
      <c r="U115" s="64">
        <v>0.16219511978657278</v>
      </c>
      <c r="Z115" s="504"/>
    </row>
    <row r="116" spans="1:26" x14ac:dyDescent="0.25">
      <c r="A116" s="328" t="s">
        <v>212</v>
      </c>
      <c r="B116" s="19">
        <v>8</v>
      </c>
      <c r="C116" s="19">
        <v>21</v>
      </c>
      <c r="D116" s="200">
        <v>29</v>
      </c>
      <c r="E116" s="19">
        <v>54</v>
      </c>
      <c r="F116" s="19">
        <v>3</v>
      </c>
      <c r="G116" s="19"/>
      <c r="H116" s="19"/>
      <c r="I116" s="19">
        <v>6</v>
      </c>
      <c r="J116" s="19">
        <v>93</v>
      </c>
      <c r="K116" s="19"/>
      <c r="L116" s="200">
        <v>177</v>
      </c>
      <c r="M116" s="200">
        <v>99.242999999999995</v>
      </c>
      <c r="N116" s="19">
        <v>108</v>
      </c>
      <c r="O116" s="19">
        <v>233</v>
      </c>
      <c r="P116" s="19">
        <v>32</v>
      </c>
      <c r="Q116" s="200">
        <v>373</v>
      </c>
      <c r="R116" s="61"/>
      <c r="S116" s="334">
        <v>472.24299999999999</v>
      </c>
      <c r="T116" s="61"/>
      <c r="U116" s="64">
        <v>0.21015240035320798</v>
      </c>
      <c r="Z116" s="504"/>
    </row>
    <row r="117" spans="1:26" x14ac:dyDescent="0.25">
      <c r="A117" s="328" t="s">
        <v>515</v>
      </c>
      <c r="B117" s="19">
        <v>4</v>
      </c>
      <c r="C117" s="19"/>
      <c r="D117" s="200">
        <v>4</v>
      </c>
      <c r="E117" s="19">
        <v>31</v>
      </c>
      <c r="F117" s="19"/>
      <c r="G117" s="19"/>
      <c r="H117" s="19"/>
      <c r="I117" s="19">
        <v>13</v>
      </c>
      <c r="J117" s="19">
        <v>7</v>
      </c>
      <c r="K117" s="19"/>
      <c r="L117" s="200">
        <v>51</v>
      </c>
      <c r="M117" s="200">
        <v>39.625</v>
      </c>
      <c r="N117" s="19">
        <v>39</v>
      </c>
      <c r="O117" s="19">
        <v>19</v>
      </c>
      <c r="P117" s="19"/>
      <c r="Q117" s="200">
        <v>58</v>
      </c>
      <c r="R117" s="61"/>
      <c r="S117" s="334">
        <v>97.625</v>
      </c>
      <c r="T117" s="61"/>
      <c r="U117" s="64">
        <v>0.40588988476312421</v>
      </c>
      <c r="Z117" s="504"/>
    </row>
    <row r="118" spans="1:26" x14ac:dyDescent="0.25">
      <c r="A118" s="328" t="s">
        <v>213</v>
      </c>
      <c r="B118" s="19">
        <v>24</v>
      </c>
      <c r="C118" s="19">
        <v>74</v>
      </c>
      <c r="D118" s="200">
        <v>98</v>
      </c>
      <c r="E118" s="19">
        <v>60</v>
      </c>
      <c r="F118" s="19">
        <v>3</v>
      </c>
      <c r="G118" s="19">
        <v>3</v>
      </c>
      <c r="H118" s="19"/>
      <c r="I118" s="19">
        <v>66</v>
      </c>
      <c r="J118" s="19">
        <v>26</v>
      </c>
      <c r="K118" s="19">
        <v>12</v>
      </c>
      <c r="L118" s="200">
        <v>244</v>
      </c>
      <c r="M118" s="200">
        <v>97.391999999999996</v>
      </c>
      <c r="N118" s="19">
        <v>108</v>
      </c>
      <c r="O118" s="19">
        <v>191</v>
      </c>
      <c r="P118" s="19">
        <v>23</v>
      </c>
      <c r="Q118" s="200">
        <v>322</v>
      </c>
      <c r="R118" s="61"/>
      <c r="S118" s="334">
        <v>419.392</v>
      </c>
      <c r="T118" s="61"/>
      <c r="U118" s="64">
        <v>0.23222188310697389</v>
      </c>
      <c r="Z118" s="504"/>
    </row>
    <row r="119" spans="1:26" x14ac:dyDescent="0.25">
      <c r="A119" s="328" t="s">
        <v>516</v>
      </c>
      <c r="B119" s="19">
        <v>1</v>
      </c>
      <c r="C119" s="19">
        <v>1</v>
      </c>
      <c r="D119" s="200">
        <v>2</v>
      </c>
      <c r="E119" s="19">
        <v>1</v>
      </c>
      <c r="F119" s="19"/>
      <c r="G119" s="19"/>
      <c r="H119" s="19"/>
      <c r="I119" s="19"/>
      <c r="J119" s="19"/>
      <c r="K119" s="19"/>
      <c r="L119" s="200">
        <v>2</v>
      </c>
      <c r="M119" s="200">
        <v>0.83299999999999996</v>
      </c>
      <c r="N119" s="19">
        <v>11</v>
      </c>
      <c r="O119" s="19">
        <v>4</v>
      </c>
      <c r="P119" s="19">
        <v>1</v>
      </c>
      <c r="Q119" s="200">
        <v>16</v>
      </c>
      <c r="R119" s="61"/>
      <c r="S119" s="334">
        <v>16.832999999999998</v>
      </c>
      <c r="T119" s="61"/>
      <c r="U119" s="64">
        <v>4.9486128438186901E-2</v>
      </c>
      <c r="Z119" s="504"/>
    </row>
    <row r="120" spans="1:26" x14ac:dyDescent="0.25">
      <c r="A120" s="328" t="s">
        <v>517</v>
      </c>
      <c r="B120" s="19"/>
      <c r="C120" s="19"/>
      <c r="D120" s="200"/>
      <c r="E120" s="19"/>
      <c r="F120" s="19"/>
      <c r="G120" s="19"/>
      <c r="H120" s="19"/>
      <c r="I120" s="19"/>
      <c r="J120" s="19"/>
      <c r="K120" s="19"/>
      <c r="L120" s="200">
        <v>0</v>
      </c>
      <c r="M120" s="200">
        <v>0</v>
      </c>
      <c r="N120" s="19">
        <v>12</v>
      </c>
      <c r="O120" s="19">
        <v>22</v>
      </c>
      <c r="P120" s="19"/>
      <c r="Q120" s="200">
        <v>34</v>
      </c>
      <c r="R120" s="61"/>
      <c r="S120" s="334">
        <v>34</v>
      </c>
      <c r="T120" s="61"/>
      <c r="U120" s="64">
        <v>0</v>
      </c>
      <c r="Z120" s="504"/>
    </row>
    <row r="121" spans="1:26" x14ac:dyDescent="0.25">
      <c r="A121" s="328" t="s">
        <v>214</v>
      </c>
      <c r="B121" s="19">
        <v>141</v>
      </c>
      <c r="C121" s="19">
        <v>51</v>
      </c>
      <c r="D121" s="200">
        <v>192</v>
      </c>
      <c r="E121" s="19">
        <v>11</v>
      </c>
      <c r="F121" s="19"/>
      <c r="G121" s="19"/>
      <c r="H121" s="19">
        <v>2</v>
      </c>
      <c r="I121" s="19">
        <v>166</v>
      </c>
      <c r="J121" s="19">
        <v>1</v>
      </c>
      <c r="K121" s="19">
        <v>1</v>
      </c>
      <c r="L121" s="200">
        <v>232</v>
      </c>
      <c r="M121" s="200">
        <v>46.733000000000004</v>
      </c>
      <c r="N121" s="19">
        <v>118</v>
      </c>
      <c r="O121" s="19">
        <v>69</v>
      </c>
      <c r="P121" s="19">
        <v>12</v>
      </c>
      <c r="Q121" s="200">
        <v>199</v>
      </c>
      <c r="R121" s="61"/>
      <c r="S121" s="334">
        <v>245.733</v>
      </c>
      <c r="T121" s="61"/>
      <c r="U121" s="64">
        <v>0.19017795737650214</v>
      </c>
      <c r="Z121" s="504"/>
    </row>
    <row r="122" spans="1:26" x14ac:dyDescent="0.25">
      <c r="A122" s="328" t="s">
        <v>215</v>
      </c>
      <c r="B122" s="19">
        <v>35</v>
      </c>
      <c r="C122" s="19">
        <v>41</v>
      </c>
      <c r="D122" s="200">
        <v>76</v>
      </c>
      <c r="E122" s="19">
        <v>7</v>
      </c>
      <c r="F122" s="19"/>
      <c r="G122" s="19">
        <v>3</v>
      </c>
      <c r="H122" s="19">
        <v>2</v>
      </c>
      <c r="I122" s="19">
        <v>27</v>
      </c>
      <c r="J122" s="19">
        <v>5</v>
      </c>
      <c r="K122" s="19">
        <v>12</v>
      </c>
      <c r="L122" s="200">
        <v>97</v>
      </c>
      <c r="M122" s="200">
        <v>42.027999999999999</v>
      </c>
      <c r="N122" s="19">
        <v>39</v>
      </c>
      <c r="O122" s="19">
        <v>65</v>
      </c>
      <c r="P122" s="19">
        <v>43</v>
      </c>
      <c r="Q122" s="200">
        <v>147</v>
      </c>
      <c r="R122" s="61"/>
      <c r="S122" s="334">
        <v>189.02799999999999</v>
      </c>
      <c r="T122" s="61"/>
      <c r="U122" s="64">
        <v>0.22233743149163088</v>
      </c>
      <c r="Z122" s="504"/>
    </row>
    <row r="123" spans="1:26" x14ac:dyDescent="0.25">
      <c r="A123" s="328" t="s">
        <v>216</v>
      </c>
      <c r="B123" s="19">
        <v>24</v>
      </c>
      <c r="C123" s="19">
        <v>24</v>
      </c>
      <c r="D123" s="200">
        <v>48</v>
      </c>
      <c r="E123" s="19">
        <v>22</v>
      </c>
      <c r="F123" s="19">
        <v>22</v>
      </c>
      <c r="G123" s="19">
        <v>2</v>
      </c>
      <c r="H123" s="19"/>
      <c r="I123" s="19">
        <v>20</v>
      </c>
      <c r="J123" s="19">
        <v>7</v>
      </c>
      <c r="K123" s="19"/>
      <c r="L123" s="200">
        <v>97</v>
      </c>
      <c r="M123" s="200">
        <v>57.492000000000004</v>
      </c>
      <c r="N123" s="19">
        <v>59</v>
      </c>
      <c r="O123" s="19">
        <v>155</v>
      </c>
      <c r="P123" s="19">
        <v>123</v>
      </c>
      <c r="Q123" s="200">
        <v>337</v>
      </c>
      <c r="R123" s="61"/>
      <c r="S123" s="334">
        <v>394.49200000000002</v>
      </c>
      <c r="T123" s="61"/>
      <c r="U123" s="64">
        <v>0.14573679567646491</v>
      </c>
      <c r="Z123" s="504"/>
    </row>
    <row r="124" spans="1:26" x14ac:dyDescent="0.25">
      <c r="A124" s="328" t="s">
        <v>217</v>
      </c>
      <c r="B124" s="19">
        <v>1</v>
      </c>
      <c r="C124" s="19">
        <v>4</v>
      </c>
      <c r="D124" s="200">
        <v>5</v>
      </c>
      <c r="E124" s="19">
        <v>4</v>
      </c>
      <c r="F124" s="19"/>
      <c r="G124" s="19"/>
      <c r="H124" s="19"/>
      <c r="I124" s="19"/>
      <c r="J124" s="19">
        <v>3</v>
      </c>
      <c r="K124" s="19"/>
      <c r="L124" s="200">
        <v>11</v>
      </c>
      <c r="M124" s="200">
        <v>6.8319999999999999</v>
      </c>
      <c r="N124" s="19">
        <v>14</v>
      </c>
      <c r="O124" s="19">
        <v>28</v>
      </c>
      <c r="P124" s="19">
        <v>3</v>
      </c>
      <c r="Q124" s="200">
        <v>45</v>
      </c>
      <c r="R124" s="61"/>
      <c r="S124" s="334">
        <v>51.832000000000001</v>
      </c>
      <c r="T124" s="61"/>
      <c r="U124" s="64">
        <v>0.13181046457786694</v>
      </c>
      <c r="Z124" s="504"/>
    </row>
    <row r="125" spans="1:26" x14ac:dyDescent="0.25">
      <c r="A125" s="328" t="s">
        <v>218</v>
      </c>
      <c r="B125" s="19">
        <v>61</v>
      </c>
      <c r="C125" s="19"/>
      <c r="D125" s="200">
        <v>61</v>
      </c>
      <c r="E125" s="19">
        <v>8</v>
      </c>
      <c r="F125" s="19"/>
      <c r="G125" s="19"/>
      <c r="H125" s="19"/>
      <c r="I125" s="19">
        <v>22</v>
      </c>
      <c r="J125" s="19"/>
      <c r="K125" s="19"/>
      <c r="L125" s="200">
        <v>30</v>
      </c>
      <c r="M125" s="200">
        <v>10.75</v>
      </c>
      <c r="N125" s="19">
        <v>113</v>
      </c>
      <c r="O125" s="19">
        <v>73</v>
      </c>
      <c r="P125" s="19">
        <v>6</v>
      </c>
      <c r="Q125" s="200">
        <v>192</v>
      </c>
      <c r="R125" s="61"/>
      <c r="S125" s="334">
        <v>202.75</v>
      </c>
      <c r="T125" s="61"/>
      <c r="U125" s="64">
        <v>5.3020961775585698E-2</v>
      </c>
      <c r="Z125" s="504"/>
    </row>
    <row r="126" spans="1:26" x14ac:dyDescent="0.25">
      <c r="A126" s="328" t="s">
        <v>518</v>
      </c>
      <c r="B126" s="19"/>
      <c r="C126" s="19">
        <v>3</v>
      </c>
      <c r="D126" s="200">
        <v>3</v>
      </c>
      <c r="E126" s="19"/>
      <c r="F126" s="19"/>
      <c r="G126" s="19"/>
      <c r="H126" s="19"/>
      <c r="I126" s="19">
        <v>3</v>
      </c>
      <c r="J126" s="19"/>
      <c r="K126" s="19"/>
      <c r="L126" s="200">
        <v>6</v>
      </c>
      <c r="M126" s="200">
        <v>1.3740000000000001</v>
      </c>
      <c r="N126" s="19">
        <v>11</v>
      </c>
      <c r="O126" s="19">
        <v>16</v>
      </c>
      <c r="P126" s="19">
        <v>1</v>
      </c>
      <c r="Q126" s="200">
        <v>28</v>
      </c>
      <c r="R126" s="61"/>
      <c r="S126" s="334">
        <v>29.373999999999999</v>
      </c>
      <c r="T126" s="61"/>
      <c r="U126" s="64">
        <v>4.677606046163274E-2</v>
      </c>
      <c r="Z126" s="504"/>
    </row>
    <row r="127" spans="1:26" x14ac:dyDescent="0.25">
      <c r="A127" s="328" t="s">
        <v>219</v>
      </c>
      <c r="B127" s="19">
        <v>28</v>
      </c>
      <c r="C127" s="19">
        <v>36</v>
      </c>
      <c r="D127" s="200">
        <v>64</v>
      </c>
      <c r="E127" s="19">
        <v>15</v>
      </c>
      <c r="F127" s="19">
        <v>4</v>
      </c>
      <c r="G127" s="19"/>
      <c r="H127" s="19"/>
      <c r="I127" s="19">
        <v>24</v>
      </c>
      <c r="J127" s="19">
        <v>11</v>
      </c>
      <c r="K127" s="19"/>
      <c r="L127" s="200">
        <v>90</v>
      </c>
      <c r="M127" s="200">
        <v>33.488</v>
      </c>
      <c r="N127" s="19">
        <v>52</v>
      </c>
      <c r="O127" s="19">
        <v>3</v>
      </c>
      <c r="P127" s="19">
        <v>18</v>
      </c>
      <c r="Q127" s="200">
        <v>73</v>
      </c>
      <c r="R127" s="61"/>
      <c r="S127" s="334">
        <v>106.488</v>
      </c>
      <c r="T127" s="61"/>
      <c r="U127" s="64">
        <v>0.31447674855382768</v>
      </c>
      <c r="Z127" s="504"/>
    </row>
    <row r="128" spans="1:26" x14ac:dyDescent="0.25">
      <c r="A128" s="328" t="s">
        <v>220</v>
      </c>
      <c r="B128" s="19">
        <v>24</v>
      </c>
      <c r="C128" s="19"/>
      <c r="D128" s="200">
        <v>24</v>
      </c>
      <c r="E128" s="19">
        <v>2</v>
      </c>
      <c r="F128" s="19"/>
      <c r="G128" s="19">
        <v>53</v>
      </c>
      <c r="H128" s="19">
        <v>18</v>
      </c>
      <c r="I128" s="19">
        <v>1</v>
      </c>
      <c r="J128" s="19">
        <v>3</v>
      </c>
      <c r="K128" s="19"/>
      <c r="L128" s="200">
        <v>77</v>
      </c>
      <c r="M128" s="200">
        <v>74.625</v>
      </c>
      <c r="N128" s="19">
        <v>72</v>
      </c>
      <c r="O128" s="19">
        <v>140</v>
      </c>
      <c r="P128" s="19">
        <v>15</v>
      </c>
      <c r="Q128" s="200">
        <v>227</v>
      </c>
      <c r="R128" s="61"/>
      <c r="S128" s="334">
        <v>301.625</v>
      </c>
      <c r="T128" s="61"/>
      <c r="U128" s="64">
        <v>0.24740986324077913</v>
      </c>
      <c r="Z128" s="504"/>
    </row>
    <row r="129" spans="1:28" x14ac:dyDescent="0.25">
      <c r="A129" s="328" t="s">
        <v>221</v>
      </c>
      <c r="B129" s="19">
        <v>18</v>
      </c>
      <c r="C129" s="19"/>
      <c r="D129" s="200">
        <v>18</v>
      </c>
      <c r="E129" s="19">
        <v>4</v>
      </c>
      <c r="F129" s="19"/>
      <c r="G129" s="19"/>
      <c r="H129" s="19"/>
      <c r="I129" s="19"/>
      <c r="J129" s="19"/>
      <c r="K129" s="19"/>
      <c r="L129" s="200">
        <v>4</v>
      </c>
      <c r="M129" s="200">
        <v>4</v>
      </c>
      <c r="N129" s="19"/>
      <c r="O129" s="19"/>
      <c r="P129" s="19"/>
      <c r="Q129" s="200"/>
      <c r="R129" s="61"/>
      <c r="S129" s="334">
        <v>4</v>
      </c>
      <c r="T129" s="61"/>
      <c r="U129" s="64">
        <v>1</v>
      </c>
      <c r="Z129" s="504"/>
    </row>
    <row r="130" spans="1:28" x14ac:dyDescent="0.25">
      <c r="A130" s="328" t="s">
        <v>519</v>
      </c>
      <c r="B130" s="19"/>
      <c r="C130" s="19"/>
      <c r="D130" s="200"/>
      <c r="E130" s="19"/>
      <c r="F130" s="19"/>
      <c r="G130" s="19"/>
      <c r="H130" s="19"/>
      <c r="I130" s="19"/>
      <c r="J130" s="19"/>
      <c r="K130" s="19"/>
      <c r="L130" s="200">
        <v>0</v>
      </c>
      <c r="M130" s="200">
        <v>0</v>
      </c>
      <c r="N130" s="19"/>
      <c r="O130" s="19"/>
      <c r="P130" s="19"/>
      <c r="Q130" s="200"/>
      <c r="R130" s="61"/>
      <c r="S130" s="334">
        <v>0</v>
      </c>
      <c r="T130" s="61"/>
      <c r="U130" s="64" t="e">
        <v>#DIV/0!</v>
      </c>
      <c r="Z130" s="504"/>
    </row>
    <row r="131" spans="1:28" x14ac:dyDescent="0.25">
      <c r="A131" s="328" t="s">
        <v>222</v>
      </c>
      <c r="B131" s="19">
        <v>39</v>
      </c>
      <c r="C131" s="19">
        <v>14</v>
      </c>
      <c r="D131" s="200">
        <v>53</v>
      </c>
      <c r="E131" s="19">
        <v>23</v>
      </c>
      <c r="F131" s="19"/>
      <c r="G131" s="19"/>
      <c r="H131" s="19"/>
      <c r="I131" s="19">
        <v>31</v>
      </c>
      <c r="J131" s="19">
        <v>1</v>
      </c>
      <c r="K131" s="19"/>
      <c r="L131" s="200">
        <v>69</v>
      </c>
      <c r="M131" s="200">
        <v>20.536999999999999</v>
      </c>
      <c r="N131" s="19">
        <v>21</v>
      </c>
      <c r="O131" s="19">
        <v>20</v>
      </c>
      <c r="P131" s="19"/>
      <c r="Q131" s="200">
        <v>41</v>
      </c>
      <c r="R131" s="61"/>
      <c r="S131" s="334">
        <v>61.536999999999999</v>
      </c>
      <c r="T131" s="61"/>
      <c r="U131" s="64">
        <v>0.33373417618668444</v>
      </c>
      <c r="Z131" s="504"/>
    </row>
    <row r="132" spans="1:28" x14ac:dyDescent="0.25">
      <c r="A132" s="328" t="s">
        <v>223</v>
      </c>
      <c r="B132" s="19">
        <v>26</v>
      </c>
      <c r="C132" s="19">
        <v>19</v>
      </c>
      <c r="D132" s="200">
        <v>45</v>
      </c>
      <c r="E132" s="19">
        <v>5</v>
      </c>
      <c r="F132" s="19"/>
      <c r="G132" s="19"/>
      <c r="H132" s="19"/>
      <c r="I132" s="19">
        <v>18</v>
      </c>
      <c r="J132" s="19"/>
      <c r="K132" s="19"/>
      <c r="L132" s="200">
        <v>42</v>
      </c>
      <c r="M132" s="200">
        <v>11.077</v>
      </c>
      <c r="N132" s="19">
        <v>75</v>
      </c>
      <c r="O132" s="19">
        <v>157</v>
      </c>
      <c r="P132" s="19">
        <v>5</v>
      </c>
      <c r="Q132" s="200">
        <v>237</v>
      </c>
      <c r="R132" s="61"/>
      <c r="S132" s="334">
        <v>248.077</v>
      </c>
      <c r="T132" s="61"/>
      <c r="U132" s="64">
        <v>4.4651459022803403E-2</v>
      </c>
      <c r="Z132" s="504"/>
    </row>
    <row r="133" spans="1:28" x14ac:dyDescent="0.25">
      <c r="A133" s="328" t="s">
        <v>224</v>
      </c>
      <c r="B133" s="19">
        <v>19</v>
      </c>
      <c r="C133" s="19">
        <v>21</v>
      </c>
      <c r="D133" s="200">
        <v>40</v>
      </c>
      <c r="E133" s="19">
        <v>5</v>
      </c>
      <c r="F133" s="19"/>
      <c r="G133" s="19"/>
      <c r="H133" s="19"/>
      <c r="I133" s="19"/>
      <c r="J133" s="19"/>
      <c r="K133" s="19"/>
      <c r="L133" s="200">
        <v>26</v>
      </c>
      <c r="M133" s="200">
        <v>11.993</v>
      </c>
      <c r="N133" s="19">
        <v>39</v>
      </c>
      <c r="O133" s="19">
        <v>44</v>
      </c>
      <c r="P133" s="19">
        <v>2</v>
      </c>
      <c r="Q133" s="200">
        <v>85</v>
      </c>
      <c r="R133" s="61"/>
      <c r="S133" s="334">
        <v>96.992999999999995</v>
      </c>
      <c r="T133" s="61"/>
      <c r="U133" s="64">
        <v>0.12364809831637336</v>
      </c>
      <c r="Z133" s="504"/>
    </row>
    <row r="134" spans="1:28" x14ac:dyDescent="0.25">
      <c r="A134" s="329" t="s">
        <v>520</v>
      </c>
      <c r="B134" s="22"/>
      <c r="C134" s="22"/>
      <c r="D134" s="225"/>
      <c r="E134" s="22"/>
      <c r="F134" s="22"/>
      <c r="G134" s="22"/>
      <c r="H134" s="22"/>
      <c r="I134" s="22"/>
      <c r="J134" s="22"/>
      <c r="K134" s="22"/>
      <c r="L134" s="225">
        <v>0</v>
      </c>
      <c r="M134" s="225">
        <v>0</v>
      </c>
      <c r="N134" s="22"/>
      <c r="O134" s="22">
        <v>2</v>
      </c>
      <c r="P134" s="22"/>
      <c r="Q134" s="225">
        <v>2</v>
      </c>
      <c r="R134" s="61"/>
      <c r="S134" s="338">
        <v>2</v>
      </c>
      <c r="T134" s="61"/>
      <c r="U134" s="65">
        <v>0</v>
      </c>
      <c r="Z134" s="504"/>
    </row>
    <row r="135" spans="1:28" x14ac:dyDescent="0.25">
      <c r="A135" s="116" t="s">
        <v>275</v>
      </c>
      <c r="B135" s="78">
        <v>1847</v>
      </c>
      <c r="C135" s="78">
        <v>1649</v>
      </c>
      <c r="D135" s="28">
        <v>3496</v>
      </c>
      <c r="E135" s="78">
        <v>887</v>
      </c>
      <c r="F135" s="78">
        <v>55</v>
      </c>
      <c r="G135" s="78">
        <v>147</v>
      </c>
      <c r="H135" s="78">
        <v>65</v>
      </c>
      <c r="I135" s="78">
        <v>644</v>
      </c>
      <c r="J135" s="78">
        <v>386</v>
      </c>
      <c r="K135" s="78">
        <v>41</v>
      </c>
      <c r="L135" s="28">
        <v>3874</v>
      </c>
      <c r="M135" s="28">
        <v>1809.1170000000004</v>
      </c>
      <c r="N135" s="78">
        <v>2599</v>
      </c>
      <c r="O135" s="78">
        <v>4419</v>
      </c>
      <c r="P135" s="78">
        <v>849</v>
      </c>
      <c r="Q135" s="27">
        <v>7867</v>
      </c>
      <c r="R135" s="61"/>
      <c r="S135" s="335">
        <v>9676.1170000000002</v>
      </c>
      <c r="T135" s="61"/>
      <c r="U135" s="86">
        <v>0.18696725142947324</v>
      </c>
      <c r="Z135" s="504"/>
      <c r="AB135" s="81"/>
    </row>
    <row r="136" spans="1:28" x14ac:dyDescent="0.25">
      <c r="A136" s="327" t="s">
        <v>226</v>
      </c>
      <c r="B136" s="16">
        <v>69</v>
      </c>
      <c r="C136" s="16"/>
      <c r="D136" s="199">
        <v>69</v>
      </c>
      <c r="E136" s="16">
        <v>32</v>
      </c>
      <c r="F136" s="16"/>
      <c r="G136" s="16">
        <v>3</v>
      </c>
      <c r="H136" s="16">
        <v>3</v>
      </c>
      <c r="I136" s="16"/>
      <c r="J136" s="16">
        <v>23</v>
      </c>
      <c r="K136" s="16">
        <v>16</v>
      </c>
      <c r="L136" s="199">
        <v>77</v>
      </c>
      <c r="M136" s="199">
        <v>53.5</v>
      </c>
      <c r="N136" s="16">
        <v>74</v>
      </c>
      <c r="O136" s="16">
        <v>179</v>
      </c>
      <c r="P136" s="16">
        <v>108</v>
      </c>
      <c r="Q136" s="199">
        <v>361</v>
      </c>
      <c r="R136" s="61"/>
      <c r="S136" s="337">
        <v>414.5</v>
      </c>
      <c r="T136" s="61"/>
      <c r="U136" s="63">
        <v>0.12907117008443908</v>
      </c>
      <c r="Z136" s="504"/>
    </row>
    <row r="137" spans="1:28" x14ac:dyDescent="0.25">
      <c r="A137" s="328" t="s">
        <v>225</v>
      </c>
      <c r="B137" s="19">
        <v>50</v>
      </c>
      <c r="C137" s="19">
        <v>6</v>
      </c>
      <c r="D137" s="200">
        <v>56</v>
      </c>
      <c r="E137" s="19">
        <v>70</v>
      </c>
      <c r="F137" s="19"/>
      <c r="G137" s="19">
        <v>23</v>
      </c>
      <c r="H137" s="19">
        <v>3</v>
      </c>
      <c r="I137" s="19">
        <v>23</v>
      </c>
      <c r="J137" s="19">
        <v>32</v>
      </c>
      <c r="K137" s="19">
        <v>22</v>
      </c>
      <c r="L137" s="200">
        <v>179</v>
      </c>
      <c r="M137" s="200">
        <v>139.37299999999999</v>
      </c>
      <c r="N137" s="19">
        <v>252</v>
      </c>
      <c r="O137" s="19">
        <v>608</v>
      </c>
      <c r="P137" s="19">
        <v>307</v>
      </c>
      <c r="Q137" s="200">
        <v>1167</v>
      </c>
      <c r="R137" s="61"/>
      <c r="S137" s="334">
        <v>1306.373</v>
      </c>
      <c r="T137" s="61"/>
      <c r="U137" s="64">
        <v>0.10668698756021441</v>
      </c>
      <c r="Z137" s="504"/>
    </row>
    <row r="138" spans="1:28" x14ac:dyDescent="0.25">
      <c r="A138" s="329" t="s">
        <v>227</v>
      </c>
      <c r="B138" s="22">
        <v>19</v>
      </c>
      <c r="C138" s="22">
        <v>15</v>
      </c>
      <c r="D138" s="225">
        <v>34</v>
      </c>
      <c r="E138" s="22">
        <v>8</v>
      </c>
      <c r="F138" s="22">
        <v>1</v>
      </c>
      <c r="G138" s="22"/>
      <c r="H138" s="22"/>
      <c r="I138" s="22"/>
      <c r="J138" s="22"/>
      <c r="K138" s="22"/>
      <c r="L138" s="225">
        <v>24</v>
      </c>
      <c r="M138" s="225">
        <v>13.995000000000001</v>
      </c>
      <c r="N138" s="22">
        <v>18</v>
      </c>
      <c r="O138" s="22">
        <v>30</v>
      </c>
      <c r="P138" s="22">
        <v>9</v>
      </c>
      <c r="Q138" s="225">
        <v>57</v>
      </c>
      <c r="R138" s="61"/>
      <c r="S138" s="338">
        <v>70.995000000000005</v>
      </c>
      <c r="T138" s="61"/>
      <c r="U138" s="65">
        <v>0.19712655820832453</v>
      </c>
      <c r="Z138" s="504"/>
    </row>
    <row r="139" spans="1:28" x14ac:dyDescent="0.25">
      <c r="A139" s="116" t="s">
        <v>276</v>
      </c>
      <c r="B139" s="78">
        <v>138</v>
      </c>
      <c r="C139" s="78">
        <v>21</v>
      </c>
      <c r="D139" s="28">
        <v>159</v>
      </c>
      <c r="E139" s="78">
        <v>110</v>
      </c>
      <c r="F139" s="78">
        <v>1</v>
      </c>
      <c r="G139" s="78">
        <v>26</v>
      </c>
      <c r="H139" s="78">
        <v>6</v>
      </c>
      <c r="I139" s="78">
        <v>23</v>
      </c>
      <c r="J139" s="78">
        <v>55</v>
      </c>
      <c r="K139" s="78">
        <v>38</v>
      </c>
      <c r="L139" s="28">
        <v>280</v>
      </c>
      <c r="M139" s="28">
        <v>206.86799999999999</v>
      </c>
      <c r="N139" s="78">
        <v>344</v>
      </c>
      <c r="O139" s="78">
        <v>817</v>
      </c>
      <c r="P139" s="78">
        <v>424</v>
      </c>
      <c r="Q139" s="27">
        <v>1585</v>
      </c>
      <c r="R139" s="61"/>
      <c r="S139" s="335">
        <v>1791.8679999999999</v>
      </c>
      <c r="T139" s="61"/>
      <c r="U139" s="86">
        <v>0.11544823614239443</v>
      </c>
      <c r="Z139" s="504"/>
      <c r="AB139" s="81"/>
    </row>
    <row r="140" spans="1:28" x14ac:dyDescent="0.25">
      <c r="A140" s="327" t="s">
        <v>228</v>
      </c>
      <c r="B140" s="16">
        <v>55</v>
      </c>
      <c r="C140" s="16">
        <v>36</v>
      </c>
      <c r="D140" s="199">
        <v>91</v>
      </c>
      <c r="E140" s="16">
        <v>60</v>
      </c>
      <c r="F140" s="16">
        <v>6</v>
      </c>
      <c r="G140" s="16">
        <v>9</v>
      </c>
      <c r="H140" s="16"/>
      <c r="I140" s="16"/>
      <c r="J140" s="16">
        <v>34</v>
      </c>
      <c r="K140" s="16"/>
      <c r="L140" s="199">
        <v>145</v>
      </c>
      <c r="M140" s="199">
        <v>103.988</v>
      </c>
      <c r="N140" s="16">
        <v>206</v>
      </c>
      <c r="O140" s="16">
        <v>519</v>
      </c>
      <c r="P140" s="16">
        <v>256</v>
      </c>
      <c r="Q140" s="199">
        <v>981</v>
      </c>
      <c r="R140" s="61"/>
      <c r="S140" s="337">
        <v>1084.9880000000001</v>
      </c>
      <c r="T140" s="61"/>
      <c r="U140" s="63">
        <v>9.5842534663977852E-2</v>
      </c>
      <c r="Z140" s="504"/>
    </row>
    <row r="141" spans="1:28" x14ac:dyDescent="0.25">
      <c r="A141" s="329" t="s">
        <v>229</v>
      </c>
      <c r="B141" s="22">
        <v>36</v>
      </c>
      <c r="C141" s="22">
        <v>27</v>
      </c>
      <c r="D141" s="225">
        <v>63</v>
      </c>
      <c r="E141" s="22">
        <v>7</v>
      </c>
      <c r="F141" s="22">
        <v>6</v>
      </c>
      <c r="G141" s="22"/>
      <c r="H141" s="22"/>
      <c r="I141" s="22"/>
      <c r="J141" s="22">
        <v>2</v>
      </c>
      <c r="K141" s="22">
        <v>45</v>
      </c>
      <c r="L141" s="225">
        <v>87</v>
      </c>
      <c r="M141" s="225">
        <v>65.991</v>
      </c>
      <c r="N141" s="22">
        <v>32</v>
      </c>
      <c r="O141" s="22">
        <v>57</v>
      </c>
      <c r="P141" s="22">
        <v>15</v>
      </c>
      <c r="Q141" s="225">
        <v>104</v>
      </c>
      <c r="R141" s="61"/>
      <c r="S141" s="338">
        <v>169.99099999999999</v>
      </c>
      <c r="T141" s="61"/>
      <c r="U141" s="65">
        <v>0.38820290485966907</v>
      </c>
      <c r="Z141" s="504"/>
    </row>
    <row r="142" spans="1:28" x14ac:dyDescent="0.25">
      <c r="A142" s="116" t="s">
        <v>277</v>
      </c>
      <c r="B142" s="78">
        <v>91</v>
      </c>
      <c r="C142" s="78">
        <v>63</v>
      </c>
      <c r="D142" s="28">
        <v>154</v>
      </c>
      <c r="E142" s="78">
        <v>67</v>
      </c>
      <c r="F142" s="78">
        <v>12</v>
      </c>
      <c r="G142" s="78">
        <v>9</v>
      </c>
      <c r="H142" s="78"/>
      <c r="I142" s="78"/>
      <c r="J142" s="78">
        <v>36</v>
      </c>
      <c r="K142" s="78">
        <v>45</v>
      </c>
      <c r="L142" s="28">
        <v>232</v>
      </c>
      <c r="M142" s="28">
        <v>169.97899999999998</v>
      </c>
      <c r="N142" s="78">
        <v>238</v>
      </c>
      <c r="O142" s="78">
        <v>576</v>
      </c>
      <c r="P142" s="78">
        <v>271</v>
      </c>
      <c r="Q142" s="27">
        <v>1085</v>
      </c>
      <c r="R142" s="61"/>
      <c r="S142" s="335">
        <v>1254.979</v>
      </c>
      <c r="T142" s="61"/>
      <c r="U142" s="86">
        <v>0.13544370065156466</v>
      </c>
      <c r="Z142" s="504"/>
      <c r="AB142" s="81"/>
    </row>
    <row r="143" spans="1:28" x14ac:dyDescent="0.25">
      <c r="A143" s="327" t="s">
        <v>230</v>
      </c>
      <c r="B143" s="16">
        <v>95</v>
      </c>
      <c r="C143" s="16">
        <v>41</v>
      </c>
      <c r="D143" s="199">
        <v>136</v>
      </c>
      <c r="E143" s="16">
        <v>29</v>
      </c>
      <c r="F143" s="16"/>
      <c r="G143" s="16">
        <v>10</v>
      </c>
      <c r="H143" s="16"/>
      <c r="I143" s="16">
        <v>12</v>
      </c>
      <c r="J143" s="16">
        <v>9</v>
      </c>
      <c r="K143" s="16">
        <v>29</v>
      </c>
      <c r="L143" s="199">
        <v>130</v>
      </c>
      <c r="M143" s="199">
        <v>86.652999999999992</v>
      </c>
      <c r="N143" s="16">
        <v>146</v>
      </c>
      <c r="O143" s="16">
        <v>449</v>
      </c>
      <c r="P143" s="16">
        <v>278</v>
      </c>
      <c r="Q143" s="199">
        <v>873</v>
      </c>
      <c r="R143" s="61"/>
      <c r="S143" s="337">
        <v>959.65300000000002</v>
      </c>
      <c r="T143" s="61"/>
      <c r="U143" s="63">
        <v>9.0296179973386209E-2</v>
      </c>
      <c r="Z143" s="504"/>
    </row>
    <row r="144" spans="1:28" x14ac:dyDescent="0.25">
      <c r="A144" s="328" t="s">
        <v>231</v>
      </c>
      <c r="B144" s="19">
        <v>5</v>
      </c>
      <c r="C144" s="19"/>
      <c r="D144" s="200">
        <v>5</v>
      </c>
      <c r="E144" s="19">
        <v>3</v>
      </c>
      <c r="F144" s="19">
        <v>1</v>
      </c>
      <c r="G144" s="19"/>
      <c r="H144" s="19"/>
      <c r="I144" s="19"/>
      <c r="J144" s="19"/>
      <c r="K144" s="19"/>
      <c r="L144" s="200">
        <v>4</v>
      </c>
      <c r="M144" s="200">
        <v>4</v>
      </c>
      <c r="N144" s="19">
        <v>8</v>
      </c>
      <c r="O144" s="19">
        <v>28</v>
      </c>
      <c r="P144" s="19">
        <v>20</v>
      </c>
      <c r="Q144" s="200">
        <v>56</v>
      </c>
      <c r="R144" s="61"/>
      <c r="S144" s="334">
        <v>60</v>
      </c>
      <c r="T144" s="61"/>
      <c r="U144" s="64">
        <v>6.6666666666666666E-2</v>
      </c>
      <c r="Z144" s="504"/>
    </row>
    <row r="145" spans="1:28" x14ac:dyDescent="0.25">
      <c r="A145" s="328" t="s">
        <v>232</v>
      </c>
      <c r="B145" s="19">
        <v>27</v>
      </c>
      <c r="C145" s="19">
        <v>25</v>
      </c>
      <c r="D145" s="200">
        <v>52</v>
      </c>
      <c r="E145" s="19">
        <v>28</v>
      </c>
      <c r="F145" s="19">
        <v>9</v>
      </c>
      <c r="G145" s="19">
        <v>1</v>
      </c>
      <c r="H145" s="19">
        <v>1</v>
      </c>
      <c r="I145" s="19">
        <v>5</v>
      </c>
      <c r="J145" s="19">
        <v>7</v>
      </c>
      <c r="K145" s="19">
        <v>25</v>
      </c>
      <c r="L145" s="200">
        <v>101</v>
      </c>
      <c r="M145" s="200">
        <v>73.95</v>
      </c>
      <c r="N145" s="19">
        <v>65</v>
      </c>
      <c r="O145" s="19">
        <v>190</v>
      </c>
      <c r="P145" s="19">
        <v>132</v>
      </c>
      <c r="Q145" s="200">
        <v>387</v>
      </c>
      <c r="R145" s="61"/>
      <c r="S145" s="334">
        <v>460.95</v>
      </c>
      <c r="T145" s="61"/>
      <c r="U145" s="64">
        <v>0.16042954767328343</v>
      </c>
      <c r="Z145" s="504"/>
    </row>
    <row r="146" spans="1:28" x14ac:dyDescent="0.25">
      <c r="A146" s="328" t="s">
        <v>233</v>
      </c>
      <c r="B146" s="19">
        <v>186</v>
      </c>
      <c r="C146" s="19">
        <v>171</v>
      </c>
      <c r="D146" s="200">
        <v>357</v>
      </c>
      <c r="E146" s="19">
        <v>69</v>
      </c>
      <c r="F146" s="19">
        <v>9</v>
      </c>
      <c r="G146" s="19">
        <v>4</v>
      </c>
      <c r="H146" s="19"/>
      <c r="I146" s="19">
        <v>5</v>
      </c>
      <c r="J146" s="19">
        <v>45</v>
      </c>
      <c r="K146" s="19">
        <v>16</v>
      </c>
      <c r="L146" s="200">
        <v>319</v>
      </c>
      <c r="M146" s="200">
        <v>178.56800000000001</v>
      </c>
      <c r="N146" s="19">
        <v>266</v>
      </c>
      <c r="O146" s="19">
        <v>581</v>
      </c>
      <c r="P146" s="19">
        <v>202</v>
      </c>
      <c r="Q146" s="200">
        <v>1049</v>
      </c>
      <c r="R146" s="61"/>
      <c r="S146" s="334">
        <v>1227.568</v>
      </c>
      <c r="T146" s="61"/>
      <c r="U146" s="64">
        <v>0.14546485408547633</v>
      </c>
      <c r="Z146" s="504"/>
    </row>
    <row r="147" spans="1:28" x14ac:dyDescent="0.25">
      <c r="A147" s="328" t="s">
        <v>234</v>
      </c>
      <c r="B147" s="19">
        <v>37</v>
      </c>
      <c r="C147" s="19">
        <v>37</v>
      </c>
      <c r="D147" s="200">
        <v>74</v>
      </c>
      <c r="E147" s="19">
        <v>54</v>
      </c>
      <c r="F147" s="19">
        <v>1</v>
      </c>
      <c r="G147" s="19">
        <v>19</v>
      </c>
      <c r="H147" s="19">
        <v>7</v>
      </c>
      <c r="I147" s="19">
        <v>18</v>
      </c>
      <c r="J147" s="19">
        <v>32</v>
      </c>
      <c r="K147" s="19">
        <v>14</v>
      </c>
      <c r="L147" s="200">
        <v>182</v>
      </c>
      <c r="M147" s="200">
        <v>125.571</v>
      </c>
      <c r="N147" s="19">
        <v>119</v>
      </c>
      <c r="O147" s="19">
        <v>327</v>
      </c>
      <c r="P147" s="19">
        <v>118</v>
      </c>
      <c r="Q147" s="200">
        <v>564</v>
      </c>
      <c r="R147" s="61"/>
      <c r="S147" s="334">
        <v>689.57100000000003</v>
      </c>
      <c r="T147" s="61"/>
      <c r="U147" s="64">
        <v>0.18210017532639858</v>
      </c>
      <c r="Z147" s="504"/>
    </row>
    <row r="148" spans="1:28" x14ac:dyDescent="0.25">
      <c r="A148" s="328" t="s">
        <v>521</v>
      </c>
      <c r="B148" s="19"/>
      <c r="C148" s="19"/>
      <c r="D148" s="200"/>
      <c r="E148" s="19"/>
      <c r="F148" s="19"/>
      <c r="G148" s="19"/>
      <c r="H148" s="19"/>
      <c r="I148" s="19"/>
      <c r="J148" s="19"/>
      <c r="K148" s="19"/>
      <c r="L148" s="200">
        <v>0</v>
      </c>
      <c r="M148" s="200">
        <v>0</v>
      </c>
      <c r="N148" s="19">
        <v>5</v>
      </c>
      <c r="O148" s="19">
        <v>8</v>
      </c>
      <c r="P148" s="19"/>
      <c r="Q148" s="200">
        <v>13</v>
      </c>
      <c r="R148" s="61"/>
      <c r="S148" s="334">
        <v>13</v>
      </c>
      <c r="T148" s="61"/>
      <c r="U148" s="64">
        <v>0</v>
      </c>
      <c r="Z148" s="504"/>
    </row>
    <row r="149" spans="1:28" x14ac:dyDescent="0.25">
      <c r="A149" s="328" t="s">
        <v>522</v>
      </c>
      <c r="B149" s="19">
        <v>1</v>
      </c>
      <c r="C149" s="19">
        <v>6</v>
      </c>
      <c r="D149" s="200">
        <v>7</v>
      </c>
      <c r="E149" s="19">
        <v>1</v>
      </c>
      <c r="F149" s="19"/>
      <c r="G149" s="19"/>
      <c r="H149" s="19"/>
      <c r="I149" s="19"/>
      <c r="J149" s="19"/>
      <c r="K149" s="19"/>
      <c r="L149" s="200">
        <v>7</v>
      </c>
      <c r="M149" s="200">
        <v>2.9980000000000002</v>
      </c>
      <c r="N149" s="19">
        <v>11</v>
      </c>
      <c r="O149" s="19">
        <v>10</v>
      </c>
      <c r="P149" s="19">
        <v>8</v>
      </c>
      <c r="Q149" s="200">
        <v>29</v>
      </c>
      <c r="R149" s="61"/>
      <c r="S149" s="334">
        <v>31.998000000000001</v>
      </c>
      <c r="T149" s="61"/>
      <c r="U149" s="64">
        <v>9.3693355834739672E-2</v>
      </c>
      <c r="Z149" s="504"/>
    </row>
    <row r="150" spans="1:28" x14ac:dyDescent="0.25">
      <c r="A150" s="328" t="s">
        <v>235</v>
      </c>
      <c r="B150" s="19">
        <v>1</v>
      </c>
      <c r="C150" s="19">
        <v>4</v>
      </c>
      <c r="D150" s="200">
        <v>5</v>
      </c>
      <c r="E150" s="19">
        <v>1</v>
      </c>
      <c r="F150" s="19"/>
      <c r="G150" s="19"/>
      <c r="H150" s="19"/>
      <c r="I150" s="19"/>
      <c r="J150" s="19"/>
      <c r="K150" s="19"/>
      <c r="L150" s="200">
        <v>5</v>
      </c>
      <c r="M150" s="200">
        <v>2.3319999999999999</v>
      </c>
      <c r="N150" s="19">
        <v>13</v>
      </c>
      <c r="O150" s="19">
        <v>17</v>
      </c>
      <c r="P150" s="19">
        <v>10</v>
      </c>
      <c r="Q150" s="200">
        <v>40</v>
      </c>
      <c r="R150" s="61"/>
      <c r="S150" s="334">
        <v>42.332000000000001</v>
      </c>
      <c r="T150" s="61"/>
      <c r="U150" s="64">
        <v>5.5088349239346114E-2</v>
      </c>
      <c r="Z150" s="504"/>
    </row>
    <row r="151" spans="1:28" x14ac:dyDescent="0.25">
      <c r="A151" s="328" t="s">
        <v>236</v>
      </c>
      <c r="B151" s="19">
        <v>1</v>
      </c>
      <c r="C151" s="19"/>
      <c r="D151" s="200">
        <v>1</v>
      </c>
      <c r="E151" s="19">
        <v>4</v>
      </c>
      <c r="F151" s="19"/>
      <c r="G151" s="19">
        <v>2</v>
      </c>
      <c r="H151" s="19"/>
      <c r="I151" s="19"/>
      <c r="J151" s="19"/>
      <c r="K151" s="19"/>
      <c r="L151" s="200">
        <v>6</v>
      </c>
      <c r="M151" s="200">
        <v>6</v>
      </c>
      <c r="N151" s="19">
        <v>6</v>
      </c>
      <c r="O151" s="19">
        <v>13</v>
      </c>
      <c r="P151" s="19">
        <v>8</v>
      </c>
      <c r="Q151" s="200">
        <v>27</v>
      </c>
      <c r="R151" s="61"/>
      <c r="S151" s="334">
        <v>33</v>
      </c>
      <c r="T151" s="61"/>
      <c r="U151" s="64">
        <v>0.18181818181818182</v>
      </c>
      <c r="Z151" s="504"/>
    </row>
    <row r="152" spans="1:28" x14ac:dyDescent="0.25">
      <c r="A152" s="329" t="s">
        <v>237</v>
      </c>
      <c r="B152" s="22">
        <v>15</v>
      </c>
      <c r="C152" s="22">
        <v>19</v>
      </c>
      <c r="D152" s="225">
        <v>34</v>
      </c>
      <c r="E152" s="22">
        <v>4</v>
      </c>
      <c r="F152" s="22"/>
      <c r="G152" s="22"/>
      <c r="H152" s="22"/>
      <c r="I152" s="22"/>
      <c r="J152" s="22"/>
      <c r="K152" s="22"/>
      <c r="L152" s="225">
        <v>23</v>
      </c>
      <c r="M152" s="225">
        <v>10.327</v>
      </c>
      <c r="N152" s="22">
        <v>39</v>
      </c>
      <c r="O152" s="22">
        <v>88</v>
      </c>
      <c r="P152" s="22">
        <v>22</v>
      </c>
      <c r="Q152" s="225">
        <v>149</v>
      </c>
      <c r="R152" s="61"/>
      <c r="S152" s="338">
        <v>159.327</v>
      </c>
      <c r="T152" s="61"/>
      <c r="U152" s="65">
        <v>6.4816383914841805E-2</v>
      </c>
      <c r="Z152" s="504"/>
    </row>
    <row r="153" spans="1:28" x14ac:dyDescent="0.25">
      <c r="A153" s="116" t="s">
        <v>278</v>
      </c>
      <c r="B153" s="78">
        <v>368</v>
      </c>
      <c r="C153" s="78">
        <v>303</v>
      </c>
      <c r="D153" s="28">
        <v>671</v>
      </c>
      <c r="E153" s="78">
        <v>193</v>
      </c>
      <c r="F153" s="78">
        <v>20</v>
      </c>
      <c r="G153" s="78">
        <v>36</v>
      </c>
      <c r="H153" s="78">
        <v>8</v>
      </c>
      <c r="I153" s="78">
        <v>40</v>
      </c>
      <c r="J153" s="78">
        <v>93</v>
      </c>
      <c r="K153" s="78">
        <v>84</v>
      </c>
      <c r="L153" s="28">
        <v>777</v>
      </c>
      <c r="M153" s="28">
        <v>490.39900000000006</v>
      </c>
      <c r="N153" s="78">
        <v>678</v>
      </c>
      <c r="O153" s="78">
        <v>1711</v>
      </c>
      <c r="P153" s="78">
        <v>798</v>
      </c>
      <c r="Q153" s="27">
        <v>3187</v>
      </c>
      <c r="R153" s="61"/>
      <c r="S153" s="335">
        <v>3677.3989999999999</v>
      </c>
      <c r="T153" s="61"/>
      <c r="U153" s="86">
        <v>0.13335485216589227</v>
      </c>
      <c r="Z153" s="504"/>
      <c r="AB153" s="81"/>
    </row>
    <row r="154" spans="1:28" x14ac:dyDescent="0.25">
      <c r="A154" s="327" t="s">
        <v>239</v>
      </c>
      <c r="B154" s="16">
        <v>49</v>
      </c>
      <c r="C154" s="16">
        <v>14</v>
      </c>
      <c r="D154" s="199">
        <v>63</v>
      </c>
      <c r="E154" s="16">
        <v>32</v>
      </c>
      <c r="F154" s="16">
        <v>24</v>
      </c>
      <c r="G154" s="16">
        <v>4</v>
      </c>
      <c r="H154" s="16"/>
      <c r="I154" s="16"/>
      <c r="J154" s="16"/>
      <c r="K154" s="16"/>
      <c r="L154" s="199">
        <v>74</v>
      </c>
      <c r="M154" s="199">
        <v>59.661999999999999</v>
      </c>
      <c r="N154" s="16">
        <v>57</v>
      </c>
      <c r="O154" s="16">
        <v>196</v>
      </c>
      <c r="P154" s="16">
        <v>98</v>
      </c>
      <c r="Q154" s="199">
        <v>351</v>
      </c>
      <c r="R154" s="61"/>
      <c r="S154" s="337">
        <v>410.66199999999998</v>
      </c>
      <c r="T154" s="61"/>
      <c r="U154" s="63">
        <v>0.14528249509328842</v>
      </c>
      <c r="Z154" s="504"/>
    </row>
    <row r="155" spans="1:28" x14ac:dyDescent="0.25">
      <c r="A155" s="328" t="s">
        <v>238</v>
      </c>
      <c r="B155" s="19">
        <v>147</v>
      </c>
      <c r="C155" s="19">
        <v>31</v>
      </c>
      <c r="D155" s="200">
        <v>178</v>
      </c>
      <c r="E155" s="19">
        <v>82</v>
      </c>
      <c r="F155" s="19">
        <v>35</v>
      </c>
      <c r="G155" s="19">
        <v>11</v>
      </c>
      <c r="H155" s="19"/>
      <c r="I155" s="19"/>
      <c r="J155" s="19"/>
      <c r="K155" s="19">
        <v>39</v>
      </c>
      <c r="L155" s="200">
        <v>198</v>
      </c>
      <c r="M155" s="200">
        <v>161.82300000000001</v>
      </c>
      <c r="N155" s="19">
        <v>218</v>
      </c>
      <c r="O155" s="19">
        <v>529</v>
      </c>
      <c r="P155" s="19">
        <v>226</v>
      </c>
      <c r="Q155" s="200">
        <v>973</v>
      </c>
      <c r="R155" s="61"/>
      <c r="S155" s="334">
        <v>1134.8230000000001</v>
      </c>
      <c r="T155" s="61"/>
      <c r="U155" s="64">
        <v>0.14259756807889865</v>
      </c>
      <c r="Z155" s="504"/>
    </row>
    <row r="156" spans="1:28" x14ac:dyDescent="0.25">
      <c r="A156" s="329" t="s">
        <v>240</v>
      </c>
      <c r="B156" s="22">
        <v>27</v>
      </c>
      <c r="C156" s="22">
        <v>13</v>
      </c>
      <c r="D156" s="225">
        <v>40</v>
      </c>
      <c r="E156" s="22">
        <v>2</v>
      </c>
      <c r="F156" s="22">
        <v>3</v>
      </c>
      <c r="G156" s="22">
        <v>1</v>
      </c>
      <c r="H156" s="22"/>
      <c r="I156" s="22">
        <v>3</v>
      </c>
      <c r="J156" s="22">
        <v>5</v>
      </c>
      <c r="K156" s="22"/>
      <c r="L156" s="225">
        <v>27</v>
      </c>
      <c r="M156" s="225">
        <v>13.204000000000001</v>
      </c>
      <c r="N156" s="22">
        <v>34</v>
      </c>
      <c r="O156" s="22">
        <v>63</v>
      </c>
      <c r="P156" s="22">
        <v>31</v>
      </c>
      <c r="Q156" s="225">
        <v>128</v>
      </c>
      <c r="R156" s="61"/>
      <c r="S156" s="338">
        <v>141.20400000000001</v>
      </c>
      <c r="T156" s="61"/>
      <c r="U156" s="65">
        <v>9.3510098864054841E-2</v>
      </c>
      <c r="Z156" s="504"/>
    </row>
    <row r="157" spans="1:28" x14ac:dyDescent="0.25">
      <c r="A157" s="116" t="s">
        <v>279</v>
      </c>
      <c r="B157" s="78">
        <v>223</v>
      </c>
      <c r="C157" s="78">
        <v>58</v>
      </c>
      <c r="D157" s="28">
        <v>281</v>
      </c>
      <c r="E157" s="78">
        <v>116</v>
      </c>
      <c r="F157" s="78">
        <v>62</v>
      </c>
      <c r="G157" s="78">
        <v>16</v>
      </c>
      <c r="H157" s="78"/>
      <c r="I157" s="78">
        <v>3</v>
      </c>
      <c r="J157" s="78">
        <v>5</v>
      </c>
      <c r="K157" s="78">
        <v>39</v>
      </c>
      <c r="L157" s="28">
        <v>299</v>
      </c>
      <c r="M157" s="28">
        <v>234.68900000000002</v>
      </c>
      <c r="N157" s="78">
        <v>309</v>
      </c>
      <c r="O157" s="78">
        <v>788</v>
      </c>
      <c r="P157" s="78">
        <v>355</v>
      </c>
      <c r="Q157" s="27">
        <v>1452</v>
      </c>
      <c r="R157" s="61"/>
      <c r="S157" s="335">
        <v>1686.6890000000001</v>
      </c>
      <c r="T157" s="61"/>
      <c r="U157" s="86">
        <v>0.13914183349746159</v>
      </c>
      <c r="Z157" s="504"/>
      <c r="AB157" s="81"/>
    </row>
    <row r="158" spans="1:28" x14ac:dyDescent="0.25">
      <c r="A158" s="327" t="s">
        <v>242</v>
      </c>
      <c r="B158" s="16">
        <v>35</v>
      </c>
      <c r="C158" s="16">
        <v>19</v>
      </c>
      <c r="D158" s="199">
        <v>54</v>
      </c>
      <c r="E158" s="16">
        <v>16</v>
      </c>
      <c r="F158" s="16"/>
      <c r="G158" s="16">
        <v>7</v>
      </c>
      <c r="H158" s="16"/>
      <c r="I158" s="16">
        <v>4</v>
      </c>
      <c r="J158" s="16">
        <v>9</v>
      </c>
      <c r="K158" s="16">
        <v>13</v>
      </c>
      <c r="L158" s="199">
        <v>68</v>
      </c>
      <c r="M158" s="199">
        <v>46.826999999999998</v>
      </c>
      <c r="N158" s="16">
        <v>94</v>
      </c>
      <c r="O158" s="16">
        <v>238</v>
      </c>
      <c r="P158" s="16">
        <v>106</v>
      </c>
      <c r="Q158" s="199">
        <v>438</v>
      </c>
      <c r="R158" s="61"/>
      <c r="S158" s="337">
        <v>484.827</v>
      </c>
      <c r="T158" s="61"/>
      <c r="U158" s="63">
        <v>9.658496742136885E-2</v>
      </c>
      <c r="Z158" s="504"/>
    </row>
    <row r="159" spans="1:28" x14ac:dyDescent="0.25">
      <c r="A159" s="328" t="s">
        <v>241</v>
      </c>
      <c r="B159" s="19">
        <v>377</v>
      </c>
      <c r="C159" s="19">
        <v>221</v>
      </c>
      <c r="D159" s="200">
        <v>598</v>
      </c>
      <c r="E159" s="19">
        <v>120</v>
      </c>
      <c r="F159" s="19">
        <v>4</v>
      </c>
      <c r="G159" s="19">
        <v>29</v>
      </c>
      <c r="H159" s="19">
        <v>16</v>
      </c>
      <c r="I159" s="19">
        <v>6</v>
      </c>
      <c r="J159" s="19">
        <v>77</v>
      </c>
      <c r="K159" s="19">
        <v>34</v>
      </c>
      <c r="L159" s="200">
        <v>507</v>
      </c>
      <c r="M159" s="200">
        <v>307.34300000000002</v>
      </c>
      <c r="N159" s="19">
        <v>459</v>
      </c>
      <c r="O159" s="19">
        <v>822</v>
      </c>
      <c r="P159" s="19">
        <v>272</v>
      </c>
      <c r="Q159" s="200">
        <v>1553</v>
      </c>
      <c r="R159" s="61"/>
      <c r="S159" s="334">
        <v>1860.3430000000001</v>
      </c>
      <c r="T159" s="61"/>
      <c r="U159" s="64">
        <v>0.16520770632082363</v>
      </c>
      <c r="Z159" s="504"/>
    </row>
    <row r="160" spans="1:28" x14ac:dyDescent="0.25">
      <c r="A160" s="329" t="s">
        <v>243</v>
      </c>
      <c r="B160" s="22">
        <v>5</v>
      </c>
      <c r="C160" s="22">
        <v>3</v>
      </c>
      <c r="D160" s="225">
        <v>8</v>
      </c>
      <c r="E160" s="22">
        <v>4</v>
      </c>
      <c r="F160" s="22">
        <v>2</v>
      </c>
      <c r="G160" s="22">
        <v>1</v>
      </c>
      <c r="H160" s="22"/>
      <c r="I160" s="22">
        <v>1</v>
      </c>
      <c r="J160" s="22">
        <v>9</v>
      </c>
      <c r="K160" s="22"/>
      <c r="L160" s="225">
        <v>20</v>
      </c>
      <c r="M160" s="225">
        <v>10.624000000000001</v>
      </c>
      <c r="N160" s="22">
        <v>15</v>
      </c>
      <c r="O160" s="22">
        <v>49</v>
      </c>
      <c r="P160" s="22">
        <v>33</v>
      </c>
      <c r="Q160" s="225">
        <v>97</v>
      </c>
      <c r="R160" s="61"/>
      <c r="S160" s="338">
        <v>107.624</v>
      </c>
      <c r="T160" s="61"/>
      <c r="U160" s="65">
        <v>9.871404147773731E-2</v>
      </c>
      <c r="Z160" s="504"/>
    </row>
    <row r="161" spans="1:28" x14ac:dyDescent="0.25">
      <c r="A161" s="116" t="s">
        <v>280</v>
      </c>
      <c r="B161" s="78">
        <v>417</v>
      </c>
      <c r="C161" s="78">
        <v>243</v>
      </c>
      <c r="D161" s="28">
        <v>660</v>
      </c>
      <c r="E161" s="78">
        <v>140</v>
      </c>
      <c r="F161" s="78">
        <v>6</v>
      </c>
      <c r="G161" s="78">
        <v>37</v>
      </c>
      <c r="H161" s="78">
        <v>16</v>
      </c>
      <c r="I161" s="78">
        <v>11</v>
      </c>
      <c r="J161" s="78">
        <v>95</v>
      </c>
      <c r="K161" s="78">
        <v>47</v>
      </c>
      <c r="L161" s="28">
        <v>595</v>
      </c>
      <c r="M161" s="28">
        <v>364.79400000000004</v>
      </c>
      <c r="N161" s="78">
        <v>568</v>
      </c>
      <c r="O161" s="78">
        <v>1109</v>
      </c>
      <c r="P161" s="78">
        <v>411</v>
      </c>
      <c r="Q161" s="27">
        <v>2088</v>
      </c>
      <c r="R161" s="61"/>
      <c r="S161" s="335">
        <v>2452.7939999999999</v>
      </c>
      <c r="T161" s="61"/>
      <c r="U161" s="86">
        <v>0.14872590197138449</v>
      </c>
      <c r="Z161" s="504"/>
      <c r="AB161" s="81"/>
    </row>
    <row r="162" spans="1:28" x14ac:dyDescent="0.25">
      <c r="A162" s="327" t="s">
        <v>244</v>
      </c>
      <c r="B162" s="16">
        <v>4</v>
      </c>
      <c r="C162" s="16">
        <v>7</v>
      </c>
      <c r="D162" s="199">
        <v>11</v>
      </c>
      <c r="E162" s="16">
        <v>5</v>
      </c>
      <c r="F162" s="16">
        <v>9</v>
      </c>
      <c r="G162" s="16"/>
      <c r="H162" s="16"/>
      <c r="I162" s="16"/>
      <c r="J162" s="16"/>
      <c r="K162" s="16"/>
      <c r="L162" s="199">
        <v>21</v>
      </c>
      <c r="M162" s="199">
        <v>16.331</v>
      </c>
      <c r="N162" s="16">
        <v>11</v>
      </c>
      <c r="O162" s="16">
        <v>54</v>
      </c>
      <c r="P162" s="16">
        <v>23</v>
      </c>
      <c r="Q162" s="199">
        <v>88</v>
      </c>
      <c r="R162" s="61"/>
      <c r="S162" s="337">
        <v>104.331</v>
      </c>
      <c r="T162" s="61"/>
      <c r="U162" s="63">
        <v>0.15653065723514584</v>
      </c>
      <c r="Z162" s="504"/>
    </row>
    <row r="163" spans="1:28" x14ac:dyDescent="0.25">
      <c r="A163" s="328" t="s">
        <v>245</v>
      </c>
      <c r="B163" s="19"/>
      <c r="C163" s="19"/>
      <c r="D163" s="200"/>
      <c r="E163" s="19">
        <v>4</v>
      </c>
      <c r="F163" s="19"/>
      <c r="G163" s="19"/>
      <c r="H163" s="19"/>
      <c r="I163" s="19"/>
      <c r="J163" s="19"/>
      <c r="K163" s="19"/>
      <c r="L163" s="200">
        <v>4</v>
      </c>
      <c r="M163" s="200">
        <v>3</v>
      </c>
      <c r="N163" s="19">
        <v>16</v>
      </c>
      <c r="O163" s="19">
        <v>33</v>
      </c>
      <c r="P163" s="19">
        <v>32</v>
      </c>
      <c r="Q163" s="200">
        <v>81</v>
      </c>
      <c r="R163" s="61"/>
      <c r="S163" s="334">
        <v>84</v>
      </c>
      <c r="T163" s="61"/>
      <c r="U163" s="64">
        <v>3.5714285714285712E-2</v>
      </c>
      <c r="Z163" s="504"/>
    </row>
    <row r="164" spans="1:28" x14ac:dyDescent="0.25">
      <c r="A164" s="328" t="s">
        <v>246</v>
      </c>
      <c r="B164" s="19">
        <v>56</v>
      </c>
      <c r="C164" s="19">
        <v>62</v>
      </c>
      <c r="D164" s="200">
        <v>118</v>
      </c>
      <c r="E164" s="19">
        <v>78</v>
      </c>
      <c r="F164" s="19">
        <v>3</v>
      </c>
      <c r="G164" s="19">
        <v>3</v>
      </c>
      <c r="H164" s="19">
        <v>1</v>
      </c>
      <c r="I164" s="19">
        <v>22</v>
      </c>
      <c r="J164" s="19">
        <v>20</v>
      </c>
      <c r="K164" s="19">
        <v>14</v>
      </c>
      <c r="L164" s="200">
        <v>203</v>
      </c>
      <c r="M164" s="200">
        <v>98.396000000000001</v>
      </c>
      <c r="N164" s="19">
        <v>127</v>
      </c>
      <c r="O164" s="19">
        <v>188</v>
      </c>
      <c r="P164" s="19">
        <v>57</v>
      </c>
      <c r="Q164" s="200">
        <v>372</v>
      </c>
      <c r="R164" s="61"/>
      <c r="S164" s="334">
        <v>470.39600000000002</v>
      </c>
      <c r="T164" s="61"/>
      <c r="U164" s="64">
        <v>0.20917694878357809</v>
      </c>
      <c r="Z164" s="504"/>
    </row>
    <row r="165" spans="1:28" x14ac:dyDescent="0.25">
      <c r="A165" s="328" t="s">
        <v>247</v>
      </c>
      <c r="B165" s="19">
        <v>37</v>
      </c>
      <c r="C165" s="19">
        <v>68</v>
      </c>
      <c r="D165" s="200">
        <v>105</v>
      </c>
      <c r="E165" s="19">
        <v>85</v>
      </c>
      <c r="F165" s="19">
        <v>7</v>
      </c>
      <c r="G165" s="19">
        <v>29</v>
      </c>
      <c r="H165" s="19"/>
      <c r="I165" s="19">
        <v>52</v>
      </c>
      <c r="J165" s="19">
        <v>56</v>
      </c>
      <c r="K165" s="19">
        <v>3</v>
      </c>
      <c r="L165" s="200">
        <v>300</v>
      </c>
      <c r="M165" s="200">
        <v>161.14400000000001</v>
      </c>
      <c r="N165" s="19">
        <v>198</v>
      </c>
      <c r="O165" s="19">
        <v>488</v>
      </c>
      <c r="P165" s="19">
        <v>256</v>
      </c>
      <c r="Q165" s="200">
        <v>942</v>
      </c>
      <c r="R165" s="61"/>
      <c r="S165" s="334">
        <v>1103.144</v>
      </c>
      <c r="T165" s="61"/>
      <c r="U165" s="64">
        <v>0.14607703074122691</v>
      </c>
      <c r="Z165" s="504"/>
    </row>
    <row r="166" spans="1:28" x14ac:dyDescent="0.25">
      <c r="A166" s="328" t="s">
        <v>248</v>
      </c>
      <c r="B166" s="19">
        <v>206</v>
      </c>
      <c r="C166" s="19">
        <v>249</v>
      </c>
      <c r="D166" s="200">
        <v>455</v>
      </c>
      <c r="E166" s="19">
        <v>45</v>
      </c>
      <c r="F166" s="19">
        <v>10</v>
      </c>
      <c r="G166" s="19"/>
      <c r="H166" s="19"/>
      <c r="I166" s="19">
        <v>20</v>
      </c>
      <c r="J166" s="19"/>
      <c r="K166" s="19"/>
      <c r="L166" s="200">
        <v>324</v>
      </c>
      <c r="M166" s="200">
        <v>127.417</v>
      </c>
      <c r="N166" s="19">
        <v>394</v>
      </c>
      <c r="O166" s="19">
        <v>818</v>
      </c>
      <c r="P166" s="19">
        <v>296</v>
      </c>
      <c r="Q166" s="200">
        <v>1508</v>
      </c>
      <c r="R166" s="61"/>
      <c r="S166" s="334">
        <v>1635.4169999999999</v>
      </c>
      <c r="T166" s="61"/>
      <c r="U166" s="64">
        <v>7.791101596718146E-2</v>
      </c>
      <c r="Z166" s="504"/>
    </row>
    <row r="167" spans="1:28" x14ac:dyDescent="0.25">
      <c r="A167" s="328" t="s">
        <v>249</v>
      </c>
      <c r="B167" s="19">
        <v>1</v>
      </c>
      <c r="C167" s="19">
        <v>1</v>
      </c>
      <c r="D167" s="200">
        <v>2</v>
      </c>
      <c r="E167" s="19">
        <v>15</v>
      </c>
      <c r="F167" s="19">
        <v>1</v>
      </c>
      <c r="G167" s="19"/>
      <c r="H167" s="19"/>
      <c r="I167" s="19">
        <v>9</v>
      </c>
      <c r="J167" s="19">
        <v>4</v>
      </c>
      <c r="K167" s="19"/>
      <c r="L167" s="200">
        <v>30</v>
      </c>
      <c r="M167" s="200">
        <v>12.458</v>
      </c>
      <c r="N167" s="19">
        <v>11</v>
      </c>
      <c r="O167" s="19">
        <v>17</v>
      </c>
      <c r="P167" s="19">
        <v>5</v>
      </c>
      <c r="Q167" s="200">
        <v>33</v>
      </c>
      <c r="R167" s="61"/>
      <c r="S167" s="334">
        <v>45.457999999999998</v>
      </c>
      <c r="T167" s="61"/>
      <c r="U167" s="64">
        <v>0.27405517180694267</v>
      </c>
      <c r="Z167" s="504"/>
    </row>
    <row r="168" spans="1:28" x14ac:dyDescent="0.25">
      <c r="A168" s="328" t="s">
        <v>250</v>
      </c>
      <c r="B168" s="19">
        <v>40</v>
      </c>
      <c r="C168" s="19">
        <v>69</v>
      </c>
      <c r="D168" s="200">
        <v>109</v>
      </c>
      <c r="E168" s="19">
        <v>14</v>
      </c>
      <c r="F168" s="19">
        <v>9</v>
      </c>
      <c r="G168" s="19">
        <v>1</v>
      </c>
      <c r="H168" s="19"/>
      <c r="I168" s="19"/>
      <c r="J168" s="19"/>
      <c r="K168" s="19"/>
      <c r="L168" s="200">
        <v>93</v>
      </c>
      <c r="M168" s="200">
        <v>45.977000000000004</v>
      </c>
      <c r="N168" s="19">
        <v>104</v>
      </c>
      <c r="O168" s="19">
        <v>171</v>
      </c>
      <c r="P168" s="19">
        <v>28</v>
      </c>
      <c r="Q168" s="200">
        <v>303</v>
      </c>
      <c r="R168" s="61"/>
      <c r="S168" s="334">
        <v>348.97699999999998</v>
      </c>
      <c r="T168" s="61"/>
      <c r="U168" s="64">
        <v>0.13174793754316189</v>
      </c>
      <c r="Z168" s="504"/>
    </row>
    <row r="169" spans="1:28" x14ac:dyDescent="0.25">
      <c r="A169" s="329" t="s">
        <v>251</v>
      </c>
      <c r="B169" s="22">
        <v>19</v>
      </c>
      <c r="C169" s="22">
        <v>16</v>
      </c>
      <c r="D169" s="225">
        <v>35</v>
      </c>
      <c r="E169" s="22">
        <v>15</v>
      </c>
      <c r="F169" s="22">
        <v>9</v>
      </c>
      <c r="G169" s="22"/>
      <c r="H169" s="22"/>
      <c r="I169" s="22"/>
      <c r="J169" s="22">
        <v>43</v>
      </c>
      <c r="K169" s="22">
        <v>14</v>
      </c>
      <c r="L169" s="225">
        <v>97</v>
      </c>
      <c r="M169" s="225">
        <v>64.328000000000003</v>
      </c>
      <c r="N169" s="22">
        <v>64</v>
      </c>
      <c r="O169" s="22">
        <v>104</v>
      </c>
      <c r="P169" s="22">
        <v>36</v>
      </c>
      <c r="Q169" s="225">
        <v>204</v>
      </c>
      <c r="R169" s="61"/>
      <c r="S169" s="338">
        <v>268.32799999999997</v>
      </c>
      <c r="T169" s="61"/>
      <c r="U169" s="65">
        <v>0.23973644196654845</v>
      </c>
      <c r="Z169" s="504"/>
    </row>
    <row r="170" spans="1:28" x14ac:dyDescent="0.25">
      <c r="A170" s="116" t="s">
        <v>281</v>
      </c>
      <c r="B170" s="78">
        <v>363</v>
      </c>
      <c r="C170" s="78">
        <v>472</v>
      </c>
      <c r="D170" s="28">
        <v>835</v>
      </c>
      <c r="E170" s="78">
        <v>261</v>
      </c>
      <c r="F170" s="78">
        <v>48</v>
      </c>
      <c r="G170" s="78">
        <v>33</v>
      </c>
      <c r="H170" s="78">
        <v>1</v>
      </c>
      <c r="I170" s="78">
        <v>103</v>
      </c>
      <c r="J170" s="78">
        <v>123</v>
      </c>
      <c r="K170" s="78">
        <v>31</v>
      </c>
      <c r="L170" s="28">
        <v>1072</v>
      </c>
      <c r="M170" s="28">
        <v>529.05100000000004</v>
      </c>
      <c r="N170" s="78">
        <v>925</v>
      </c>
      <c r="O170" s="78">
        <v>1873</v>
      </c>
      <c r="P170" s="78">
        <v>733</v>
      </c>
      <c r="Q170" s="27">
        <v>3531</v>
      </c>
      <c r="R170" s="61"/>
      <c r="S170" s="335">
        <v>4060.0509999999999</v>
      </c>
      <c r="T170" s="61"/>
      <c r="U170" s="86">
        <v>0.13030649122387872</v>
      </c>
      <c r="Z170" s="504"/>
      <c r="AB170" s="81"/>
    </row>
    <row r="171" spans="1:28" x14ac:dyDescent="0.25">
      <c r="A171" s="327" t="s">
        <v>252</v>
      </c>
      <c r="B171" s="16"/>
      <c r="C171" s="16"/>
      <c r="D171" s="199"/>
      <c r="E171" s="16">
        <v>3</v>
      </c>
      <c r="F171" s="16">
        <v>4</v>
      </c>
      <c r="G171" s="16"/>
      <c r="H171" s="16"/>
      <c r="I171" s="16">
        <v>1</v>
      </c>
      <c r="J171" s="16"/>
      <c r="K171" s="16"/>
      <c r="L171" s="199">
        <v>8</v>
      </c>
      <c r="M171" s="199">
        <v>7.125</v>
      </c>
      <c r="N171" s="16">
        <v>9</v>
      </c>
      <c r="O171" s="16">
        <v>21</v>
      </c>
      <c r="P171" s="16">
        <v>25</v>
      </c>
      <c r="Q171" s="199">
        <v>55</v>
      </c>
      <c r="R171" s="61"/>
      <c r="S171" s="337">
        <v>62.125</v>
      </c>
      <c r="T171" s="61"/>
      <c r="U171" s="63">
        <v>0.11468812877263582</v>
      </c>
      <c r="Z171" s="504"/>
    </row>
    <row r="172" spans="1:28" x14ac:dyDescent="0.25">
      <c r="A172" s="328" t="s">
        <v>253</v>
      </c>
      <c r="B172" s="19">
        <v>26</v>
      </c>
      <c r="C172" s="19">
        <v>61</v>
      </c>
      <c r="D172" s="200">
        <v>87</v>
      </c>
      <c r="E172" s="19">
        <v>49</v>
      </c>
      <c r="F172" s="19">
        <v>7</v>
      </c>
      <c r="G172" s="19">
        <v>2</v>
      </c>
      <c r="H172" s="19">
        <v>1</v>
      </c>
      <c r="I172" s="19">
        <v>12</v>
      </c>
      <c r="J172" s="19">
        <v>41</v>
      </c>
      <c r="K172" s="19">
        <v>4</v>
      </c>
      <c r="L172" s="200">
        <v>177</v>
      </c>
      <c r="M172" s="200">
        <v>94.313000000000002</v>
      </c>
      <c r="N172" s="19">
        <v>129</v>
      </c>
      <c r="O172" s="19">
        <v>300</v>
      </c>
      <c r="P172" s="19">
        <v>230</v>
      </c>
      <c r="Q172" s="200">
        <v>659</v>
      </c>
      <c r="R172" s="61"/>
      <c r="S172" s="334">
        <v>753.31299999999999</v>
      </c>
      <c r="T172" s="61"/>
      <c r="U172" s="64">
        <v>0.12519762701559645</v>
      </c>
      <c r="Z172" s="504"/>
    </row>
    <row r="173" spans="1:28" x14ac:dyDescent="0.25">
      <c r="A173" s="328" t="s">
        <v>254</v>
      </c>
      <c r="B173" s="19">
        <v>26</v>
      </c>
      <c r="C173" s="19">
        <v>37</v>
      </c>
      <c r="D173" s="200">
        <v>63</v>
      </c>
      <c r="E173" s="19">
        <v>27</v>
      </c>
      <c r="F173" s="19"/>
      <c r="G173" s="19">
        <v>2</v>
      </c>
      <c r="H173" s="19"/>
      <c r="I173" s="19"/>
      <c r="J173" s="19">
        <v>45</v>
      </c>
      <c r="K173" s="19"/>
      <c r="L173" s="200">
        <v>111</v>
      </c>
      <c r="M173" s="200">
        <v>55.820999999999998</v>
      </c>
      <c r="N173" s="19">
        <v>76</v>
      </c>
      <c r="O173" s="19">
        <v>187</v>
      </c>
      <c r="P173" s="19">
        <v>108</v>
      </c>
      <c r="Q173" s="200">
        <v>371</v>
      </c>
      <c r="R173" s="61"/>
      <c r="S173" s="334">
        <v>426.82100000000003</v>
      </c>
      <c r="T173" s="61"/>
      <c r="U173" s="64">
        <v>0.13078316202811013</v>
      </c>
      <c r="Z173" s="504"/>
    </row>
    <row r="174" spans="1:28" x14ac:dyDescent="0.25">
      <c r="A174" s="328" t="s">
        <v>255</v>
      </c>
      <c r="B174" s="19"/>
      <c r="C174" s="19"/>
      <c r="D174" s="200"/>
      <c r="E174" s="19">
        <v>4</v>
      </c>
      <c r="F174" s="19"/>
      <c r="G174" s="19"/>
      <c r="H174" s="19"/>
      <c r="I174" s="19"/>
      <c r="J174" s="19">
        <v>1</v>
      </c>
      <c r="K174" s="19"/>
      <c r="L174" s="200">
        <v>5</v>
      </c>
      <c r="M174" s="200">
        <v>3.5</v>
      </c>
      <c r="N174" s="19">
        <v>5</v>
      </c>
      <c r="O174" s="19">
        <v>16</v>
      </c>
      <c r="P174" s="19">
        <v>2</v>
      </c>
      <c r="Q174" s="200">
        <v>23</v>
      </c>
      <c r="R174" s="61"/>
      <c r="S174" s="334">
        <v>26.5</v>
      </c>
      <c r="T174" s="61"/>
      <c r="U174" s="64">
        <v>0.13207547169811321</v>
      </c>
      <c r="Z174" s="504"/>
    </row>
    <row r="175" spans="1:28" x14ac:dyDescent="0.25">
      <c r="A175" s="328" t="s">
        <v>256</v>
      </c>
      <c r="B175" s="19">
        <v>79</v>
      </c>
      <c r="C175" s="19">
        <v>108</v>
      </c>
      <c r="D175" s="200">
        <v>187</v>
      </c>
      <c r="E175" s="19">
        <v>135</v>
      </c>
      <c r="F175" s="19">
        <v>8</v>
      </c>
      <c r="G175" s="19">
        <v>32</v>
      </c>
      <c r="H175" s="19">
        <v>3</v>
      </c>
      <c r="I175" s="19">
        <v>68</v>
      </c>
      <c r="J175" s="19">
        <v>49</v>
      </c>
      <c r="K175" s="19"/>
      <c r="L175" s="200">
        <v>403</v>
      </c>
      <c r="M175" s="200">
        <v>221.464</v>
      </c>
      <c r="N175" s="19">
        <v>266</v>
      </c>
      <c r="O175" s="19">
        <v>566</v>
      </c>
      <c r="P175" s="19">
        <v>122</v>
      </c>
      <c r="Q175" s="200">
        <v>954</v>
      </c>
      <c r="R175" s="61"/>
      <c r="S175" s="334">
        <v>1175.4639999999999</v>
      </c>
      <c r="T175" s="61"/>
      <c r="U175" s="64">
        <v>0.1884055998312156</v>
      </c>
      <c r="Z175" s="504"/>
    </row>
    <row r="176" spans="1:28" x14ac:dyDescent="0.25">
      <c r="A176" s="328" t="s">
        <v>257</v>
      </c>
      <c r="B176" s="19">
        <v>378</v>
      </c>
      <c r="C176" s="19">
        <v>399</v>
      </c>
      <c r="D176" s="200">
        <v>777</v>
      </c>
      <c r="E176" s="19">
        <v>43</v>
      </c>
      <c r="F176" s="19">
        <v>14</v>
      </c>
      <c r="G176" s="19">
        <v>3</v>
      </c>
      <c r="H176" s="19"/>
      <c r="I176" s="19"/>
      <c r="J176" s="19">
        <v>55</v>
      </c>
      <c r="K176" s="19"/>
      <c r="L176" s="200">
        <v>514</v>
      </c>
      <c r="M176" s="200">
        <v>217.36700000000002</v>
      </c>
      <c r="N176" s="19">
        <v>372</v>
      </c>
      <c r="O176" s="19">
        <v>817</v>
      </c>
      <c r="P176" s="19">
        <v>241</v>
      </c>
      <c r="Q176" s="200">
        <v>1430</v>
      </c>
      <c r="R176" s="61"/>
      <c r="S176" s="334">
        <v>1647.367</v>
      </c>
      <c r="T176" s="61"/>
      <c r="U176" s="64">
        <v>0.13194813299040228</v>
      </c>
      <c r="Z176" s="504"/>
    </row>
    <row r="177" spans="1:28" x14ac:dyDescent="0.25">
      <c r="A177" s="328" t="s">
        <v>705</v>
      </c>
      <c r="B177" s="19">
        <v>38</v>
      </c>
      <c r="C177" s="19">
        <v>11</v>
      </c>
      <c r="D177" s="200">
        <v>49</v>
      </c>
      <c r="E177" s="19">
        <v>3</v>
      </c>
      <c r="F177" s="19"/>
      <c r="G177" s="19"/>
      <c r="H177" s="19"/>
      <c r="I177" s="19">
        <v>17</v>
      </c>
      <c r="J177" s="19"/>
      <c r="K177" s="19">
        <v>35</v>
      </c>
      <c r="L177" s="200">
        <v>66</v>
      </c>
      <c r="M177" s="200">
        <v>43.287999999999997</v>
      </c>
      <c r="N177" s="19">
        <v>40</v>
      </c>
      <c r="O177" s="19">
        <v>26</v>
      </c>
      <c r="P177" s="19">
        <v>9</v>
      </c>
      <c r="Q177" s="200">
        <v>75</v>
      </c>
      <c r="R177" s="61"/>
      <c r="S177" s="334">
        <v>118.288</v>
      </c>
      <c r="T177" s="61"/>
      <c r="U177" s="64">
        <v>0.36595428107669414</v>
      </c>
      <c r="Z177" s="504"/>
    </row>
    <row r="178" spans="1:28" x14ac:dyDescent="0.25">
      <c r="A178" s="328" t="s">
        <v>523</v>
      </c>
      <c r="B178" s="19">
        <v>2</v>
      </c>
      <c r="C178" s="19"/>
      <c r="D178" s="200">
        <v>2</v>
      </c>
      <c r="E178" s="19"/>
      <c r="F178" s="19">
        <v>2</v>
      </c>
      <c r="G178" s="19"/>
      <c r="H178" s="19"/>
      <c r="I178" s="19"/>
      <c r="J178" s="19">
        <v>4</v>
      </c>
      <c r="K178" s="19"/>
      <c r="L178" s="200">
        <v>6</v>
      </c>
      <c r="M178" s="200">
        <v>4</v>
      </c>
      <c r="N178" s="19">
        <v>3</v>
      </c>
      <c r="O178" s="19">
        <v>12</v>
      </c>
      <c r="P178" s="19">
        <v>17</v>
      </c>
      <c r="Q178" s="200">
        <v>32</v>
      </c>
      <c r="R178" s="61"/>
      <c r="S178" s="334">
        <v>36</v>
      </c>
      <c r="T178" s="61"/>
      <c r="U178" s="64">
        <v>0.1111111111111111</v>
      </c>
      <c r="Z178" s="504"/>
    </row>
    <row r="179" spans="1:28" x14ac:dyDescent="0.25">
      <c r="A179" s="329" t="s">
        <v>379</v>
      </c>
      <c r="B179" s="22">
        <v>52</v>
      </c>
      <c r="C179" s="22">
        <v>44</v>
      </c>
      <c r="D179" s="225">
        <v>96</v>
      </c>
      <c r="E179" s="22">
        <v>36</v>
      </c>
      <c r="F179" s="22"/>
      <c r="G179" s="22">
        <v>5</v>
      </c>
      <c r="H179" s="22">
        <v>2</v>
      </c>
      <c r="I179" s="22">
        <v>1</v>
      </c>
      <c r="J179" s="22">
        <v>17</v>
      </c>
      <c r="K179" s="22">
        <v>47</v>
      </c>
      <c r="L179" s="225">
        <v>152</v>
      </c>
      <c r="M179" s="225">
        <v>113.277</v>
      </c>
      <c r="N179" s="22">
        <v>128</v>
      </c>
      <c r="O179" s="22">
        <v>261</v>
      </c>
      <c r="P179" s="22">
        <v>84</v>
      </c>
      <c r="Q179" s="225">
        <v>473</v>
      </c>
      <c r="R179" s="61"/>
      <c r="S179" s="338">
        <v>586.27700000000004</v>
      </c>
      <c r="T179" s="61"/>
      <c r="U179" s="65">
        <v>0.19321412915737782</v>
      </c>
      <c r="Z179" s="504"/>
    </row>
    <row r="180" spans="1:28" x14ac:dyDescent="0.25">
      <c r="A180" s="116" t="s">
        <v>282</v>
      </c>
      <c r="B180" s="78">
        <v>601</v>
      </c>
      <c r="C180" s="78">
        <v>660</v>
      </c>
      <c r="D180" s="28">
        <v>1261</v>
      </c>
      <c r="E180" s="78">
        <v>300</v>
      </c>
      <c r="F180" s="78">
        <v>35</v>
      </c>
      <c r="G180" s="78">
        <v>44</v>
      </c>
      <c r="H180" s="78">
        <v>6</v>
      </c>
      <c r="I180" s="78">
        <v>99</v>
      </c>
      <c r="J180" s="78">
        <v>212</v>
      </c>
      <c r="K180" s="78">
        <v>86</v>
      </c>
      <c r="L180" s="28">
        <v>1442</v>
      </c>
      <c r="M180" s="28">
        <v>760.15500000000009</v>
      </c>
      <c r="N180" s="78">
        <v>1028</v>
      </c>
      <c r="O180" s="78">
        <v>2206</v>
      </c>
      <c r="P180" s="78">
        <v>838</v>
      </c>
      <c r="Q180" s="27">
        <v>4072</v>
      </c>
      <c r="S180" s="335">
        <v>4832.1549999999997</v>
      </c>
      <c r="U180" s="86">
        <v>0.15731179980774626</v>
      </c>
      <c r="Z180" s="504"/>
      <c r="AB180" s="81"/>
    </row>
    <row r="181" spans="1:28" x14ac:dyDescent="0.25">
      <c r="S181" s="333"/>
      <c r="U181" s="221"/>
      <c r="Z181" s="504"/>
    </row>
    <row r="182" spans="1:28" x14ac:dyDescent="0.25">
      <c r="A182" s="103" t="s">
        <v>4</v>
      </c>
      <c r="B182" s="26">
        <v>7794</v>
      </c>
      <c r="C182" s="26">
        <v>7177</v>
      </c>
      <c r="D182" s="28">
        <v>14971</v>
      </c>
      <c r="E182" s="26">
        <v>4616</v>
      </c>
      <c r="F182" s="26">
        <v>808</v>
      </c>
      <c r="G182" s="26">
        <v>855</v>
      </c>
      <c r="H182" s="26">
        <v>154</v>
      </c>
      <c r="I182" s="26">
        <v>1744</v>
      </c>
      <c r="J182" s="26">
        <v>2564</v>
      </c>
      <c r="K182" s="26">
        <v>1005</v>
      </c>
      <c r="L182" s="28">
        <v>18923</v>
      </c>
      <c r="M182" s="28">
        <v>10723.941000000001</v>
      </c>
      <c r="N182" s="26">
        <v>15912</v>
      </c>
      <c r="O182" s="26">
        <v>34354</v>
      </c>
      <c r="P182" s="26">
        <v>13202</v>
      </c>
      <c r="Q182" s="27">
        <v>63468</v>
      </c>
      <c r="S182" s="449">
        <v>74191.941000000006</v>
      </c>
      <c r="U182" s="209">
        <v>0.14454320584495828</v>
      </c>
      <c r="Z182" s="504"/>
    </row>
    <row r="184" spans="1:28" x14ac:dyDescent="0.25">
      <c r="A184" s="270" t="s">
        <v>631</v>
      </c>
    </row>
    <row r="185" spans="1:28" x14ac:dyDescent="0.25">
      <c r="A185" s="270"/>
      <c r="J185" s="14"/>
      <c r="K185" s="14"/>
    </row>
    <row r="188" spans="1:28" x14ac:dyDescent="0.25">
      <c r="L188" s="14"/>
    </row>
  </sheetData>
  <autoFilter ref="A8:AC180"/>
  <mergeCells count="3">
    <mergeCell ref="N6:Q6"/>
    <mergeCell ref="B6:M6"/>
    <mergeCell ref="A3:U3"/>
  </mergeCells>
  <printOptions horizontalCentered="1"/>
  <pageMargins left="0.39370078740157483" right="0.39370078740157483" top="0.78740157480314965" bottom="0.59055118110236227" header="0.39370078740157483" footer="0.39370078740157483"/>
  <pageSetup paperSize="9" scale="55" firstPageNumber="3" fitToHeight="0" orientation="landscape" r:id="rId1"/>
  <headerFooter scaleWithDoc="0" alignWithMargins="0">
    <oddHeader>&amp;L&amp;8Situation des personnels enseignants non permanents - 2015/2016&amp;R&amp;8DGRH A1-1 / Novembre 2016</oddHeader>
    <oddFooter>Page &amp;P</oddFooter>
  </headerFooter>
  <rowBreaks count="3" manualBreakCount="3">
    <brk id="59" max="19" man="1"/>
    <brk id="108" max="19" man="1"/>
    <brk id="16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tabColor rgb="FF92D050"/>
    <pageSetUpPr fitToPage="1"/>
  </sheetPr>
  <dimension ref="A3:S95"/>
  <sheetViews>
    <sheetView showGridLines="0" zoomScaleNormal="100" workbookViewId="0">
      <pane ySplit="7" topLeftCell="A8" activePane="bottomLeft" state="frozen"/>
      <selection activeCell="C21" sqref="C21"/>
      <selection pane="bottomLeft" activeCell="C21" sqref="C21"/>
    </sheetView>
  </sheetViews>
  <sheetFormatPr baseColWidth="10" defaultRowHeight="13.2" x14ac:dyDescent="0.25"/>
  <cols>
    <col min="1" max="1" width="15" customWidth="1"/>
    <col min="2" max="2" width="17.44140625" bestFit="1" customWidth="1"/>
    <col min="3" max="3" width="5.6640625" bestFit="1" customWidth="1"/>
    <col min="4" max="4" width="11" customWidth="1"/>
    <col min="5" max="5" width="13.33203125" customWidth="1"/>
    <col min="6" max="6" width="14.33203125" customWidth="1"/>
    <col min="7" max="7" width="9.77734375" customWidth="1"/>
    <col min="8" max="8" width="13.33203125" customWidth="1"/>
    <col min="9" max="9" width="17.44140625" customWidth="1"/>
    <col min="10" max="11" width="12.6640625" customWidth="1"/>
    <col min="12" max="12" width="17.109375" customWidth="1"/>
    <col min="13" max="13" width="13.44140625" customWidth="1"/>
    <col min="14" max="15" width="12.109375" customWidth="1"/>
    <col min="16" max="16" width="11.6640625" customWidth="1"/>
    <col min="17" max="17" width="14.33203125" customWidth="1"/>
  </cols>
  <sheetData>
    <row r="3" spans="1:19" x14ac:dyDescent="0.25">
      <c r="A3" s="685" t="s">
        <v>820</v>
      </c>
      <c r="B3" s="685"/>
      <c r="C3" s="685"/>
      <c r="D3" s="685"/>
      <c r="E3" s="685"/>
      <c r="F3" s="685"/>
      <c r="G3" s="685"/>
      <c r="H3" s="685"/>
      <c r="I3" s="685"/>
      <c r="J3" s="685"/>
      <c r="K3" s="685"/>
      <c r="L3" s="685"/>
      <c r="M3" s="685"/>
      <c r="N3" s="685"/>
      <c r="O3" s="685"/>
      <c r="P3" s="685"/>
      <c r="Q3" s="685"/>
    </row>
    <row r="6" spans="1:19" x14ac:dyDescent="0.25">
      <c r="E6" s="682" t="s">
        <v>506</v>
      </c>
      <c r="F6" s="683"/>
      <c r="G6" s="683"/>
      <c r="H6" s="683"/>
      <c r="I6" s="683"/>
      <c r="J6" s="683"/>
      <c r="K6" s="683"/>
      <c r="L6" s="683"/>
      <c r="M6" s="683" t="s">
        <v>532</v>
      </c>
      <c r="N6" s="683"/>
      <c r="O6" s="684"/>
    </row>
    <row r="7" spans="1:19" ht="52.8" x14ac:dyDescent="0.25">
      <c r="D7" s="309" t="s">
        <v>535</v>
      </c>
      <c r="E7" s="51" t="s">
        <v>528</v>
      </c>
      <c r="F7" s="51" t="s">
        <v>501</v>
      </c>
      <c r="G7" s="349" t="s">
        <v>530</v>
      </c>
      <c r="H7" s="51" t="s">
        <v>531</v>
      </c>
      <c r="I7" s="350" t="s">
        <v>529</v>
      </c>
      <c r="J7" s="51" t="s">
        <v>502</v>
      </c>
      <c r="K7" s="51" t="s">
        <v>818</v>
      </c>
      <c r="L7" s="654" t="s">
        <v>819</v>
      </c>
      <c r="M7" s="51" t="s">
        <v>507</v>
      </c>
      <c r="N7" s="51" t="s">
        <v>508</v>
      </c>
      <c r="O7" s="51" t="s">
        <v>509</v>
      </c>
      <c r="Q7" s="309" t="s">
        <v>536</v>
      </c>
    </row>
    <row r="8" spans="1:19" s="83" customFormat="1" x14ac:dyDescent="0.25">
      <c r="D8" s="93"/>
      <c r="E8" s="372"/>
      <c r="F8" s="372"/>
      <c r="G8" s="372"/>
      <c r="H8" s="372"/>
      <c r="I8" s="372"/>
      <c r="J8" s="372"/>
      <c r="K8" s="372"/>
      <c r="L8" s="93"/>
      <c r="M8" s="372"/>
      <c r="N8" s="372"/>
      <c r="O8" s="372"/>
      <c r="Q8" s="93"/>
    </row>
    <row r="9" spans="1:19" ht="12" customHeight="1" x14ac:dyDescent="0.25">
      <c r="A9" s="686" t="s">
        <v>8</v>
      </c>
      <c r="B9" s="687" t="s">
        <v>91</v>
      </c>
      <c r="C9" s="342" t="s">
        <v>9</v>
      </c>
      <c r="D9" s="186">
        <v>2704</v>
      </c>
      <c r="E9" s="34"/>
      <c r="F9" s="34">
        <v>130</v>
      </c>
      <c r="G9" s="34">
        <v>136</v>
      </c>
      <c r="H9" s="34">
        <v>195</v>
      </c>
      <c r="I9" s="34">
        <v>203</v>
      </c>
      <c r="J9" s="34">
        <v>174</v>
      </c>
      <c r="K9" s="34">
        <v>34</v>
      </c>
      <c r="L9" s="184">
        <v>742</v>
      </c>
      <c r="M9" s="34">
        <v>597</v>
      </c>
      <c r="N9" s="34">
        <v>1235</v>
      </c>
      <c r="O9" s="34"/>
      <c r="Q9" s="63">
        <f>L9/(M9+N9)</f>
        <v>0.40502183406113534</v>
      </c>
    </row>
    <row r="10" spans="1:19" ht="12" customHeight="1" x14ac:dyDescent="0.25">
      <c r="A10" s="686"/>
      <c r="B10" s="688"/>
      <c r="C10" s="343" t="s">
        <v>10</v>
      </c>
      <c r="D10" s="187">
        <v>2048</v>
      </c>
      <c r="E10" s="35"/>
      <c r="F10" s="35">
        <v>115</v>
      </c>
      <c r="G10" s="35">
        <v>99</v>
      </c>
      <c r="H10" s="35">
        <v>166</v>
      </c>
      <c r="I10" s="35">
        <v>212</v>
      </c>
      <c r="J10" s="35">
        <v>135</v>
      </c>
      <c r="K10" s="35">
        <v>17</v>
      </c>
      <c r="L10" s="182">
        <v>629</v>
      </c>
      <c r="M10" s="35">
        <v>496</v>
      </c>
      <c r="N10" s="35">
        <v>808</v>
      </c>
      <c r="O10" s="35"/>
      <c r="Q10" s="64">
        <f t="shared" ref="Q10:Q73" si="0">L10/(M10+N10)</f>
        <v>0.48236196319018404</v>
      </c>
    </row>
    <row r="11" spans="1:19" ht="12" customHeight="1" x14ac:dyDescent="0.25">
      <c r="A11" s="686"/>
      <c r="B11" s="688"/>
      <c r="C11" s="343" t="s">
        <v>11</v>
      </c>
      <c r="D11" s="187">
        <v>379</v>
      </c>
      <c r="E11" s="35"/>
      <c r="F11" s="35">
        <v>27</v>
      </c>
      <c r="G11" s="35">
        <v>15</v>
      </c>
      <c r="H11" s="35">
        <v>36</v>
      </c>
      <c r="I11" s="35">
        <v>29</v>
      </c>
      <c r="J11" s="35">
        <v>3</v>
      </c>
      <c r="K11" s="35">
        <v>4</v>
      </c>
      <c r="L11" s="182">
        <v>87</v>
      </c>
      <c r="M11" s="35">
        <v>105</v>
      </c>
      <c r="N11" s="35">
        <v>160</v>
      </c>
      <c r="O11" s="35"/>
      <c r="Q11" s="64">
        <f t="shared" si="0"/>
        <v>0.32830188679245281</v>
      </c>
    </row>
    <row r="12" spans="1:19" ht="12" customHeight="1" x14ac:dyDescent="0.25">
      <c r="A12" s="686"/>
      <c r="B12" s="688"/>
      <c r="C12" s="344" t="s">
        <v>12</v>
      </c>
      <c r="D12" s="188">
        <v>665</v>
      </c>
      <c r="E12" s="37"/>
      <c r="F12" s="37">
        <v>79</v>
      </c>
      <c r="G12" s="37">
        <v>78</v>
      </c>
      <c r="H12" s="37">
        <v>41</v>
      </c>
      <c r="I12" s="37">
        <v>64</v>
      </c>
      <c r="J12" s="37">
        <v>30</v>
      </c>
      <c r="K12" s="37">
        <v>4</v>
      </c>
      <c r="L12" s="183">
        <v>217</v>
      </c>
      <c r="M12" s="37">
        <v>129</v>
      </c>
      <c r="N12" s="37">
        <v>240</v>
      </c>
      <c r="O12" s="37"/>
      <c r="Q12" s="65">
        <f t="shared" si="0"/>
        <v>0.58807588075880757</v>
      </c>
    </row>
    <row r="13" spans="1:19" ht="13.8" x14ac:dyDescent="0.3">
      <c r="A13" s="686"/>
      <c r="B13" s="689" t="s">
        <v>13</v>
      </c>
      <c r="C13" s="690"/>
      <c r="D13" s="352">
        <v>5796</v>
      </c>
      <c r="E13" s="357"/>
      <c r="F13" s="351">
        <v>351</v>
      </c>
      <c r="G13" s="351">
        <v>328</v>
      </c>
      <c r="H13" s="351">
        <v>438</v>
      </c>
      <c r="I13" s="351">
        <v>508</v>
      </c>
      <c r="J13" s="351">
        <v>342</v>
      </c>
      <c r="K13" s="351">
        <v>59</v>
      </c>
      <c r="L13" s="174">
        <v>1675</v>
      </c>
      <c r="M13" s="351">
        <v>1327</v>
      </c>
      <c r="N13" s="351">
        <v>2443</v>
      </c>
      <c r="O13" s="351"/>
      <c r="Q13" s="86">
        <f t="shared" si="0"/>
        <v>0.4442970822281167</v>
      </c>
      <c r="S13" s="657"/>
    </row>
    <row r="14" spans="1:19" ht="24.75" customHeight="1" x14ac:dyDescent="0.25">
      <c r="A14" s="686"/>
      <c r="B14" s="691" t="s">
        <v>92</v>
      </c>
      <c r="C14" s="342" t="s">
        <v>14</v>
      </c>
      <c r="D14" s="186">
        <v>2647</v>
      </c>
      <c r="E14" s="34"/>
      <c r="F14" s="34">
        <v>141</v>
      </c>
      <c r="G14" s="34">
        <v>109</v>
      </c>
      <c r="H14" s="34">
        <v>164</v>
      </c>
      <c r="I14" s="34">
        <v>276</v>
      </c>
      <c r="J14" s="34">
        <v>126</v>
      </c>
      <c r="K14" s="34">
        <v>55</v>
      </c>
      <c r="L14" s="184">
        <v>730</v>
      </c>
      <c r="M14" s="34">
        <v>545</v>
      </c>
      <c r="N14" s="34">
        <v>1231</v>
      </c>
      <c r="O14" s="34"/>
      <c r="Q14" s="433">
        <f t="shared" si="0"/>
        <v>0.41103603603603606</v>
      </c>
      <c r="S14" s="657"/>
    </row>
    <row r="15" spans="1:19" ht="24.75" customHeight="1" x14ac:dyDescent="0.25">
      <c r="A15" s="686"/>
      <c r="B15" s="692"/>
      <c r="C15" s="344" t="s">
        <v>15</v>
      </c>
      <c r="D15" s="188">
        <v>5041</v>
      </c>
      <c r="E15" s="37"/>
      <c r="F15" s="37">
        <v>147</v>
      </c>
      <c r="G15" s="37">
        <v>74</v>
      </c>
      <c r="H15" s="37">
        <v>170</v>
      </c>
      <c r="I15" s="37">
        <v>154</v>
      </c>
      <c r="J15" s="37">
        <v>557</v>
      </c>
      <c r="K15" s="37">
        <v>113</v>
      </c>
      <c r="L15" s="183">
        <v>1068</v>
      </c>
      <c r="M15" s="37">
        <v>446</v>
      </c>
      <c r="N15" s="37">
        <v>1622</v>
      </c>
      <c r="O15" s="37">
        <v>1758</v>
      </c>
      <c r="Q15" s="434">
        <f t="shared" si="0"/>
        <v>0.51644100580270791</v>
      </c>
      <c r="S15" s="657"/>
    </row>
    <row r="16" spans="1:19" ht="13.8" x14ac:dyDescent="0.3">
      <c r="A16" s="686"/>
      <c r="B16" s="689" t="s">
        <v>16</v>
      </c>
      <c r="C16" s="690"/>
      <c r="D16" s="369">
        <v>7688</v>
      </c>
      <c r="E16" s="357"/>
      <c r="F16" s="351">
        <v>288</v>
      </c>
      <c r="G16" s="351">
        <v>183</v>
      </c>
      <c r="H16" s="351">
        <v>334</v>
      </c>
      <c r="I16" s="351">
        <v>430</v>
      </c>
      <c r="J16" s="351">
        <v>683</v>
      </c>
      <c r="K16" s="351">
        <v>168</v>
      </c>
      <c r="L16" s="174">
        <v>1798</v>
      </c>
      <c r="M16" s="351">
        <v>991</v>
      </c>
      <c r="N16" s="351">
        <v>2853</v>
      </c>
      <c r="O16" s="351">
        <v>1758</v>
      </c>
      <c r="Q16" s="488">
        <f t="shared" si="0"/>
        <v>0.46774193548387094</v>
      </c>
      <c r="S16" s="657"/>
    </row>
    <row r="17" spans="1:19" x14ac:dyDescent="0.25">
      <c r="A17" s="693" t="s">
        <v>17</v>
      </c>
      <c r="B17" s="693"/>
      <c r="C17" s="693"/>
      <c r="D17" s="353">
        <v>13484</v>
      </c>
      <c r="E17" s="359"/>
      <c r="F17" s="353">
        <v>639</v>
      </c>
      <c r="G17" s="353">
        <v>511</v>
      </c>
      <c r="H17" s="353">
        <v>772</v>
      </c>
      <c r="I17" s="353">
        <v>938</v>
      </c>
      <c r="J17" s="353">
        <v>1025</v>
      </c>
      <c r="K17" s="353">
        <v>227</v>
      </c>
      <c r="L17" s="360">
        <v>3473</v>
      </c>
      <c r="M17" s="353">
        <v>2318</v>
      </c>
      <c r="N17" s="353">
        <v>5296</v>
      </c>
      <c r="O17" s="353">
        <v>1758</v>
      </c>
      <c r="Q17" s="367">
        <f t="shared" si="0"/>
        <v>0.45613343840294196</v>
      </c>
      <c r="S17" s="657"/>
    </row>
    <row r="18" spans="1:19" ht="11.25" customHeight="1" x14ac:dyDescent="0.25">
      <c r="A18" s="694" t="s">
        <v>18</v>
      </c>
      <c r="B18" s="695" t="s">
        <v>93</v>
      </c>
      <c r="C18" s="342" t="s">
        <v>19</v>
      </c>
      <c r="D18" s="186">
        <v>1029</v>
      </c>
      <c r="E18" s="34"/>
      <c r="F18" s="34">
        <v>17</v>
      </c>
      <c r="G18" s="34">
        <v>9</v>
      </c>
      <c r="H18" s="34">
        <v>78</v>
      </c>
      <c r="I18" s="34">
        <v>70</v>
      </c>
      <c r="J18" s="34">
        <v>18</v>
      </c>
      <c r="K18" s="34">
        <v>54</v>
      </c>
      <c r="L18" s="184">
        <v>229</v>
      </c>
      <c r="M18" s="34">
        <v>244</v>
      </c>
      <c r="N18" s="34">
        <v>539</v>
      </c>
      <c r="O18" s="34"/>
      <c r="Q18" s="63">
        <f t="shared" si="0"/>
        <v>0.29246487867177523</v>
      </c>
      <c r="S18" s="657"/>
    </row>
    <row r="19" spans="1:19" ht="11.25" customHeight="1" x14ac:dyDescent="0.25">
      <c r="A19" s="686"/>
      <c r="B19" s="688"/>
      <c r="C19" s="343" t="s">
        <v>20</v>
      </c>
      <c r="D19" s="187">
        <v>398</v>
      </c>
      <c r="E19" s="35"/>
      <c r="F19" s="35">
        <v>4</v>
      </c>
      <c r="G19" s="35">
        <v>3</v>
      </c>
      <c r="H19" s="35">
        <v>18</v>
      </c>
      <c r="I19" s="35">
        <v>54</v>
      </c>
      <c r="J19" s="35">
        <v>1</v>
      </c>
      <c r="K19" s="35">
        <v>1</v>
      </c>
      <c r="L19" s="182">
        <v>77</v>
      </c>
      <c r="M19" s="35">
        <v>111</v>
      </c>
      <c r="N19" s="35">
        <v>206</v>
      </c>
      <c r="O19" s="35"/>
      <c r="Q19" s="64">
        <f t="shared" si="0"/>
        <v>0.24290220820189273</v>
      </c>
      <c r="S19" s="657"/>
    </row>
    <row r="20" spans="1:19" ht="11.25" customHeight="1" x14ac:dyDescent="0.25">
      <c r="A20" s="686"/>
      <c r="B20" s="688"/>
      <c r="C20" s="343" t="s">
        <v>21</v>
      </c>
      <c r="D20" s="187">
        <v>2340</v>
      </c>
      <c r="E20" s="35"/>
      <c r="F20" s="35">
        <v>18</v>
      </c>
      <c r="G20" s="35">
        <v>7</v>
      </c>
      <c r="H20" s="35">
        <v>68</v>
      </c>
      <c r="I20" s="35">
        <v>106</v>
      </c>
      <c r="J20" s="35">
        <v>17</v>
      </c>
      <c r="K20" s="35">
        <v>77</v>
      </c>
      <c r="L20" s="182">
        <v>275</v>
      </c>
      <c r="M20" s="35">
        <v>361</v>
      </c>
      <c r="N20" s="35">
        <v>617</v>
      </c>
      <c r="O20" s="35">
        <v>1069</v>
      </c>
      <c r="Q20" s="64">
        <f t="shared" si="0"/>
        <v>0.28118609406952966</v>
      </c>
      <c r="S20" s="657"/>
    </row>
    <row r="21" spans="1:19" ht="11.25" customHeight="1" x14ac:dyDescent="0.25">
      <c r="A21" s="686"/>
      <c r="B21" s="688"/>
      <c r="C21" s="344" t="s">
        <v>22</v>
      </c>
      <c r="D21" s="188">
        <v>327</v>
      </c>
      <c r="E21" s="37"/>
      <c r="F21" s="37">
        <v>10</v>
      </c>
      <c r="G21" s="37">
        <v>5</v>
      </c>
      <c r="H21" s="37">
        <v>21</v>
      </c>
      <c r="I21" s="37">
        <v>78</v>
      </c>
      <c r="J21" s="37">
        <v>1</v>
      </c>
      <c r="K21" s="37">
        <v>1</v>
      </c>
      <c r="L21" s="183">
        <v>106</v>
      </c>
      <c r="M21" s="37">
        <v>82</v>
      </c>
      <c r="N21" s="37">
        <v>129</v>
      </c>
      <c r="O21" s="37"/>
      <c r="Q21" s="65">
        <f t="shared" si="0"/>
        <v>0.50236966824644547</v>
      </c>
      <c r="S21" s="657"/>
    </row>
    <row r="22" spans="1:19" ht="13.8" x14ac:dyDescent="0.3">
      <c r="A22" s="686"/>
      <c r="B22" s="689" t="s">
        <v>23</v>
      </c>
      <c r="C22" s="690"/>
      <c r="D22" s="352">
        <v>4094</v>
      </c>
      <c r="E22" s="357"/>
      <c r="F22" s="351">
        <v>49</v>
      </c>
      <c r="G22" s="351">
        <v>24</v>
      </c>
      <c r="H22" s="351">
        <v>185</v>
      </c>
      <c r="I22" s="351">
        <v>308</v>
      </c>
      <c r="J22" s="351">
        <v>37</v>
      </c>
      <c r="K22" s="351">
        <v>133</v>
      </c>
      <c r="L22" s="174">
        <v>687</v>
      </c>
      <c r="M22" s="351">
        <v>798</v>
      </c>
      <c r="N22" s="351">
        <v>1491</v>
      </c>
      <c r="O22" s="351">
        <v>1069</v>
      </c>
      <c r="Q22" s="86">
        <f t="shared" si="0"/>
        <v>0.30013106159895153</v>
      </c>
      <c r="S22" s="657"/>
    </row>
    <row r="23" spans="1:19" ht="11.25" customHeight="1" x14ac:dyDescent="0.25">
      <c r="A23" s="686"/>
      <c r="B23" s="696" t="s">
        <v>94</v>
      </c>
      <c r="C23" s="342" t="s">
        <v>24</v>
      </c>
      <c r="D23" s="186">
        <v>4875</v>
      </c>
      <c r="E23" s="34">
        <v>413</v>
      </c>
      <c r="F23" s="34">
        <v>22</v>
      </c>
      <c r="G23" s="34">
        <v>8</v>
      </c>
      <c r="H23" s="34">
        <v>153</v>
      </c>
      <c r="I23" s="34">
        <v>97</v>
      </c>
      <c r="J23" s="34">
        <v>33</v>
      </c>
      <c r="K23" s="34">
        <v>117</v>
      </c>
      <c r="L23" s="184">
        <v>821</v>
      </c>
      <c r="M23" s="34">
        <v>399</v>
      </c>
      <c r="N23" s="34">
        <v>1312</v>
      </c>
      <c r="O23" s="34">
        <v>2321</v>
      </c>
      <c r="Q23" s="63">
        <f t="shared" si="0"/>
        <v>0.47983635300993571</v>
      </c>
      <c r="S23" s="657"/>
    </row>
    <row r="24" spans="1:19" ht="11.25" customHeight="1" x14ac:dyDescent="0.25">
      <c r="A24" s="686"/>
      <c r="B24" s="692"/>
      <c r="C24" s="343" t="s">
        <v>25</v>
      </c>
      <c r="D24" s="187">
        <v>815</v>
      </c>
      <c r="E24" s="35">
        <v>118</v>
      </c>
      <c r="F24" s="35">
        <v>2</v>
      </c>
      <c r="G24" s="35">
        <v>4</v>
      </c>
      <c r="H24" s="35">
        <v>30</v>
      </c>
      <c r="I24" s="35">
        <v>27</v>
      </c>
      <c r="J24" s="35">
        <v>2</v>
      </c>
      <c r="K24" s="35">
        <v>7</v>
      </c>
      <c r="L24" s="182">
        <v>188</v>
      </c>
      <c r="M24" s="35">
        <v>100</v>
      </c>
      <c r="N24" s="35">
        <v>328</v>
      </c>
      <c r="O24" s="35">
        <v>197</v>
      </c>
      <c r="Q24" s="64">
        <f t="shared" si="0"/>
        <v>0.43925233644859812</v>
      </c>
      <c r="S24" s="657"/>
    </row>
    <row r="25" spans="1:19" ht="11.25" customHeight="1" x14ac:dyDescent="0.25">
      <c r="A25" s="686"/>
      <c r="B25" s="692"/>
      <c r="C25" s="343" t="s">
        <v>26</v>
      </c>
      <c r="D25" s="187">
        <v>263</v>
      </c>
      <c r="E25" s="35">
        <v>88</v>
      </c>
      <c r="F25" s="35">
        <v>3</v>
      </c>
      <c r="G25" s="35">
        <v>1</v>
      </c>
      <c r="H25" s="35">
        <v>14</v>
      </c>
      <c r="I25" s="35">
        <v>4</v>
      </c>
      <c r="J25" s="35">
        <v>1</v>
      </c>
      <c r="K25" s="35">
        <v>3</v>
      </c>
      <c r="L25" s="182">
        <v>111</v>
      </c>
      <c r="M25" s="35">
        <v>38</v>
      </c>
      <c r="N25" s="35">
        <v>94</v>
      </c>
      <c r="O25" s="35">
        <v>17</v>
      </c>
      <c r="Q25" s="64">
        <f t="shared" si="0"/>
        <v>0.84090909090909094</v>
      </c>
      <c r="S25" s="657"/>
    </row>
    <row r="26" spans="1:19" ht="11.25" customHeight="1" x14ac:dyDescent="0.25">
      <c r="A26" s="686"/>
      <c r="B26" s="692"/>
      <c r="C26" s="343" t="s">
        <v>27</v>
      </c>
      <c r="D26" s="187">
        <v>1904</v>
      </c>
      <c r="E26" s="35">
        <v>232</v>
      </c>
      <c r="F26" s="35">
        <v>33</v>
      </c>
      <c r="G26" s="35">
        <v>12</v>
      </c>
      <c r="H26" s="35">
        <v>100</v>
      </c>
      <c r="I26" s="35">
        <v>55</v>
      </c>
      <c r="J26" s="35">
        <v>5</v>
      </c>
      <c r="K26" s="35">
        <v>21</v>
      </c>
      <c r="L26" s="182">
        <v>425</v>
      </c>
      <c r="M26" s="35">
        <v>254</v>
      </c>
      <c r="N26" s="35">
        <v>748</v>
      </c>
      <c r="O26" s="35">
        <v>444</v>
      </c>
      <c r="Q26" s="64">
        <f t="shared" si="0"/>
        <v>0.42415169660678642</v>
      </c>
      <c r="S26" s="657"/>
    </row>
    <row r="27" spans="1:19" ht="11.25" customHeight="1" x14ac:dyDescent="0.25">
      <c r="A27" s="686"/>
      <c r="B27" s="692"/>
      <c r="C27" s="344" t="s">
        <v>28</v>
      </c>
      <c r="D27" s="188">
        <v>712</v>
      </c>
      <c r="E27" s="37">
        <v>155</v>
      </c>
      <c r="F27" s="37">
        <v>17</v>
      </c>
      <c r="G27" s="37">
        <v>3</v>
      </c>
      <c r="H27" s="37">
        <v>37</v>
      </c>
      <c r="I27" s="37">
        <v>16</v>
      </c>
      <c r="J27" s="37">
        <v>1</v>
      </c>
      <c r="K27" s="37">
        <v>20</v>
      </c>
      <c r="L27" s="183">
        <v>232</v>
      </c>
      <c r="M27" s="37">
        <v>108</v>
      </c>
      <c r="N27" s="37">
        <v>299</v>
      </c>
      <c r="O27" s="37">
        <v>56</v>
      </c>
      <c r="Q27" s="65">
        <f t="shared" si="0"/>
        <v>0.57002457002457008</v>
      </c>
      <c r="S27" s="657"/>
    </row>
    <row r="28" spans="1:19" ht="13.8" x14ac:dyDescent="0.25">
      <c r="A28" s="686"/>
      <c r="B28" s="697" t="s">
        <v>29</v>
      </c>
      <c r="C28" s="698"/>
      <c r="D28" s="351">
        <v>8569</v>
      </c>
      <c r="E28" s="357">
        <v>1006</v>
      </c>
      <c r="F28" s="351">
        <v>77</v>
      </c>
      <c r="G28" s="351">
        <v>28</v>
      </c>
      <c r="H28" s="351">
        <v>334</v>
      </c>
      <c r="I28" s="351">
        <v>199</v>
      </c>
      <c r="J28" s="351">
        <v>42</v>
      </c>
      <c r="K28" s="351">
        <v>168</v>
      </c>
      <c r="L28" s="174">
        <v>1777</v>
      </c>
      <c r="M28" s="351">
        <v>899</v>
      </c>
      <c r="N28" s="351">
        <v>2781</v>
      </c>
      <c r="O28" s="351">
        <v>3035</v>
      </c>
      <c r="Q28" s="86">
        <f t="shared" si="0"/>
        <v>0.48288043478260867</v>
      </c>
      <c r="S28" s="657"/>
    </row>
    <row r="29" spans="1:19" x14ac:dyDescent="0.25">
      <c r="A29" s="686"/>
      <c r="B29" s="687" t="s">
        <v>95</v>
      </c>
      <c r="C29" s="342" t="s">
        <v>30</v>
      </c>
      <c r="D29" s="186">
        <v>1805</v>
      </c>
      <c r="E29" s="34"/>
      <c r="F29" s="34">
        <v>26</v>
      </c>
      <c r="G29" s="34">
        <v>32</v>
      </c>
      <c r="H29" s="34">
        <v>144</v>
      </c>
      <c r="I29" s="34">
        <v>149</v>
      </c>
      <c r="J29" s="34">
        <v>97</v>
      </c>
      <c r="K29" s="34">
        <v>20</v>
      </c>
      <c r="L29" s="184">
        <v>442</v>
      </c>
      <c r="M29" s="34">
        <v>384</v>
      </c>
      <c r="N29" s="34">
        <v>953</v>
      </c>
      <c r="O29" s="34"/>
      <c r="Q29" s="63">
        <f t="shared" si="0"/>
        <v>0.33059087509349289</v>
      </c>
      <c r="S29" s="657"/>
    </row>
    <row r="30" spans="1:19" x14ac:dyDescent="0.25">
      <c r="A30" s="686"/>
      <c r="B30" s="688"/>
      <c r="C30" s="343" t="s">
        <v>31</v>
      </c>
      <c r="D30" s="187">
        <v>716</v>
      </c>
      <c r="E30" s="35"/>
      <c r="F30" s="35">
        <v>24</v>
      </c>
      <c r="G30" s="35">
        <v>18</v>
      </c>
      <c r="H30" s="35">
        <v>34</v>
      </c>
      <c r="I30" s="35">
        <v>112</v>
      </c>
      <c r="J30" s="35">
        <v>3</v>
      </c>
      <c r="K30" s="35">
        <v>2</v>
      </c>
      <c r="L30" s="182">
        <v>169</v>
      </c>
      <c r="M30" s="35">
        <v>170</v>
      </c>
      <c r="N30" s="35">
        <v>231</v>
      </c>
      <c r="O30" s="35">
        <v>122</v>
      </c>
      <c r="Q30" s="64">
        <f t="shared" si="0"/>
        <v>0.42144638403990026</v>
      </c>
      <c r="S30" s="657"/>
    </row>
    <row r="31" spans="1:19" x14ac:dyDescent="0.25">
      <c r="A31" s="686"/>
      <c r="B31" s="688"/>
      <c r="C31" s="343" t="s">
        <v>32</v>
      </c>
      <c r="D31" s="187">
        <v>1484</v>
      </c>
      <c r="E31" s="35"/>
      <c r="F31" s="35">
        <v>22</v>
      </c>
      <c r="G31" s="35">
        <v>24</v>
      </c>
      <c r="H31" s="35">
        <v>72</v>
      </c>
      <c r="I31" s="35">
        <v>80</v>
      </c>
      <c r="J31" s="35">
        <v>160</v>
      </c>
      <c r="K31" s="35">
        <v>30</v>
      </c>
      <c r="L31" s="182">
        <v>366</v>
      </c>
      <c r="M31" s="35">
        <v>202</v>
      </c>
      <c r="N31" s="35">
        <v>502</v>
      </c>
      <c r="O31" s="35">
        <v>392</v>
      </c>
      <c r="Q31" s="64">
        <f t="shared" si="0"/>
        <v>0.51988636363636365</v>
      </c>
      <c r="S31" s="657"/>
    </row>
    <row r="32" spans="1:19" x14ac:dyDescent="0.25">
      <c r="A32" s="686"/>
      <c r="B32" s="688"/>
      <c r="C32" s="343" t="s">
        <v>33</v>
      </c>
      <c r="D32" s="187">
        <v>1271</v>
      </c>
      <c r="E32" s="35"/>
      <c r="F32" s="35">
        <v>39</v>
      </c>
      <c r="G32" s="35">
        <v>62</v>
      </c>
      <c r="H32" s="35">
        <v>85</v>
      </c>
      <c r="I32" s="35">
        <v>126</v>
      </c>
      <c r="J32" s="35">
        <v>61</v>
      </c>
      <c r="K32" s="35">
        <v>13</v>
      </c>
      <c r="L32" s="182">
        <v>347</v>
      </c>
      <c r="M32" s="35">
        <v>250</v>
      </c>
      <c r="N32" s="35">
        <v>635</v>
      </c>
      <c r="O32" s="35"/>
      <c r="Q32" s="64">
        <f t="shared" si="0"/>
        <v>0.39209039548022601</v>
      </c>
      <c r="S32" s="657"/>
    </row>
    <row r="33" spans="1:19" x14ac:dyDescent="0.25">
      <c r="A33" s="686"/>
      <c r="B33" s="688"/>
      <c r="C33" s="344" t="s">
        <v>34</v>
      </c>
      <c r="D33" s="188">
        <v>272</v>
      </c>
      <c r="E33" s="37"/>
      <c r="F33" s="37">
        <v>24</v>
      </c>
      <c r="G33" s="37">
        <v>17</v>
      </c>
      <c r="H33" s="37">
        <v>14</v>
      </c>
      <c r="I33" s="37">
        <v>19</v>
      </c>
      <c r="J33" s="37">
        <v>2</v>
      </c>
      <c r="K33" s="37">
        <v>2</v>
      </c>
      <c r="L33" s="183">
        <v>54</v>
      </c>
      <c r="M33" s="37">
        <v>66</v>
      </c>
      <c r="N33" s="37">
        <v>128</v>
      </c>
      <c r="O33" s="37"/>
      <c r="Q33" s="65">
        <f t="shared" si="0"/>
        <v>0.27835051546391754</v>
      </c>
      <c r="S33" s="657"/>
    </row>
    <row r="34" spans="1:19" ht="13.8" x14ac:dyDescent="0.25">
      <c r="A34" s="686"/>
      <c r="B34" s="697" t="s">
        <v>35</v>
      </c>
      <c r="C34" s="698"/>
      <c r="D34" s="351">
        <v>5548</v>
      </c>
      <c r="E34" s="357"/>
      <c r="F34" s="351">
        <v>135</v>
      </c>
      <c r="G34" s="351">
        <v>153</v>
      </c>
      <c r="H34" s="351">
        <v>349</v>
      </c>
      <c r="I34" s="351">
        <v>486</v>
      </c>
      <c r="J34" s="351">
        <v>323</v>
      </c>
      <c r="K34" s="351">
        <v>67</v>
      </c>
      <c r="L34" s="174">
        <v>1378</v>
      </c>
      <c r="M34" s="351">
        <v>1072</v>
      </c>
      <c r="N34" s="351">
        <v>2449</v>
      </c>
      <c r="O34" s="351">
        <v>514</v>
      </c>
      <c r="Q34" s="86">
        <f t="shared" si="0"/>
        <v>0.39136608917921045</v>
      </c>
      <c r="S34" s="657"/>
    </row>
    <row r="35" spans="1:19" x14ac:dyDescent="0.25">
      <c r="A35" s="686"/>
      <c r="B35" s="696" t="s">
        <v>96</v>
      </c>
      <c r="C35" s="342" t="s">
        <v>36</v>
      </c>
      <c r="D35" s="186">
        <v>1052</v>
      </c>
      <c r="E35" s="34"/>
      <c r="F35" s="34">
        <v>43</v>
      </c>
      <c r="G35" s="34">
        <v>13</v>
      </c>
      <c r="H35" s="34">
        <v>70</v>
      </c>
      <c r="I35" s="34">
        <v>140</v>
      </c>
      <c r="J35" s="34">
        <v>9</v>
      </c>
      <c r="K35" s="34">
        <v>4</v>
      </c>
      <c r="L35" s="184">
        <v>236</v>
      </c>
      <c r="M35" s="34">
        <v>259</v>
      </c>
      <c r="N35" s="34">
        <v>514</v>
      </c>
      <c r="O35" s="34"/>
      <c r="Q35" s="63">
        <f t="shared" si="0"/>
        <v>0.3053040103492885</v>
      </c>
      <c r="S35" s="657"/>
    </row>
    <row r="36" spans="1:19" x14ac:dyDescent="0.25">
      <c r="A36" s="686"/>
      <c r="B36" s="692"/>
      <c r="C36" s="343" t="s">
        <v>37</v>
      </c>
      <c r="D36" s="187">
        <v>1947</v>
      </c>
      <c r="E36" s="35"/>
      <c r="F36" s="35">
        <v>90</v>
      </c>
      <c r="G36" s="35">
        <v>33</v>
      </c>
      <c r="H36" s="35">
        <v>89</v>
      </c>
      <c r="I36" s="35">
        <v>165</v>
      </c>
      <c r="J36" s="35">
        <v>27</v>
      </c>
      <c r="K36" s="35">
        <v>4</v>
      </c>
      <c r="L36" s="182">
        <v>318</v>
      </c>
      <c r="M36" s="35">
        <v>413</v>
      </c>
      <c r="N36" s="35">
        <v>666</v>
      </c>
      <c r="O36" s="35">
        <v>460</v>
      </c>
      <c r="Q36" s="64">
        <f t="shared" si="0"/>
        <v>0.29471733086190915</v>
      </c>
      <c r="S36" s="657"/>
    </row>
    <row r="37" spans="1:19" x14ac:dyDescent="0.25">
      <c r="A37" s="686"/>
      <c r="B37" s="692"/>
      <c r="C37" s="343" t="s">
        <v>38</v>
      </c>
      <c r="D37" s="187">
        <v>1132</v>
      </c>
      <c r="E37" s="35"/>
      <c r="F37" s="35">
        <v>27</v>
      </c>
      <c r="G37" s="35">
        <v>12</v>
      </c>
      <c r="H37" s="35">
        <v>71</v>
      </c>
      <c r="I37" s="35">
        <v>114</v>
      </c>
      <c r="J37" s="35">
        <v>40</v>
      </c>
      <c r="K37" s="35">
        <v>2</v>
      </c>
      <c r="L37" s="182">
        <v>239</v>
      </c>
      <c r="M37" s="35">
        <v>262</v>
      </c>
      <c r="N37" s="35">
        <v>604</v>
      </c>
      <c r="O37" s="35"/>
      <c r="Q37" s="64">
        <f t="shared" si="0"/>
        <v>0.27598152424942263</v>
      </c>
      <c r="S37" s="657"/>
    </row>
    <row r="38" spans="1:19" x14ac:dyDescent="0.25">
      <c r="A38" s="686"/>
      <c r="B38" s="692"/>
      <c r="C38" s="344" t="s">
        <v>39</v>
      </c>
      <c r="D38" s="188">
        <v>378</v>
      </c>
      <c r="E38" s="37"/>
      <c r="F38" s="37">
        <v>8</v>
      </c>
      <c r="G38" s="37">
        <v>4</v>
      </c>
      <c r="H38" s="37">
        <v>19</v>
      </c>
      <c r="I38" s="37">
        <v>28</v>
      </c>
      <c r="J38" s="37">
        <v>60</v>
      </c>
      <c r="K38" s="37">
        <v>3</v>
      </c>
      <c r="L38" s="183">
        <v>114</v>
      </c>
      <c r="M38" s="37">
        <v>93</v>
      </c>
      <c r="N38" s="37">
        <v>163</v>
      </c>
      <c r="O38" s="37"/>
      <c r="Q38" s="65">
        <f t="shared" si="0"/>
        <v>0.4453125</v>
      </c>
      <c r="S38" s="657"/>
    </row>
    <row r="39" spans="1:19" ht="13.8" x14ac:dyDescent="0.25">
      <c r="A39" s="686"/>
      <c r="B39" s="697" t="s">
        <v>40</v>
      </c>
      <c r="C39" s="698"/>
      <c r="D39" s="351">
        <v>4509</v>
      </c>
      <c r="E39" s="357"/>
      <c r="F39" s="351">
        <v>168</v>
      </c>
      <c r="G39" s="351">
        <v>62</v>
      </c>
      <c r="H39" s="351">
        <v>249</v>
      </c>
      <c r="I39" s="351">
        <v>447</v>
      </c>
      <c r="J39" s="351">
        <v>136</v>
      </c>
      <c r="K39" s="351">
        <v>13</v>
      </c>
      <c r="L39" s="174">
        <v>907</v>
      </c>
      <c r="M39" s="351">
        <v>1027</v>
      </c>
      <c r="N39" s="351">
        <v>1947</v>
      </c>
      <c r="O39" s="351">
        <v>460</v>
      </c>
      <c r="Q39" s="86">
        <f t="shared" si="0"/>
        <v>0.30497646267652995</v>
      </c>
      <c r="S39" s="657"/>
    </row>
    <row r="40" spans="1:19" x14ac:dyDescent="0.25">
      <c r="A40" s="686"/>
      <c r="B40" s="687" t="s">
        <v>328</v>
      </c>
      <c r="C40" s="342" t="s">
        <v>41</v>
      </c>
      <c r="D40" s="186">
        <v>905</v>
      </c>
      <c r="E40" s="34"/>
      <c r="F40" s="34">
        <v>11</v>
      </c>
      <c r="G40" s="34">
        <v>11</v>
      </c>
      <c r="H40" s="34">
        <v>64</v>
      </c>
      <c r="I40" s="34">
        <v>33</v>
      </c>
      <c r="J40" s="34">
        <v>36</v>
      </c>
      <c r="K40" s="34">
        <v>7</v>
      </c>
      <c r="L40" s="184">
        <v>151</v>
      </c>
      <c r="M40" s="34">
        <v>159</v>
      </c>
      <c r="N40" s="34">
        <v>490</v>
      </c>
      <c r="O40" s="34">
        <v>94</v>
      </c>
      <c r="Q40" s="63">
        <f t="shared" si="0"/>
        <v>0.23266563944530047</v>
      </c>
      <c r="S40" s="657"/>
    </row>
    <row r="41" spans="1:19" x14ac:dyDescent="0.25">
      <c r="A41" s="686"/>
      <c r="B41" s="692"/>
      <c r="C41" s="343" t="s">
        <v>42</v>
      </c>
      <c r="D41" s="187">
        <v>1405</v>
      </c>
      <c r="E41" s="35"/>
      <c r="F41" s="35">
        <v>14</v>
      </c>
      <c r="G41" s="35">
        <v>11</v>
      </c>
      <c r="H41" s="35">
        <v>73</v>
      </c>
      <c r="I41" s="35">
        <v>39</v>
      </c>
      <c r="J41" s="35">
        <v>262</v>
      </c>
      <c r="K41" s="35">
        <v>23</v>
      </c>
      <c r="L41" s="182">
        <v>408</v>
      </c>
      <c r="M41" s="35">
        <v>172</v>
      </c>
      <c r="N41" s="35">
        <v>622</v>
      </c>
      <c r="O41" s="35">
        <v>189</v>
      </c>
      <c r="Q41" s="64">
        <f t="shared" si="0"/>
        <v>0.51385390428211586</v>
      </c>
      <c r="S41" s="657"/>
    </row>
    <row r="42" spans="1:19" x14ac:dyDescent="0.25">
      <c r="A42" s="686"/>
      <c r="B42" s="692"/>
      <c r="C42" s="343" t="s">
        <v>43</v>
      </c>
      <c r="D42" s="187">
        <v>101</v>
      </c>
      <c r="E42" s="35"/>
      <c r="F42" s="35">
        <v>3</v>
      </c>
      <c r="G42" s="35">
        <v>1</v>
      </c>
      <c r="H42" s="35">
        <v>2</v>
      </c>
      <c r="I42" s="35">
        <v>12</v>
      </c>
      <c r="J42" s="35"/>
      <c r="K42" s="35"/>
      <c r="L42" s="182">
        <v>15</v>
      </c>
      <c r="M42" s="35">
        <v>21</v>
      </c>
      <c r="N42" s="35">
        <v>62</v>
      </c>
      <c r="O42" s="35"/>
      <c r="Q42" s="64">
        <f t="shared" si="0"/>
        <v>0.18072289156626506</v>
      </c>
      <c r="S42" s="657"/>
    </row>
    <row r="43" spans="1:19" x14ac:dyDescent="0.25">
      <c r="A43" s="686"/>
      <c r="B43" s="692"/>
      <c r="C43" s="344" t="s">
        <v>44</v>
      </c>
      <c r="D43" s="188">
        <v>87</v>
      </c>
      <c r="E43" s="37">
        <v>3</v>
      </c>
      <c r="F43" s="37">
        <v>3</v>
      </c>
      <c r="G43" s="37">
        <v>1</v>
      </c>
      <c r="H43" s="37">
        <v>1</v>
      </c>
      <c r="I43" s="37">
        <v>4</v>
      </c>
      <c r="J43" s="37">
        <v>1</v>
      </c>
      <c r="K43" s="37"/>
      <c r="L43" s="183">
        <v>10</v>
      </c>
      <c r="M43" s="37">
        <v>25</v>
      </c>
      <c r="N43" s="37">
        <v>26</v>
      </c>
      <c r="O43" s="37">
        <v>23</v>
      </c>
      <c r="Q43" s="65">
        <f t="shared" si="0"/>
        <v>0.19607843137254902</v>
      </c>
      <c r="S43" s="657"/>
    </row>
    <row r="44" spans="1:19" ht="13.8" x14ac:dyDescent="0.25">
      <c r="A44" s="686"/>
      <c r="B44" s="697" t="s">
        <v>45</v>
      </c>
      <c r="C44" s="698"/>
      <c r="D44" s="351">
        <v>2498</v>
      </c>
      <c r="E44" s="357">
        <v>3</v>
      </c>
      <c r="F44" s="351">
        <v>31</v>
      </c>
      <c r="G44" s="351">
        <v>24</v>
      </c>
      <c r="H44" s="351">
        <v>140</v>
      </c>
      <c r="I44" s="351">
        <v>88</v>
      </c>
      <c r="J44" s="351">
        <v>299</v>
      </c>
      <c r="K44" s="351">
        <v>30</v>
      </c>
      <c r="L44" s="174">
        <v>584</v>
      </c>
      <c r="M44" s="351">
        <v>377</v>
      </c>
      <c r="N44" s="351">
        <v>1200</v>
      </c>
      <c r="O44" s="351">
        <v>306</v>
      </c>
      <c r="Q44" s="86">
        <f t="shared" si="0"/>
        <v>0.37032339885859228</v>
      </c>
      <c r="S44" s="657"/>
    </row>
    <row r="45" spans="1:19" ht="23.4" x14ac:dyDescent="0.25">
      <c r="A45" s="686"/>
      <c r="B45" s="307" t="s">
        <v>98</v>
      </c>
      <c r="C45" s="341" t="s">
        <v>46</v>
      </c>
      <c r="D45" s="189">
        <v>2679</v>
      </c>
      <c r="E45" s="41"/>
      <c r="F45" s="41">
        <v>6</v>
      </c>
      <c r="G45" s="41">
        <v>16</v>
      </c>
      <c r="H45" s="41">
        <v>74</v>
      </c>
      <c r="I45" s="41">
        <v>72</v>
      </c>
      <c r="J45" s="41">
        <v>42</v>
      </c>
      <c r="K45" s="41">
        <v>24</v>
      </c>
      <c r="L45" s="185">
        <v>228</v>
      </c>
      <c r="M45" s="41">
        <v>171</v>
      </c>
      <c r="N45" s="41">
        <v>657</v>
      </c>
      <c r="O45" s="41">
        <v>1617</v>
      </c>
      <c r="Q45" s="436">
        <f t="shared" si="0"/>
        <v>0.27536231884057971</v>
      </c>
      <c r="S45" s="657"/>
    </row>
    <row r="46" spans="1:19" ht="13.8" x14ac:dyDescent="0.25">
      <c r="A46" s="686"/>
      <c r="B46" s="697" t="s">
        <v>47</v>
      </c>
      <c r="C46" s="698"/>
      <c r="D46" s="351">
        <v>2679</v>
      </c>
      <c r="E46" s="357"/>
      <c r="F46" s="351">
        <v>6</v>
      </c>
      <c r="G46" s="351">
        <v>16</v>
      </c>
      <c r="H46" s="351">
        <v>74</v>
      </c>
      <c r="I46" s="351">
        <v>72</v>
      </c>
      <c r="J46" s="351">
        <v>42</v>
      </c>
      <c r="K46" s="351">
        <v>24</v>
      </c>
      <c r="L46" s="174">
        <v>228</v>
      </c>
      <c r="M46" s="351">
        <v>171</v>
      </c>
      <c r="N46" s="351">
        <v>657</v>
      </c>
      <c r="O46" s="358">
        <v>1617</v>
      </c>
      <c r="Q46" s="86">
        <f t="shared" si="0"/>
        <v>0.27536231884057971</v>
      </c>
      <c r="S46" s="657"/>
    </row>
    <row r="47" spans="1:19" x14ac:dyDescent="0.25">
      <c r="A47" s="686"/>
      <c r="B47" s="699" t="s">
        <v>48</v>
      </c>
      <c r="C47" s="342" t="s">
        <v>49</v>
      </c>
      <c r="D47" s="186">
        <v>33</v>
      </c>
      <c r="E47" s="34"/>
      <c r="F47" s="34"/>
      <c r="G47" s="34"/>
      <c r="H47" s="34">
        <v>2</v>
      </c>
      <c r="I47" s="34">
        <v>1</v>
      </c>
      <c r="J47" s="34"/>
      <c r="K47" s="34"/>
      <c r="L47" s="184">
        <v>3</v>
      </c>
      <c r="M47" s="34">
        <v>13</v>
      </c>
      <c r="N47" s="34">
        <v>16</v>
      </c>
      <c r="O47" s="34">
        <v>1</v>
      </c>
      <c r="Q47" s="63">
        <f t="shared" si="0"/>
        <v>0.10344827586206896</v>
      </c>
      <c r="S47" s="657"/>
    </row>
    <row r="48" spans="1:19" x14ac:dyDescent="0.25">
      <c r="A48" s="686"/>
      <c r="B48" s="699"/>
      <c r="C48" s="544" t="s">
        <v>307</v>
      </c>
      <c r="D48" s="188">
        <v>18</v>
      </c>
      <c r="E48" s="37"/>
      <c r="F48" s="37"/>
      <c r="G48" s="37"/>
      <c r="H48" s="37">
        <v>1</v>
      </c>
      <c r="I48" s="37"/>
      <c r="J48" s="37"/>
      <c r="K48" s="37"/>
      <c r="L48" s="183">
        <v>1</v>
      </c>
      <c r="M48" s="37">
        <v>12</v>
      </c>
      <c r="N48" s="37">
        <v>5</v>
      </c>
      <c r="O48" s="37"/>
      <c r="Q48" s="65">
        <f t="shared" si="0"/>
        <v>5.8823529411764705E-2</v>
      </c>
      <c r="S48" s="657"/>
    </row>
    <row r="49" spans="1:19" ht="13.8" x14ac:dyDescent="0.25">
      <c r="A49" s="686"/>
      <c r="B49" s="697" t="s">
        <v>50</v>
      </c>
      <c r="C49" s="698"/>
      <c r="D49" s="351">
        <v>51</v>
      </c>
      <c r="E49" s="357"/>
      <c r="F49" s="351"/>
      <c r="G49" s="351"/>
      <c r="H49" s="351">
        <v>3</v>
      </c>
      <c r="I49" s="351">
        <v>1</v>
      </c>
      <c r="J49" s="351"/>
      <c r="K49" s="351"/>
      <c r="L49" s="174">
        <v>4</v>
      </c>
      <c r="M49" s="351">
        <v>25</v>
      </c>
      <c r="N49" s="351">
        <v>21</v>
      </c>
      <c r="O49" s="351">
        <v>1</v>
      </c>
      <c r="Q49" s="488">
        <f t="shared" si="0"/>
        <v>8.6956521739130432E-2</v>
      </c>
      <c r="S49" s="657"/>
    </row>
    <row r="50" spans="1:19" x14ac:dyDescent="0.25">
      <c r="A50" s="693" t="s">
        <v>51</v>
      </c>
      <c r="B50" s="693"/>
      <c r="C50" s="693"/>
      <c r="D50" s="353">
        <v>27948</v>
      </c>
      <c r="E50" s="359">
        <v>1009</v>
      </c>
      <c r="F50" s="353">
        <v>466</v>
      </c>
      <c r="G50" s="353">
        <v>307</v>
      </c>
      <c r="H50" s="353">
        <v>1334</v>
      </c>
      <c r="I50" s="353">
        <v>1601</v>
      </c>
      <c r="J50" s="353">
        <v>879</v>
      </c>
      <c r="K50" s="353">
        <f>K46+K44+K39+K34+K28+K22</f>
        <v>435</v>
      </c>
      <c r="L50" s="360">
        <v>5565</v>
      </c>
      <c r="M50" s="353">
        <v>4369</v>
      </c>
      <c r="N50" s="353">
        <v>10546</v>
      </c>
      <c r="O50" s="353">
        <v>7002</v>
      </c>
      <c r="Q50" s="367">
        <f t="shared" si="0"/>
        <v>0.37311431444854176</v>
      </c>
      <c r="S50" s="657"/>
    </row>
    <row r="51" spans="1:19" x14ac:dyDescent="0.25">
      <c r="A51" s="694" t="s">
        <v>52</v>
      </c>
      <c r="B51" s="700" t="s">
        <v>99</v>
      </c>
      <c r="C51" s="342" t="s">
        <v>53</v>
      </c>
      <c r="D51" s="186">
        <v>2989</v>
      </c>
      <c r="E51" s="34"/>
      <c r="F51" s="34">
        <v>71</v>
      </c>
      <c r="G51" s="34">
        <v>42</v>
      </c>
      <c r="H51" s="34">
        <v>69</v>
      </c>
      <c r="I51" s="34">
        <v>340</v>
      </c>
      <c r="J51" s="34">
        <v>6</v>
      </c>
      <c r="K51" s="34">
        <v>5</v>
      </c>
      <c r="L51" s="184">
        <v>462</v>
      </c>
      <c r="M51" s="34">
        <v>513</v>
      </c>
      <c r="N51" s="34">
        <v>836</v>
      </c>
      <c r="O51" s="34">
        <v>1107</v>
      </c>
      <c r="Q51" s="63">
        <f t="shared" si="0"/>
        <v>0.34247590808005929</v>
      </c>
      <c r="S51" s="657"/>
    </row>
    <row r="52" spans="1:19" x14ac:dyDescent="0.25">
      <c r="A52" s="686"/>
      <c r="B52" s="692"/>
      <c r="C52" s="344" t="s">
        <v>54</v>
      </c>
      <c r="D52" s="188">
        <v>2177</v>
      </c>
      <c r="E52" s="37"/>
      <c r="F52" s="37">
        <v>39</v>
      </c>
      <c r="G52" s="37">
        <v>36</v>
      </c>
      <c r="H52" s="37">
        <v>54</v>
      </c>
      <c r="I52" s="37">
        <v>203</v>
      </c>
      <c r="J52" s="37">
        <v>22</v>
      </c>
      <c r="K52" s="37">
        <v>3</v>
      </c>
      <c r="L52" s="183">
        <v>318</v>
      </c>
      <c r="M52" s="37">
        <v>651</v>
      </c>
      <c r="N52" s="37">
        <v>1169</v>
      </c>
      <c r="O52" s="37"/>
      <c r="Q52" s="65">
        <f t="shared" si="0"/>
        <v>0.17472527472527472</v>
      </c>
      <c r="S52" s="657"/>
    </row>
    <row r="53" spans="1:19" ht="13.8" x14ac:dyDescent="0.25">
      <c r="A53" s="686"/>
      <c r="B53" s="697" t="s">
        <v>55</v>
      </c>
      <c r="C53" s="698"/>
      <c r="D53" s="351">
        <v>5166</v>
      </c>
      <c r="E53" s="357"/>
      <c r="F53" s="351">
        <v>110</v>
      </c>
      <c r="G53" s="351">
        <v>78</v>
      </c>
      <c r="H53" s="351">
        <v>123</v>
      </c>
      <c r="I53" s="351">
        <v>543</v>
      </c>
      <c r="J53" s="351">
        <v>28</v>
      </c>
      <c r="K53" s="351">
        <v>8</v>
      </c>
      <c r="L53" s="174">
        <v>780</v>
      </c>
      <c r="M53" s="351">
        <v>1164</v>
      </c>
      <c r="N53" s="351">
        <v>2005</v>
      </c>
      <c r="O53" s="351">
        <v>1107</v>
      </c>
      <c r="Q53" s="86">
        <f t="shared" si="0"/>
        <v>0.24613442726412119</v>
      </c>
      <c r="S53" s="657"/>
    </row>
    <row r="54" spans="1:19" ht="23.4" x14ac:dyDescent="0.25">
      <c r="A54" s="686"/>
      <c r="B54" s="305" t="s">
        <v>100</v>
      </c>
      <c r="C54" s="341" t="s">
        <v>56</v>
      </c>
      <c r="D54" s="189">
        <v>4775</v>
      </c>
      <c r="E54" s="41"/>
      <c r="F54" s="41">
        <v>73</v>
      </c>
      <c r="G54" s="41">
        <v>89</v>
      </c>
      <c r="H54" s="41">
        <v>249</v>
      </c>
      <c r="I54" s="41">
        <v>584</v>
      </c>
      <c r="J54" s="41">
        <v>130</v>
      </c>
      <c r="K54" s="41">
        <v>46</v>
      </c>
      <c r="L54" s="185">
        <v>1098</v>
      </c>
      <c r="M54" s="41">
        <v>973</v>
      </c>
      <c r="N54" s="41">
        <v>2434</v>
      </c>
      <c r="O54" s="41">
        <v>197</v>
      </c>
      <c r="Q54" s="436">
        <f t="shared" si="0"/>
        <v>0.32227766363369531</v>
      </c>
      <c r="S54" s="657"/>
    </row>
    <row r="55" spans="1:19" ht="13.8" x14ac:dyDescent="0.25">
      <c r="A55" s="686"/>
      <c r="B55" s="697" t="s">
        <v>57</v>
      </c>
      <c r="C55" s="698"/>
      <c r="D55" s="351">
        <v>4775</v>
      </c>
      <c r="E55" s="357"/>
      <c r="F55" s="351">
        <v>73</v>
      </c>
      <c r="G55" s="351">
        <v>89</v>
      </c>
      <c r="H55" s="351">
        <v>249</v>
      </c>
      <c r="I55" s="351">
        <v>584</v>
      </c>
      <c r="J55" s="351">
        <v>130</v>
      </c>
      <c r="K55" s="351">
        <v>46</v>
      </c>
      <c r="L55" s="174">
        <v>1098</v>
      </c>
      <c r="M55" s="351">
        <v>973</v>
      </c>
      <c r="N55" s="351">
        <v>2434</v>
      </c>
      <c r="O55" s="351">
        <v>197</v>
      </c>
      <c r="Q55" s="86">
        <f t="shared" si="0"/>
        <v>0.32227766363369531</v>
      </c>
      <c r="S55" s="657"/>
    </row>
    <row r="56" spans="1:19" x14ac:dyDescent="0.25">
      <c r="A56" s="686"/>
      <c r="B56" s="696" t="s">
        <v>101</v>
      </c>
      <c r="C56" s="342" t="s">
        <v>58</v>
      </c>
      <c r="D56" s="186">
        <v>1673</v>
      </c>
      <c r="E56" s="34"/>
      <c r="F56" s="34">
        <v>23</v>
      </c>
      <c r="G56" s="34">
        <v>15</v>
      </c>
      <c r="H56" s="34">
        <v>25</v>
      </c>
      <c r="I56" s="34">
        <v>213</v>
      </c>
      <c r="J56" s="34">
        <v>12</v>
      </c>
      <c r="K56" s="34">
        <v>10</v>
      </c>
      <c r="L56" s="184">
        <v>275</v>
      </c>
      <c r="M56" s="34">
        <v>510</v>
      </c>
      <c r="N56" s="34">
        <v>865</v>
      </c>
      <c r="O56" s="34"/>
      <c r="Q56" s="63">
        <f t="shared" si="0"/>
        <v>0.2</v>
      </c>
      <c r="S56" s="657"/>
    </row>
    <row r="57" spans="1:19" x14ac:dyDescent="0.25">
      <c r="A57" s="686"/>
      <c r="B57" s="692"/>
      <c r="C57" s="343" t="s">
        <v>59</v>
      </c>
      <c r="D57" s="187">
        <v>1312</v>
      </c>
      <c r="E57" s="35"/>
      <c r="F57" s="35">
        <v>7</v>
      </c>
      <c r="G57" s="35">
        <v>5</v>
      </c>
      <c r="H57" s="35">
        <v>2</v>
      </c>
      <c r="I57" s="35">
        <v>123</v>
      </c>
      <c r="J57" s="35">
        <v>3</v>
      </c>
      <c r="K57" s="35">
        <v>1</v>
      </c>
      <c r="L57" s="182">
        <v>134</v>
      </c>
      <c r="M57" s="35">
        <v>178</v>
      </c>
      <c r="N57" s="35">
        <v>230</v>
      </c>
      <c r="O57" s="35">
        <v>763</v>
      </c>
      <c r="Q57" s="64">
        <f t="shared" si="0"/>
        <v>0.32843137254901961</v>
      </c>
      <c r="S57" s="657"/>
    </row>
    <row r="58" spans="1:19" x14ac:dyDescent="0.25">
      <c r="A58" s="686"/>
      <c r="B58" s="692"/>
      <c r="C58" s="344" t="s">
        <v>60</v>
      </c>
      <c r="D58" s="188">
        <v>774</v>
      </c>
      <c r="E58" s="37"/>
      <c r="F58" s="37">
        <v>16</v>
      </c>
      <c r="G58" s="37">
        <v>1</v>
      </c>
      <c r="H58" s="37">
        <v>8</v>
      </c>
      <c r="I58" s="37">
        <v>104</v>
      </c>
      <c r="J58" s="37">
        <v>9</v>
      </c>
      <c r="K58" s="37">
        <v>4</v>
      </c>
      <c r="L58" s="183">
        <v>126</v>
      </c>
      <c r="M58" s="37">
        <v>243</v>
      </c>
      <c r="N58" s="37">
        <v>388</v>
      </c>
      <c r="O58" s="37">
        <v>1</v>
      </c>
      <c r="Q58" s="65">
        <f t="shared" si="0"/>
        <v>0.19968304278922344</v>
      </c>
      <c r="S58" s="657"/>
    </row>
    <row r="59" spans="1:19" ht="13.8" x14ac:dyDescent="0.25">
      <c r="A59" s="686"/>
      <c r="B59" s="697" t="s">
        <v>61</v>
      </c>
      <c r="C59" s="698"/>
      <c r="D59" s="351">
        <v>3759</v>
      </c>
      <c r="E59" s="357"/>
      <c r="F59" s="351">
        <v>46</v>
      </c>
      <c r="G59" s="351">
        <v>21</v>
      </c>
      <c r="H59" s="351">
        <v>35</v>
      </c>
      <c r="I59" s="351">
        <v>440</v>
      </c>
      <c r="J59" s="351">
        <v>24</v>
      </c>
      <c r="K59" s="351">
        <v>15</v>
      </c>
      <c r="L59" s="174">
        <v>535</v>
      </c>
      <c r="M59" s="351">
        <v>931</v>
      </c>
      <c r="N59" s="351">
        <v>1483</v>
      </c>
      <c r="O59" s="351">
        <v>764</v>
      </c>
      <c r="Q59" s="86">
        <f t="shared" si="0"/>
        <v>0.22162386081193042</v>
      </c>
      <c r="S59" s="657"/>
    </row>
    <row r="60" spans="1:19" x14ac:dyDescent="0.25">
      <c r="A60" s="686"/>
      <c r="B60" s="696" t="s">
        <v>102</v>
      </c>
      <c r="C60" s="342" t="s">
        <v>62</v>
      </c>
      <c r="D60" s="186">
        <v>1301</v>
      </c>
      <c r="E60" s="34"/>
      <c r="F60" s="34">
        <v>31</v>
      </c>
      <c r="G60" s="34">
        <v>16</v>
      </c>
      <c r="H60" s="34">
        <v>41</v>
      </c>
      <c r="I60" s="34">
        <v>194</v>
      </c>
      <c r="J60" s="34">
        <v>7</v>
      </c>
      <c r="K60" s="34">
        <v>2</v>
      </c>
      <c r="L60" s="184">
        <v>260</v>
      </c>
      <c r="M60" s="34">
        <v>330</v>
      </c>
      <c r="N60" s="34">
        <v>666</v>
      </c>
      <c r="O60" s="34">
        <v>14</v>
      </c>
      <c r="Q60" s="63">
        <f t="shared" si="0"/>
        <v>0.26104417670682734</v>
      </c>
      <c r="S60" s="657"/>
    </row>
    <row r="61" spans="1:19" x14ac:dyDescent="0.25">
      <c r="A61" s="686"/>
      <c r="B61" s="692"/>
      <c r="C61" s="343" t="s">
        <v>63</v>
      </c>
      <c r="D61" s="187">
        <v>1564</v>
      </c>
      <c r="E61" s="35"/>
      <c r="F61" s="35">
        <v>13</v>
      </c>
      <c r="G61" s="35">
        <v>7</v>
      </c>
      <c r="H61" s="35">
        <v>35</v>
      </c>
      <c r="I61" s="35">
        <v>211</v>
      </c>
      <c r="J61" s="35">
        <v>18</v>
      </c>
      <c r="K61" s="35">
        <v>4</v>
      </c>
      <c r="L61" s="182">
        <v>275</v>
      </c>
      <c r="M61" s="35">
        <v>390</v>
      </c>
      <c r="N61" s="35">
        <v>871</v>
      </c>
      <c r="O61" s="35">
        <v>15</v>
      </c>
      <c r="Q61" s="64">
        <f t="shared" si="0"/>
        <v>0.21808088818398097</v>
      </c>
      <c r="S61" s="657"/>
    </row>
    <row r="62" spans="1:19" x14ac:dyDescent="0.25">
      <c r="A62" s="686"/>
      <c r="B62" s="692"/>
      <c r="C62" s="344" t="s">
        <v>64</v>
      </c>
      <c r="D62" s="188">
        <v>1132</v>
      </c>
      <c r="E62" s="37"/>
      <c r="F62" s="37">
        <v>12</v>
      </c>
      <c r="G62" s="37">
        <v>12</v>
      </c>
      <c r="H62" s="37">
        <v>26</v>
      </c>
      <c r="I62" s="37">
        <v>145</v>
      </c>
      <c r="J62" s="37">
        <v>6</v>
      </c>
      <c r="K62" s="37">
        <v>3</v>
      </c>
      <c r="L62" s="183">
        <v>192</v>
      </c>
      <c r="M62" s="37">
        <v>316</v>
      </c>
      <c r="N62" s="37">
        <v>587</v>
      </c>
      <c r="O62" s="37">
        <v>25</v>
      </c>
      <c r="Q62" s="65">
        <f t="shared" si="0"/>
        <v>0.21262458471760798</v>
      </c>
      <c r="S62" s="657"/>
    </row>
    <row r="63" spans="1:19" ht="13.8" x14ac:dyDescent="0.25">
      <c r="A63" s="686"/>
      <c r="B63" s="697" t="s">
        <v>65</v>
      </c>
      <c r="C63" s="698"/>
      <c r="D63" s="351">
        <v>3997</v>
      </c>
      <c r="E63" s="357"/>
      <c r="F63" s="351">
        <v>56</v>
      </c>
      <c r="G63" s="351">
        <v>35</v>
      </c>
      <c r="H63" s="351">
        <v>102</v>
      </c>
      <c r="I63" s="351">
        <v>550</v>
      </c>
      <c r="J63" s="351">
        <v>31</v>
      </c>
      <c r="K63" s="351">
        <v>9</v>
      </c>
      <c r="L63" s="174">
        <v>727</v>
      </c>
      <c r="M63" s="351">
        <v>1036</v>
      </c>
      <c r="N63" s="351">
        <v>2124</v>
      </c>
      <c r="O63" s="351">
        <v>54</v>
      </c>
      <c r="Q63" s="86">
        <f t="shared" si="0"/>
        <v>0.23006329113924051</v>
      </c>
      <c r="S63" s="657"/>
    </row>
    <row r="64" spans="1:19" x14ac:dyDescent="0.25">
      <c r="A64" s="686"/>
      <c r="B64" s="696" t="s">
        <v>103</v>
      </c>
      <c r="C64" s="342" t="s">
        <v>66</v>
      </c>
      <c r="D64" s="186">
        <v>293</v>
      </c>
      <c r="E64" s="34"/>
      <c r="F64" s="34">
        <v>6</v>
      </c>
      <c r="G64" s="34">
        <v>1</v>
      </c>
      <c r="H64" s="34">
        <v>7</v>
      </c>
      <c r="I64" s="34">
        <v>85</v>
      </c>
      <c r="J64" s="34"/>
      <c r="K64" s="34">
        <v>1</v>
      </c>
      <c r="L64" s="184">
        <v>94</v>
      </c>
      <c r="M64" s="34">
        <v>74</v>
      </c>
      <c r="N64" s="34">
        <v>119</v>
      </c>
      <c r="O64" s="34"/>
      <c r="Q64" s="63">
        <f t="shared" si="0"/>
        <v>0.48704663212435234</v>
      </c>
      <c r="S64" s="657"/>
    </row>
    <row r="65" spans="1:19" x14ac:dyDescent="0.25">
      <c r="A65" s="686"/>
      <c r="B65" s="692"/>
      <c r="C65" s="343" t="s">
        <v>67</v>
      </c>
      <c r="D65" s="187">
        <v>785</v>
      </c>
      <c r="E65" s="35"/>
      <c r="F65" s="35">
        <v>40</v>
      </c>
      <c r="G65" s="35">
        <v>44</v>
      </c>
      <c r="H65" s="35">
        <v>34</v>
      </c>
      <c r="I65" s="35">
        <v>116</v>
      </c>
      <c r="J65" s="35">
        <v>15</v>
      </c>
      <c r="K65" s="35">
        <v>2</v>
      </c>
      <c r="L65" s="182">
        <v>211</v>
      </c>
      <c r="M65" s="35">
        <v>196</v>
      </c>
      <c r="N65" s="35">
        <v>338</v>
      </c>
      <c r="O65" s="35"/>
      <c r="Q65" s="64">
        <f t="shared" si="0"/>
        <v>0.39513108614232212</v>
      </c>
      <c r="S65" s="657"/>
    </row>
    <row r="66" spans="1:19" x14ac:dyDescent="0.25">
      <c r="A66" s="686"/>
      <c r="B66" s="692"/>
      <c r="C66" s="343" t="s">
        <v>68</v>
      </c>
      <c r="D66" s="187">
        <v>478</v>
      </c>
      <c r="E66" s="35"/>
      <c r="F66" s="35">
        <v>5</v>
      </c>
      <c r="G66" s="35">
        <v>6</v>
      </c>
      <c r="H66" s="35">
        <v>8</v>
      </c>
      <c r="I66" s="35">
        <v>63</v>
      </c>
      <c r="J66" s="35">
        <v>4</v>
      </c>
      <c r="K66" s="35">
        <v>2</v>
      </c>
      <c r="L66" s="182">
        <v>83</v>
      </c>
      <c r="M66" s="35">
        <v>125</v>
      </c>
      <c r="N66" s="35">
        <v>265</v>
      </c>
      <c r="O66" s="35"/>
      <c r="Q66" s="64">
        <f t="shared" si="0"/>
        <v>0.21282051282051281</v>
      </c>
      <c r="S66" s="657"/>
    </row>
    <row r="67" spans="1:19" x14ac:dyDescent="0.25">
      <c r="A67" s="686"/>
      <c r="B67" s="692"/>
      <c r="C67" s="344" t="s">
        <v>69</v>
      </c>
      <c r="D67" s="188">
        <v>240</v>
      </c>
      <c r="E67" s="37"/>
      <c r="F67" s="37">
        <v>6</v>
      </c>
      <c r="G67" s="37">
        <v>2</v>
      </c>
      <c r="H67" s="37">
        <v>3</v>
      </c>
      <c r="I67" s="37">
        <v>42</v>
      </c>
      <c r="J67" s="37">
        <v>1</v>
      </c>
      <c r="K67" s="37">
        <v>1</v>
      </c>
      <c r="L67" s="183">
        <v>49</v>
      </c>
      <c r="M67" s="37">
        <v>57</v>
      </c>
      <c r="N67" s="37">
        <v>128</v>
      </c>
      <c r="O67" s="37"/>
      <c r="Q67" s="65">
        <f t="shared" si="0"/>
        <v>0.26486486486486488</v>
      </c>
      <c r="S67" s="657"/>
    </row>
    <row r="68" spans="1:19" ht="13.8" x14ac:dyDescent="0.25">
      <c r="A68" s="686"/>
      <c r="B68" s="697" t="s">
        <v>70</v>
      </c>
      <c r="C68" s="698"/>
      <c r="D68" s="351">
        <v>1796</v>
      </c>
      <c r="E68" s="357"/>
      <c r="F68" s="351">
        <v>57</v>
      </c>
      <c r="G68" s="351">
        <v>53</v>
      </c>
      <c r="H68" s="351">
        <v>52</v>
      </c>
      <c r="I68" s="351">
        <v>306</v>
      </c>
      <c r="J68" s="351">
        <v>20</v>
      </c>
      <c r="K68" s="351">
        <v>6</v>
      </c>
      <c r="L68" s="174">
        <v>437</v>
      </c>
      <c r="M68" s="351">
        <v>452</v>
      </c>
      <c r="N68" s="351">
        <v>850</v>
      </c>
      <c r="O68" s="351"/>
      <c r="Q68" s="86">
        <f t="shared" si="0"/>
        <v>0.33563748079877115</v>
      </c>
      <c r="S68" s="657"/>
    </row>
    <row r="69" spans="1:19" ht="17.25" customHeight="1" x14ac:dyDescent="0.25">
      <c r="A69" s="686"/>
      <c r="B69" s="696" t="s">
        <v>104</v>
      </c>
      <c r="C69" s="342" t="s">
        <v>71</v>
      </c>
      <c r="D69" s="186">
        <v>4565</v>
      </c>
      <c r="E69" s="34"/>
      <c r="F69" s="34">
        <v>58</v>
      </c>
      <c r="G69" s="34">
        <v>51</v>
      </c>
      <c r="H69" s="34">
        <v>128</v>
      </c>
      <c r="I69" s="34">
        <v>339</v>
      </c>
      <c r="J69" s="34">
        <v>125</v>
      </c>
      <c r="K69" s="34">
        <v>32</v>
      </c>
      <c r="L69" s="184">
        <v>675</v>
      </c>
      <c r="M69" s="34">
        <v>782</v>
      </c>
      <c r="N69" s="34">
        <v>1622</v>
      </c>
      <c r="O69" s="34">
        <v>1428</v>
      </c>
      <c r="Q69" s="433">
        <f t="shared" si="0"/>
        <v>0.28078202995008317</v>
      </c>
      <c r="S69" s="657"/>
    </row>
    <row r="70" spans="1:19" ht="17.25" customHeight="1" x14ac:dyDescent="0.25">
      <c r="A70" s="686"/>
      <c r="B70" s="692"/>
      <c r="C70" s="343" t="s">
        <v>72</v>
      </c>
      <c r="D70" s="187">
        <v>2218</v>
      </c>
      <c r="E70" s="35"/>
      <c r="F70" s="35">
        <v>30</v>
      </c>
      <c r="G70" s="35">
        <v>36</v>
      </c>
      <c r="H70" s="35">
        <v>78</v>
      </c>
      <c r="I70" s="35">
        <v>237</v>
      </c>
      <c r="J70" s="35">
        <v>54</v>
      </c>
      <c r="K70" s="35">
        <v>14</v>
      </c>
      <c r="L70" s="182">
        <v>419</v>
      </c>
      <c r="M70" s="35">
        <v>547</v>
      </c>
      <c r="N70" s="35">
        <v>1214</v>
      </c>
      <c r="O70" s="35">
        <v>8</v>
      </c>
      <c r="Q70" s="435">
        <f t="shared" si="0"/>
        <v>0.23793299261783077</v>
      </c>
      <c r="S70" s="657"/>
    </row>
    <row r="71" spans="1:19" ht="17.25" customHeight="1" x14ac:dyDescent="0.25">
      <c r="A71" s="686"/>
      <c r="B71" s="692"/>
      <c r="C71" s="343" t="s">
        <v>73</v>
      </c>
      <c r="D71" s="187">
        <v>1397</v>
      </c>
      <c r="E71" s="35"/>
      <c r="F71" s="35">
        <v>5</v>
      </c>
      <c r="G71" s="35">
        <v>22</v>
      </c>
      <c r="H71" s="35">
        <v>46</v>
      </c>
      <c r="I71" s="35">
        <v>129</v>
      </c>
      <c r="J71" s="35">
        <v>42</v>
      </c>
      <c r="K71" s="35">
        <v>18</v>
      </c>
      <c r="L71" s="182">
        <v>257</v>
      </c>
      <c r="M71" s="35">
        <v>401</v>
      </c>
      <c r="N71" s="35">
        <v>721</v>
      </c>
      <c r="O71" s="35">
        <v>13</v>
      </c>
      <c r="Q71" s="435">
        <f t="shared" si="0"/>
        <v>0.22905525846702318</v>
      </c>
      <c r="S71" s="657"/>
    </row>
    <row r="72" spans="1:19" ht="17.25" customHeight="1" x14ac:dyDescent="0.25">
      <c r="A72" s="686"/>
      <c r="B72" s="692"/>
      <c r="C72" s="344" t="s">
        <v>74</v>
      </c>
      <c r="D72" s="188">
        <v>2539</v>
      </c>
      <c r="E72" s="37"/>
      <c r="F72" s="37">
        <v>23</v>
      </c>
      <c r="G72" s="37">
        <v>18</v>
      </c>
      <c r="H72" s="37">
        <v>59</v>
      </c>
      <c r="I72" s="37">
        <v>223</v>
      </c>
      <c r="J72" s="37">
        <v>37</v>
      </c>
      <c r="K72" s="37">
        <v>11</v>
      </c>
      <c r="L72" s="183">
        <v>348</v>
      </c>
      <c r="M72" s="37">
        <v>560</v>
      </c>
      <c r="N72" s="37">
        <v>1153</v>
      </c>
      <c r="O72" s="37">
        <v>455</v>
      </c>
      <c r="Q72" s="434">
        <f t="shared" si="0"/>
        <v>0.20315236427320491</v>
      </c>
      <c r="S72" s="657"/>
    </row>
    <row r="73" spans="1:19" ht="13.8" x14ac:dyDescent="0.25">
      <c r="A73" s="686"/>
      <c r="B73" s="697" t="s">
        <v>75</v>
      </c>
      <c r="C73" s="698"/>
      <c r="D73" s="351">
        <v>10719</v>
      </c>
      <c r="E73" s="357"/>
      <c r="F73" s="351">
        <v>116</v>
      </c>
      <c r="G73" s="351">
        <v>127</v>
      </c>
      <c r="H73" s="351">
        <v>311</v>
      </c>
      <c r="I73" s="351">
        <v>928</v>
      </c>
      <c r="J73" s="351">
        <v>258</v>
      </c>
      <c r="K73" s="351">
        <v>75</v>
      </c>
      <c r="L73" s="174">
        <v>1699</v>
      </c>
      <c r="M73" s="351">
        <v>2290</v>
      </c>
      <c r="N73" s="351">
        <v>4710</v>
      </c>
      <c r="O73" s="351">
        <v>1904</v>
      </c>
      <c r="Q73" s="86">
        <f t="shared" si="0"/>
        <v>0.24271428571428572</v>
      </c>
      <c r="S73" s="657"/>
    </row>
    <row r="74" spans="1:19" x14ac:dyDescent="0.25">
      <c r="A74" s="686"/>
      <c r="B74" s="696" t="s">
        <v>105</v>
      </c>
      <c r="C74" s="342" t="s">
        <v>76</v>
      </c>
      <c r="D74" s="186">
        <v>1449</v>
      </c>
      <c r="E74" s="34"/>
      <c r="F74" s="34">
        <v>10</v>
      </c>
      <c r="G74" s="34">
        <v>34</v>
      </c>
      <c r="H74" s="34">
        <v>51</v>
      </c>
      <c r="I74" s="34">
        <v>155</v>
      </c>
      <c r="J74" s="34">
        <v>22</v>
      </c>
      <c r="K74" s="34">
        <v>4</v>
      </c>
      <c r="L74" s="184">
        <v>266</v>
      </c>
      <c r="M74" s="34">
        <v>301</v>
      </c>
      <c r="N74" s="34">
        <v>787</v>
      </c>
      <c r="O74" s="34">
        <v>85</v>
      </c>
      <c r="Q74" s="63">
        <f t="shared" ref="Q74:Q91" si="1">L74/(M74+N74)</f>
        <v>0.24448529411764705</v>
      </c>
      <c r="S74" s="657"/>
    </row>
    <row r="75" spans="1:19" x14ac:dyDescent="0.25">
      <c r="A75" s="686"/>
      <c r="B75" s="692"/>
      <c r="C75" s="343" t="s">
        <v>77</v>
      </c>
      <c r="D75" s="187">
        <v>1656</v>
      </c>
      <c r="E75" s="35"/>
      <c r="F75" s="35">
        <v>7</v>
      </c>
      <c r="G75" s="35">
        <v>18</v>
      </c>
      <c r="H75" s="35">
        <v>29</v>
      </c>
      <c r="I75" s="35">
        <v>253</v>
      </c>
      <c r="J75" s="35">
        <v>5</v>
      </c>
      <c r="K75" s="35">
        <v>3</v>
      </c>
      <c r="L75" s="182">
        <v>308</v>
      </c>
      <c r="M75" s="35">
        <v>264</v>
      </c>
      <c r="N75" s="35">
        <v>746</v>
      </c>
      <c r="O75" s="35">
        <v>331</v>
      </c>
      <c r="Q75" s="64">
        <f t="shared" si="1"/>
        <v>0.30495049504950494</v>
      </c>
      <c r="S75" s="657"/>
    </row>
    <row r="76" spans="1:19" x14ac:dyDescent="0.25">
      <c r="A76" s="686"/>
      <c r="B76" s="692"/>
      <c r="C76" s="343" t="s">
        <v>78</v>
      </c>
      <c r="D76" s="187">
        <v>889</v>
      </c>
      <c r="E76" s="35"/>
      <c r="F76" s="35">
        <v>6</v>
      </c>
      <c r="G76" s="35">
        <v>8</v>
      </c>
      <c r="H76" s="35">
        <v>16</v>
      </c>
      <c r="I76" s="35">
        <v>98</v>
      </c>
      <c r="J76" s="35">
        <v>6</v>
      </c>
      <c r="K76" s="35">
        <v>2</v>
      </c>
      <c r="L76" s="182">
        <v>130</v>
      </c>
      <c r="M76" s="35">
        <v>207</v>
      </c>
      <c r="N76" s="35">
        <v>546</v>
      </c>
      <c r="O76" s="35"/>
      <c r="Q76" s="64">
        <f t="shared" si="1"/>
        <v>0.17264276228419656</v>
      </c>
      <c r="S76" s="657"/>
    </row>
    <row r="77" spans="1:19" x14ac:dyDescent="0.25">
      <c r="A77" s="686"/>
      <c r="B77" s="692"/>
      <c r="C77" s="343" t="s">
        <v>79</v>
      </c>
      <c r="D77" s="187">
        <v>924</v>
      </c>
      <c r="E77" s="35"/>
      <c r="F77" s="35">
        <v>18</v>
      </c>
      <c r="G77" s="35">
        <v>19</v>
      </c>
      <c r="H77" s="35">
        <v>31</v>
      </c>
      <c r="I77" s="35">
        <v>139</v>
      </c>
      <c r="J77" s="35">
        <v>14</v>
      </c>
      <c r="K77" s="35">
        <v>2</v>
      </c>
      <c r="L77" s="182">
        <v>205</v>
      </c>
      <c r="M77" s="35">
        <v>186</v>
      </c>
      <c r="N77" s="35">
        <v>515</v>
      </c>
      <c r="O77" s="35"/>
      <c r="Q77" s="64">
        <f t="shared" si="1"/>
        <v>0.29243937232524964</v>
      </c>
      <c r="S77" s="657"/>
    </row>
    <row r="78" spans="1:19" x14ac:dyDescent="0.25">
      <c r="A78" s="686"/>
      <c r="B78" s="692"/>
      <c r="C78" s="343" t="s">
        <v>80</v>
      </c>
      <c r="D78" s="187">
        <v>627</v>
      </c>
      <c r="E78" s="35"/>
      <c r="F78" s="35">
        <v>11</v>
      </c>
      <c r="G78" s="35">
        <v>15</v>
      </c>
      <c r="H78" s="35">
        <v>21</v>
      </c>
      <c r="I78" s="35">
        <v>75</v>
      </c>
      <c r="J78" s="35">
        <v>7</v>
      </c>
      <c r="K78" s="35">
        <v>1</v>
      </c>
      <c r="L78" s="182">
        <v>119</v>
      </c>
      <c r="M78" s="35">
        <v>150</v>
      </c>
      <c r="N78" s="35">
        <v>347</v>
      </c>
      <c r="O78" s="35"/>
      <c r="Q78" s="64">
        <f t="shared" si="1"/>
        <v>0.23943661971830985</v>
      </c>
      <c r="S78" s="657"/>
    </row>
    <row r="79" spans="1:19" x14ac:dyDescent="0.25">
      <c r="A79" s="686"/>
      <c r="B79" s="692"/>
      <c r="C79" s="344" t="s">
        <v>81</v>
      </c>
      <c r="D79" s="188">
        <v>519</v>
      </c>
      <c r="E79" s="37"/>
      <c r="F79" s="37">
        <v>4</v>
      </c>
      <c r="G79" s="37">
        <v>3</v>
      </c>
      <c r="H79" s="37">
        <v>19</v>
      </c>
      <c r="I79" s="37">
        <v>87</v>
      </c>
      <c r="J79" s="37">
        <v>4</v>
      </c>
      <c r="K79" s="37">
        <v>2</v>
      </c>
      <c r="L79" s="183">
        <v>115</v>
      </c>
      <c r="M79" s="37">
        <v>117</v>
      </c>
      <c r="N79" s="37">
        <v>283</v>
      </c>
      <c r="O79" s="37"/>
      <c r="Q79" s="65">
        <f t="shared" si="1"/>
        <v>0.28749999999999998</v>
      </c>
      <c r="S79" s="657"/>
    </row>
    <row r="80" spans="1:19" ht="13.8" x14ac:dyDescent="0.25">
      <c r="A80" s="686"/>
      <c r="B80" s="697" t="s">
        <v>82</v>
      </c>
      <c r="C80" s="698"/>
      <c r="D80" s="370">
        <v>6064</v>
      </c>
      <c r="E80" s="357"/>
      <c r="F80" s="351">
        <v>56</v>
      </c>
      <c r="G80" s="351">
        <v>97</v>
      </c>
      <c r="H80" s="351">
        <v>167</v>
      </c>
      <c r="I80" s="351">
        <v>807</v>
      </c>
      <c r="J80" s="351">
        <v>58</v>
      </c>
      <c r="K80" s="351">
        <v>14</v>
      </c>
      <c r="L80" s="174">
        <v>1143</v>
      </c>
      <c r="M80" s="351">
        <v>1225</v>
      </c>
      <c r="N80" s="351">
        <v>3224</v>
      </c>
      <c r="O80" s="351">
        <v>416</v>
      </c>
      <c r="Q80" s="488">
        <f t="shared" si="1"/>
        <v>0.25691166554281863</v>
      </c>
      <c r="S80" s="657"/>
    </row>
    <row r="81" spans="1:19" x14ac:dyDescent="0.25">
      <c r="A81" s="693" t="s">
        <v>83</v>
      </c>
      <c r="B81" s="693"/>
      <c r="C81" s="693"/>
      <c r="D81" s="353">
        <v>36276</v>
      </c>
      <c r="E81" s="359"/>
      <c r="F81" s="353">
        <v>514</v>
      </c>
      <c r="G81" s="353">
        <v>500</v>
      </c>
      <c r="H81" s="353">
        <v>1039</v>
      </c>
      <c r="I81" s="353">
        <v>4158</v>
      </c>
      <c r="J81" s="353">
        <v>549</v>
      </c>
      <c r="K81" s="353">
        <f>K80+K73+K68+K63+K59+K55+K53</f>
        <v>173</v>
      </c>
      <c r="L81" s="360">
        <v>6419</v>
      </c>
      <c r="M81" s="353">
        <v>8071</v>
      </c>
      <c r="N81" s="353">
        <v>16830</v>
      </c>
      <c r="O81" s="353">
        <v>4442</v>
      </c>
      <c r="Q81" s="367">
        <f t="shared" si="1"/>
        <v>0.25778081201558173</v>
      </c>
      <c r="S81" s="657"/>
    </row>
    <row r="82" spans="1:19" x14ac:dyDescent="0.25">
      <c r="A82" s="694" t="s">
        <v>84</v>
      </c>
      <c r="B82" s="701" t="s">
        <v>85</v>
      </c>
      <c r="C82" s="342" t="s">
        <v>86</v>
      </c>
      <c r="D82" s="186">
        <v>582</v>
      </c>
      <c r="E82" s="34"/>
      <c r="F82" s="34">
        <v>3</v>
      </c>
      <c r="G82" s="34">
        <v>2</v>
      </c>
      <c r="H82" s="34">
        <v>19</v>
      </c>
      <c r="I82" s="34">
        <v>24</v>
      </c>
      <c r="J82" s="34">
        <v>25</v>
      </c>
      <c r="K82" s="34">
        <v>3</v>
      </c>
      <c r="L82" s="184">
        <v>73</v>
      </c>
      <c r="M82" s="34">
        <v>136</v>
      </c>
      <c r="N82" s="34">
        <v>370</v>
      </c>
      <c r="O82" s="34"/>
      <c r="Q82" s="63">
        <f t="shared" si="1"/>
        <v>0.14426877470355731</v>
      </c>
      <c r="S82" s="657"/>
    </row>
    <row r="83" spans="1:19" x14ac:dyDescent="0.25">
      <c r="A83" s="686"/>
      <c r="B83" s="688"/>
      <c r="C83" s="343" t="s">
        <v>87</v>
      </c>
      <c r="D83" s="187">
        <v>830</v>
      </c>
      <c r="E83" s="35"/>
      <c r="F83" s="35">
        <v>4</v>
      </c>
      <c r="G83" s="35">
        <v>2</v>
      </c>
      <c r="H83" s="35">
        <v>26</v>
      </c>
      <c r="I83" s="35">
        <v>50</v>
      </c>
      <c r="J83" s="35">
        <v>41</v>
      </c>
      <c r="K83" s="35">
        <v>2</v>
      </c>
      <c r="L83" s="182">
        <v>121</v>
      </c>
      <c r="M83" s="35">
        <v>251</v>
      </c>
      <c r="N83" s="35">
        <v>454</v>
      </c>
      <c r="O83" s="35"/>
      <c r="Q83" s="64">
        <f t="shared" si="1"/>
        <v>0.17163120567375886</v>
      </c>
      <c r="S83" s="657"/>
    </row>
    <row r="84" spans="1:19" x14ac:dyDescent="0.25">
      <c r="A84" s="686"/>
      <c r="B84" s="688"/>
      <c r="C84" s="344" t="s">
        <v>88</v>
      </c>
      <c r="D84" s="188">
        <v>622</v>
      </c>
      <c r="E84" s="37"/>
      <c r="F84" s="37"/>
      <c r="G84" s="37">
        <v>3</v>
      </c>
      <c r="H84" s="37">
        <v>22</v>
      </c>
      <c r="I84" s="37">
        <v>26</v>
      </c>
      <c r="J84" s="37">
        <v>7</v>
      </c>
      <c r="K84" s="37">
        <v>1</v>
      </c>
      <c r="L84" s="183">
        <v>59</v>
      </c>
      <c r="M84" s="37">
        <v>194</v>
      </c>
      <c r="N84" s="37">
        <v>369</v>
      </c>
      <c r="O84" s="37"/>
      <c r="Q84" s="65">
        <f t="shared" si="1"/>
        <v>0.10479573712255773</v>
      </c>
      <c r="S84" s="657"/>
    </row>
    <row r="85" spans="1:19" x14ac:dyDescent="0.25">
      <c r="A85" s="702" t="s">
        <v>89</v>
      </c>
      <c r="B85" s="702"/>
      <c r="C85" s="702"/>
      <c r="D85" s="356">
        <v>2034</v>
      </c>
      <c r="E85" s="361"/>
      <c r="F85" s="356">
        <v>7</v>
      </c>
      <c r="G85" s="356">
        <v>7</v>
      </c>
      <c r="H85" s="356">
        <v>67</v>
      </c>
      <c r="I85" s="356">
        <v>100</v>
      </c>
      <c r="J85" s="356">
        <v>73</v>
      </c>
      <c r="K85" s="356">
        <v>6</v>
      </c>
      <c r="L85" s="174">
        <v>253</v>
      </c>
      <c r="M85" s="356">
        <v>581</v>
      </c>
      <c r="N85" s="356">
        <v>1193</v>
      </c>
      <c r="O85" s="356"/>
      <c r="Q85" s="86">
        <f t="shared" si="1"/>
        <v>0.14261555806087936</v>
      </c>
      <c r="S85" s="657"/>
    </row>
    <row r="86" spans="1:19" x14ac:dyDescent="0.25">
      <c r="D86" s="371"/>
      <c r="E86" s="14"/>
      <c r="F86" s="14"/>
      <c r="G86" s="14"/>
      <c r="H86" s="14"/>
      <c r="I86" s="14"/>
      <c r="J86" s="14"/>
      <c r="K86" s="14"/>
      <c r="L86" s="190"/>
      <c r="M86" s="345"/>
      <c r="N86" s="345"/>
      <c r="O86" s="14"/>
      <c r="Q86" s="208"/>
      <c r="S86" s="657"/>
    </row>
    <row r="87" spans="1:19" x14ac:dyDescent="0.25">
      <c r="A87" s="705" t="s">
        <v>533</v>
      </c>
      <c r="B87" s="705"/>
      <c r="C87" s="706"/>
      <c r="D87" s="355">
        <v>1074</v>
      </c>
      <c r="E87" s="347"/>
      <c r="F87" s="347"/>
      <c r="G87" s="347"/>
      <c r="H87" s="347"/>
      <c r="I87" s="347"/>
      <c r="J87" s="347">
        <v>12</v>
      </c>
      <c r="K87" s="347"/>
      <c r="L87" s="28">
        <v>12</v>
      </c>
      <c r="M87" s="346">
        <v>573</v>
      </c>
      <c r="N87" s="346">
        <v>489</v>
      </c>
      <c r="O87" s="348"/>
      <c r="Q87" s="86">
        <f t="shared" si="1"/>
        <v>1.1299435028248588E-2</v>
      </c>
      <c r="S87" s="657"/>
    </row>
    <row r="88" spans="1:19" x14ac:dyDescent="0.25">
      <c r="D88" s="371"/>
      <c r="L88" s="61"/>
      <c r="Q88" s="221"/>
      <c r="S88" s="657"/>
    </row>
    <row r="89" spans="1:19" x14ac:dyDescent="0.25">
      <c r="A89" s="705" t="s">
        <v>534</v>
      </c>
      <c r="B89" s="705"/>
      <c r="C89" s="706"/>
      <c r="D89" s="354">
        <v>767</v>
      </c>
      <c r="E89" s="347"/>
      <c r="F89" s="347">
        <v>118</v>
      </c>
      <c r="G89" s="347">
        <v>30</v>
      </c>
      <c r="H89" s="347">
        <v>49</v>
      </c>
      <c r="I89" s="347">
        <v>380</v>
      </c>
      <c r="J89" s="347">
        <v>26</v>
      </c>
      <c r="K89" s="347">
        <v>164</v>
      </c>
      <c r="L89" s="28">
        <v>649</v>
      </c>
      <c r="M89" s="346"/>
      <c r="N89" s="346"/>
      <c r="O89" s="348"/>
      <c r="Q89" s="545"/>
      <c r="S89" s="657"/>
    </row>
    <row r="90" spans="1:19" x14ac:dyDescent="0.25">
      <c r="D90" s="371"/>
      <c r="L90" s="61"/>
      <c r="Q90" s="221"/>
      <c r="S90" s="657"/>
    </row>
    <row r="91" spans="1:19" x14ac:dyDescent="0.25">
      <c r="A91" s="703" t="s">
        <v>4</v>
      </c>
      <c r="B91" s="704"/>
      <c r="C91" s="704"/>
      <c r="D91" s="368">
        <v>81583</v>
      </c>
      <c r="E91" s="26">
        <v>1009</v>
      </c>
      <c r="F91" s="26">
        <v>1744</v>
      </c>
      <c r="G91" s="26">
        <v>1355</v>
      </c>
      <c r="H91" s="26">
        <v>3261</v>
      </c>
      <c r="I91" s="26">
        <v>7177</v>
      </c>
      <c r="J91" s="26">
        <v>2564</v>
      </c>
      <c r="K91" s="26">
        <f>K89+K85+K81+K50+K17</f>
        <v>1005</v>
      </c>
      <c r="L91" s="28">
        <v>16371</v>
      </c>
      <c r="M91" s="26">
        <v>15912</v>
      </c>
      <c r="N91" s="26">
        <v>34354</v>
      </c>
      <c r="O91" s="26">
        <v>13202</v>
      </c>
      <c r="Q91" s="209">
        <f t="shared" si="1"/>
        <v>0.32568734333346594</v>
      </c>
      <c r="S91" s="657"/>
    </row>
    <row r="93" spans="1:19" x14ac:dyDescent="0.25">
      <c r="A93" s="270" t="s">
        <v>622</v>
      </c>
    </row>
    <row r="94" spans="1:19" x14ac:dyDescent="0.25">
      <c r="A94" s="270" t="s">
        <v>623</v>
      </c>
    </row>
    <row r="95" spans="1:19" x14ac:dyDescent="0.25">
      <c r="A95" s="270"/>
      <c r="P95" s="221"/>
    </row>
  </sheetData>
  <mergeCells count="45">
    <mergeCell ref="A81:C81"/>
    <mergeCell ref="A82:A84"/>
    <mergeCell ref="B82:B84"/>
    <mergeCell ref="A85:C85"/>
    <mergeCell ref="A91:C91"/>
    <mergeCell ref="A87:C87"/>
    <mergeCell ref="A89:C89"/>
    <mergeCell ref="A50:C50"/>
    <mergeCell ref="A51:A80"/>
    <mergeCell ref="B51:B52"/>
    <mergeCell ref="B53:C53"/>
    <mergeCell ref="B55:C55"/>
    <mergeCell ref="B56:B58"/>
    <mergeCell ref="B59:C59"/>
    <mergeCell ref="B60:B62"/>
    <mergeCell ref="B63:C63"/>
    <mergeCell ref="B64:B67"/>
    <mergeCell ref="B68:C68"/>
    <mergeCell ref="B69:B72"/>
    <mergeCell ref="B73:C73"/>
    <mergeCell ref="B74:B79"/>
    <mergeCell ref="B80:C80"/>
    <mergeCell ref="A17:C17"/>
    <mergeCell ref="A18:A49"/>
    <mergeCell ref="B18:B21"/>
    <mergeCell ref="B22:C22"/>
    <mergeCell ref="B23:B27"/>
    <mergeCell ref="B28:C28"/>
    <mergeCell ref="B29:B33"/>
    <mergeCell ref="B34:C34"/>
    <mergeCell ref="B35:B38"/>
    <mergeCell ref="B39:C39"/>
    <mergeCell ref="B40:B43"/>
    <mergeCell ref="B44:C44"/>
    <mergeCell ref="B46:C46"/>
    <mergeCell ref="B49:C49"/>
    <mergeCell ref="B47:B48"/>
    <mergeCell ref="E6:L6"/>
    <mergeCell ref="M6:O6"/>
    <mergeCell ref="A3:Q3"/>
    <mergeCell ref="A9:A16"/>
    <mergeCell ref="B9:B12"/>
    <mergeCell ref="B13:C13"/>
    <mergeCell ref="B14:B15"/>
    <mergeCell ref="B16:C16"/>
  </mergeCells>
  <printOptions horizontalCentered="1"/>
  <pageMargins left="0.78740157480314965" right="0.39370078740157483" top="0.78740157480314965" bottom="0.59055118110236227" header="0.39370078740157483" footer="0.39370078740157483"/>
  <pageSetup paperSize="9" scale="60" firstPageNumber="7" fitToHeight="0" orientation="landscape" r:id="rId1"/>
  <headerFooter scaleWithDoc="0" alignWithMargins="0">
    <oddHeader>&amp;L&amp;8Situation des personnels enseignants non permanents - 2015/2016&amp;R&amp;8DGRH A1-1 / Novembre 2016</oddHeader>
    <oddFooter>Page &amp;P</oddFooter>
  </headerFooter>
  <rowBreaks count="1" manualBreakCount="1">
    <brk id="50"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R48"/>
  <sheetViews>
    <sheetView showGridLines="0" zoomScaleNormal="100" workbookViewId="0">
      <selection activeCell="C23" sqref="C23"/>
    </sheetView>
  </sheetViews>
  <sheetFormatPr baseColWidth="10" defaultRowHeight="13.2" x14ac:dyDescent="0.25"/>
  <cols>
    <col min="1" max="1" width="43.77734375" customWidth="1"/>
    <col min="2" max="2" width="16.33203125" customWidth="1"/>
    <col min="3" max="3" width="23.44140625" bestFit="1" customWidth="1"/>
    <col min="4" max="4" width="6.77734375" bestFit="1" customWidth="1"/>
    <col min="5" max="5" width="12.6640625" customWidth="1"/>
    <col min="6" max="6" width="13.109375" customWidth="1"/>
    <col min="7" max="7" width="12.6640625" customWidth="1"/>
    <col min="8" max="9" width="10" bestFit="1" customWidth="1"/>
    <col min="10" max="10" width="13" bestFit="1" customWidth="1"/>
    <col min="11" max="11" width="12.6640625" customWidth="1"/>
    <col min="12" max="12" width="9.109375" customWidth="1"/>
    <col min="13" max="13" width="15" customWidth="1"/>
    <col min="14" max="15" width="9" customWidth="1"/>
    <col min="16" max="16" width="15" customWidth="1"/>
    <col min="17" max="17" width="4.33203125" customWidth="1"/>
    <col min="18" max="18" width="13.33203125" bestFit="1" customWidth="1"/>
  </cols>
  <sheetData>
    <row r="3" spans="1:18" x14ac:dyDescent="0.25">
      <c r="A3" s="685" t="s">
        <v>596</v>
      </c>
      <c r="B3" s="685"/>
      <c r="C3" s="685"/>
      <c r="D3" s="685"/>
      <c r="E3" s="685"/>
      <c r="F3" s="685"/>
      <c r="G3" s="685"/>
      <c r="H3" s="685"/>
      <c r="I3" s="685"/>
      <c r="J3" s="685"/>
      <c r="K3" s="685"/>
      <c r="L3" s="432"/>
      <c r="M3" s="432"/>
      <c r="N3" s="432"/>
      <c r="O3" s="432"/>
      <c r="P3" s="432"/>
      <c r="Q3" s="432"/>
      <c r="R3" s="432"/>
    </row>
    <row r="6" spans="1:18" x14ac:dyDescent="0.25">
      <c r="B6" s="679" t="s">
        <v>506</v>
      </c>
      <c r="C6" s="676"/>
      <c r="D6" s="676"/>
      <c r="E6" s="676"/>
      <c r="F6" s="676"/>
      <c r="G6" s="676"/>
      <c r="H6" s="676" t="s">
        <v>510</v>
      </c>
      <c r="I6" s="676"/>
      <c r="J6" s="676"/>
      <c r="K6" s="677"/>
    </row>
    <row r="7" spans="1:18" ht="45" customHeight="1" x14ac:dyDescent="0.25">
      <c r="A7" s="310" t="s">
        <v>559</v>
      </c>
      <c r="B7" s="51" t="s">
        <v>528</v>
      </c>
      <c r="C7" s="51" t="s">
        <v>590</v>
      </c>
      <c r="D7" s="310" t="s">
        <v>497</v>
      </c>
      <c r="E7" s="51" t="s">
        <v>501</v>
      </c>
      <c r="F7" s="51" t="s">
        <v>502</v>
      </c>
      <c r="G7" s="309" t="s">
        <v>595</v>
      </c>
      <c r="H7" s="51" t="s">
        <v>507</v>
      </c>
      <c r="I7" s="51" t="s">
        <v>508</v>
      </c>
      <c r="J7" s="51" t="s">
        <v>509</v>
      </c>
      <c r="K7" s="309" t="s">
        <v>589</v>
      </c>
    </row>
    <row r="8" spans="1:18" s="33" customFormat="1" x14ac:dyDescent="0.25">
      <c r="A8" s="30"/>
      <c r="B8" s="123"/>
      <c r="C8" s="123"/>
      <c r="D8" s="30"/>
      <c r="E8" s="30"/>
      <c r="F8" s="30"/>
      <c r="G8" s="31"/>
      <c r="H8" s="123"/>
      <c r="I8" s="123"/>
      <c r="J8" s="123"/>
      <c r="K8" s="124"/>
    </row>
    <row r="9" spans="1:18" ht="24" x14ac:dyDescent="0.25">
      <c r="A9" s="416" t="s">
        <v>583</v>
      </c>
      <c r="B9" s="421">
        <v>413</v>
      </c>
      <c r="C9" s="421">
        <v>126</v>
      </c>
      <c r="D9" s="421">
        <v>161</v>
      </c>
      <c r="E9" s="421">
        <v>22</v>
      </c>
      <c r="F9" s="421">
        <v>33</v>
      </c>
      <c r="G9" s="425">
        <v>755</v>
      </c>
      <c r="H9" s="417">
        <v>399</v>
      </c>
      <c r="I9" s="417">
        <v>1312</v>
      </c>
      <c r="J9" s="418">
        <v>2321</v>
      </c>
      <c r="K9" s="555">
        <v>4032</v>
      </c>
      <c r="L9" s="407"/>
    </row>
    <row r="10" spans="1:18" ht="24" x14ac:dyDescent="0.25">
      <c r="A10" s="408" t="s">
        <v>584</v>
      </c>
      <c r="B10" s="422">
        <v>118</v>
      </c>
      <c r="C10" s="422">
        <v>34</v>
      </c>
      <c r="D10" s="422">
        <v>34</v>
      </c>
      <c r="E10" s="422">
        <v>2</v>
      </c>
      <c r="F10" s="422">
        <v>2</v>
      </c>
      <c r="G10" s="426">
        <v>190</v>
      </c>
      <c r="H10" s="409">
        <v>100</v>
      </c>
      <c r="I10" s="409">
        <v>328</v>
      </c>
      <c r="J10" s="410">
        <v>197</v>
      </c>
      <c r="K10" s="556">
        <v>625</v>
      </c>
    </row>
    <row r="11" spans="1:18" x14ac:dyDescent="0.25">
      <c r="A11" s="15" t="s">
        <v>560</v>
      </c>
      <c r="B11" s="377">
        <v>87</v>
      </c>
      <c r="C11" s="377">
        <v>20</v>
      </c>
      <c r="D11" s="377">
        <v>23</v>
      </c>
      <c r="E11" s="377">
        <v>2</v>
      </c>
      <c r="F11" s="377">
        <v>1</v>
      </c>
      <c r="G11" s="428">
        <v>133</v>
      </c>
      <c r="H11" s="34">
        <v>96</v>
      </c>
      <c r="I11" s="34">
        <v>303</v>
      </c>
      <c r="J11" s="34"/>
      <c r="K11" s="428">
        <v>399</v>
      </c>
    </row>
    <row r="12" spans="1:18" x14ac:dyDescent="0.25">
      <c r="A12" s="18" t="s">
        <v>561</v>
      </c>
      <c r="B12" s="378">
        <v>6</v>
      </c>
      <c r="C12" s="378"/>
      <c r="D12" s="378"/>
      <c r="E12" s="378"/>
      <c r="F12" s="378"/>
      <c r="G12" s="429">
        <v>6</v>
      </c>
      <c r="H12" s="35">
        <v>2</v>
      </c>
      <c r="I12" s="35">
        <v>9</v>
      </c>
      <c r="J12" s="35"/>
      <c r="K12" s="429">
        <v>11</v>
      </c>
    </row>
    <row r="13" spans="1:18" x14ac:dyDescent="0.25">
      <c r="A13" s="18" t="s">
        <v>591</v>
      </c>
      <c r="B13" s="378">
        <v>4</v>
      </c>
      <c r="C13" s="378"/>
      <c r="D13" s="378"/>
      <c r="E13" s="378"/>
      <c r="F13" s="378"/>
      <c r="G13" s="429">
        <v>4</v>
      </c>
      <c r="H13" s="35"/>
      <c r="I13" s="35"/>
      <c r="J13" s="35"/>
      <c r="K13" s="429">
        <v>0</v>
      </c>
    </row>
    <row r="14" spans="1:18" x14ac:dyDescent="0.25">
      <c r="A14" s="18" t="s">
        <v>563</v>
      </c>
      <c r="B14" s="378">
        <v>4</v>
      </c>
      <c r="C14" s="378"/>
      <c r="D14" s="378"/>
      <c r="E14" s="378"/>
      <c r="F14" s="378"/>
      <c r="G14" s="429">
        <v>4</v>
      </c>
      <c r="H14" s="35"/>
      <c r="I14" s="35"/>
      <c r="J14" s="35"/>
      <c r="K14" s="429">
        <v>0</v>
      </c>
    </row>
    <row r="15" spans="1:18" x14ac:dyDescent="0.25">
      <c r="A15" s="18" t="s">
        <v>564</v>
      </c>
      <c r="B15" s="378">
        <v>5</v>
      </c>
      <c r="C15" s="378"/>
      <c r="D15" s="378"/>
      <c r="E15" s="378"/>
      <c r="F15" s="378"/>
      <c r="G15" s="429">
        <v>5</v>
      </c>
      <c r="H15" s="35"/>
      <c r="I15" s="35"/>
      <c r="J15" s="35"/>
      <c r="K15" s="429">
        <v>0</v>
      </c>
    </row>
    <row r="16" spans="1:18" x14ac:dyDescent="0.25">
      <c r="A16" s="21" t="s">
        <v>713</v>
      </c>
      <c r="B16" s="424">
        <v>12</v>
      </c>
      <c r="C16" s="424">
        <v>14</v>
      </c>
      <c r="D16" s="424">
        <v>11</v>
      </c>
      <c r="E16" s="424"/>
      <c r="F16" s="424">
        <v>1</v>
      </c>
      <c r="G16" s="430">
        <v>38</v>
      </c>
      <c r="H16" s="37">
        <v>2</v>
      </c>
      <c r="I16" s="37">
        <v>16</v>
      </c>
      <c r="J16" s="37">
        <v>197</v>
      </c>
      <c r="K16" s="430">
        <v>215</v>
      </c>
    </row>
    <row r="17" spans="1:11" ht="24" x14ac:dyDescent="0.25">
      <c r="A17" s="375" t="s">
        <v>585</v>
      </c>
      <c r="B17" s="423">
        <v>88</v>
      </c>
      <c r="C17" s="423">
        <v>9</v>
      </c>
      <c r="D17" s="423">
        <v>15</v>
      </c>
      <c r="E17" s="423">
        <v>3</v>
      </c>
      <c r="F17" s="423">
        <v>1</v>
      </c>
      <c r="G17" s="427">
        <v>116</v>
      </c>
      <c r="H17" s="351">
        <v>38</v>
      </c>
      <c r="I17" s="351">
        <v>94</v>
      </c>
      <c r="J17" s="358">
        <v>17</v>
      </c>
      <c r="K17" s="557">
        <v>149</v>
      </c>
    </row>
    <row r="18" spans="1:11" x14ac:dyDescent="0.25">
      <c r="A18" s="412" t="s">
        <v>562</v>
      </c>
      <c r="B18" s="362">
        <v>41</v>
      </c>
      <c r="C18" s="362">
        <v>5</v>
      </c>
      <c r="D18" s="362">
        <v>4</v>
      </c>
      <c r="E18" s="362"/>
      <c r="F18" s="362"/>
      <c r="G18" s="184">
        <v>50</v>
      </c>
      <c r="H18" s="362">
        <v>29</v>
      </c>
      <c r="I18" s="362">
        <v>62</v>
      </c>
      <c r="J18" s="362"/>
      <c r="K18" s="184">
        <v>91</v>
      </c>
    </row>
    <row r="19" spans="1:11" x14ac:dyDescent="0.25">
      <c r="A19" s="413" t="s">
        <v>565</v>
      </c>
      <c r="B19" s="35">
        <v>14</v>
      </c>
      <c r="C19" s="35"/>
      <c r="D19" s="35">
        <v>3</v>
      </c>
      <c r="E19" s="35"/>
      <c r="F19" s="35">
        <v>1</v>
      </c>
      <c r="G19" s="182">
        <v>18</v>
      </c>
      <c r="H19" s="35">
        <v>2</v>
      </c>
      <c r="I19" s="35">
        <v>11</v>
      </c>
      <c r="J19" s="35"/>
      <c r="K19" s="182">
        <v>13</v>
      </c>
    </row>
    <row r="20" spans="1:11" x14ac:dyDescent="0.25">
      <c r="A20" s="196" t="s">
        <v>566</v>
      </c>
      <c r="B20" s="35">
        <v>4</v>
      </c>
      <c r="C20" s="35"/>
      <c r="D20" s="35">
        <v>1</v>
      </c>
      <c r="E20" s="35"/>
      <c r="F20" s="35"/>
      <c r="G20" s="182">
        <v>5</v>
      </c>
      <c r="H20" s="35">
        <v>3</v>
      </c>
      <c r="I20" s="35">
        <v>2</v>
      </c>
      <c r="J20" s="35"/>
      <c r="K20" s="182">
        <v>5</v>
      </c>
    </row>
    <row r="21" spans="1:11" x14ac:dyDescent="0.25">
      <c r="A21" s="196" t="s">
        <v>567</v>
      </c>
      <c r="B21" s="35">
        <v>7</v>
      </c>
      <c r="C21" s="35"/>
      <c r="D21" s="35"/>
      <c r="E21" s="35"/>
      <c r="F21" s="35"/>
      <c r="G21" s="182">
        <v>7</v>
      </c>
      <c r="H21" s="35">
        <v>2</v>
      </c>
      <c r="I21" s="35">
        <v>5</v>
      </c>
      <c r="J21" s="35"/>
      <c r="K21" s="182">
        <v>7</v>
      </c>
    </row>
    <row r="22" spans="1:11" x14ac:dyDescent="0.25">
      <c r="A22" s="196" t="s">
        <v>568</v>
      </c>
      <c r="B22" s="35">
        <v>1</v>
      </c>
      <c r="C22" s="35"/>
      <c r="D22" s="35"/>
      <c r="E22" s="35"/>
      <c r="F22" s="35"/>
      <c r="G22" s="182">
        <v>1</v>
      </c>
      <c r="H22" s="35">
        <v>1</v>
      </c>
      <c r="I22" s="35"/>
      <c r="J22" s="35"/>
      <c r="K22" s="182">
        <v>1</v>
      </c>
    </row>
    <row r="23" spans="1:11" x14ac:dyDescent="0.25">
      <c r="A23" s="215" t="s">
        <v>592</v>
      </c>
      <c r="B23" s="37"/>
      <c r="C23" s="37"/>
      <c r="D23" s="37"/>
      <c r="E23" s="37"/>
      <c r="F23" s="37"/>
      <c r="G23" s="183">
        <v>0</v>
      </c>
      <c r="H23" s="37"/>
      <c r="I23" s="37"/>
      <c r="J23" s="37"/>
      <c r="K23" s="183">
        <v>0</v>
      </c>
    </row>
    <row r="24" spans="1:11" x14ac:dyDescent="0.25">
      <c r="A24" s="262" t="s">
        <v>714</v>
      </c>
      <c r="B24" s="414">
        <v>21</v>
      </c>
      <c r="C24" s="414">
        <v>4</v>
      </c>
      <c r="D24" s="414">
        <v>7</v>
      </c>
      <c r="E24" s="414">
        <v>3</v>
      </c>
      <c r="F24" s="414"/>
      <c r="G24" s="431">
        <v>35</v>
      </c>
      <c r="H24" s="414">
        <v>1</v>
      </c>
      <c r="I24" s="414">
        <v>14</v>
      </c>
      <c r="J24" s="414">
        <v>17</v>
      </c>
      <c r="K24" s="431">
        <v>32</v>
      </c>
    </row>
    <row r="25" spans="1:11" ht="24" x14ac:dyDescent="0.25">
      <c r="A25" s="375" t="s">
        <v>586</v>
      </c>
      <c r="B25" s="423">
        <v>232</v>
      </c>
      <c r="C25" s="423">
        <v>82</v>
      </c>
      <c r="D25" s="423">
        <v>112</v>
      </c>
      <c r="E25" s="423">
        <v>33</v>
      </c>
      <c r="F25" s="423">
        <v>5</v>
      </c>
      <c r="G25" s="427">
        <v>464</v>
      </c>
      <c r="H25" s="351">
        <v>254</v>
      </c>
      <c r="I25" s="351">
        <v>748</v>
      </c>
      <c r="J25" s="358">
        <v>444</v>
      </c>
      <c r="K25" s="557">
        <v>1446</v>
      </c>
    </row>
    <row r="26" spans="1:11" x14ac:dyDescent="0.25">
      <c r="A26" s="194" t="s">
        <v>569</v>
      </c>
      <c r="B26" s="34">
        <v>129</v>
      </c>
      <c r="C26" s="34">
        <v>32</v>
      </c>
      <c r="D26" s="34">
        <v>53</v>
      </c>
      <c r="E26" s="34">
        <v>19</v>
      </c>
      <c r="F26" s="34"/>
      <c r="G26" s="184">
        <v>233</v>
      </c>
      <c r="H26" s="34">
        <v>186</v>
      </c>
      <c r="I26" s="34">
        <v>491</v>
      </c>
      <c r="J26" s="34"/>
      <c r="K26" s="184">
        <v>677</v>
      </c>
    </row>
    <row r="27" spans="1:11" x14ac:dyDescent="0.25">
      <c r="A27" s="196" t="s">
        <v>570</v>
      </c>
      <c r="B27" s="35">
        <v>26</v>
      </c>
      <c r="C27" s="35">
        <v>2</v>
      </c>
      <c r="D27" s="35">
        <v>6</v>
      </c>
      <c r="E27" s="35">
        <v>2</v>
      </c>
      <c r="F27" s="35"/>
      <c r="G27" s="182">
        <v>36</v>
      </c>
      <c r="H27" s="35">
        <v>13</v>
      </c>
      <c r="I27" s="35">
        <v>48</v>
      </c>
      <c r="J27" s="35"/>
      <c r="K27" s="182">
        <v>61</v>
      </c>
    </row>
    <row r="28" spans="1:11" x14ac:dyDescent="0.25">
      <c r="A28" s="196" t="s">
        <v>571</v>
      </c>
      <c r="B28" s="35">
        <v>42</v>
      </c>
      <c r="C28" s="35">
        <v>8</v>
      </c>
      <c r="D28" s="35">
        <v>22</v>
      </c>
      <c r="E28" s="35">
        <v>4</v>
      </c>
      <c r="F28" s="35"/>
      <c r="G28" s="182">
        <v>76</v>
      </c>
      <c r="H28" s="35">
        <v>54</v>
      </c>
      <c r="I28" s="35">
        <v>164</v>
      </c>
      <c r="J28" s="35"/>
      <c r="K28" s="182">
        <v>218</v>
      </c>
    </row>
    <row r="29" spans="1:11" x14ac:dyDescent="0.25">
      <c r="A29" s="215" t="s">
        <v>572</v>
      </c>
      <c r="B29" s="37">
        <v>2</v>
      </c>
      <c r="C29" s="37"/>
      <c r="D29" s="37">
        <v>1</v>
      </c>
      <c r="E29" s="37"/>
      <c r="F29" s="37"/>
      <c r="G29" s="183">
        <v>3</v>
      </c>
      <c r="H29" s="37"/>
      <c r="I29" s="37">
        <v>8</v>
      </c>
      <c r="J29" s="37"/>
      <c r="K29" s="183">
        <v>8</v>
      </c>
    </row>
    <row r="30" spans="1:11" x14ac:dyDescent="0.25">
      <c r="A30" s="262" t="s">
        <v>715</v>
      </c>
      <c r="B30" s="414">
        <v>33</v>
      </c>
      <c r="C30" s="414">
        <v>40</v>
      </c>
      <c r="D30" s="414">
        <v>30</v>
      </c>
      <c r="E30" s="414">
        <v>8</v>
      </c>
      <c r="F30" s="414">
        <v>5</v>
      </c>
      <c r="G30" s="431">
        <v>116</v>
      </c>
      <c r="H30" s="414">
        <v>1</v>
      </c>
      <c r="I30" s="414">
        <v>37</v>
      </c>
      <c r="J30" s="414">
        <v>444</v>
      </c>
      <c r="K30" s="431">
        <v>482</v>
      </c>
    </row>
    <row r="31" spans="1:11" ht="24" x14ac:dyDescent="0.25">
      <c r="A31" s="649" t="s">
        <v>587</v>
      </c>
      <c r="B31" s="423">
        <v>155</v>
      </c>
      <c r="C31" s="423">
        <v>35</v>
      </c>
      <c r="D31" s="423">
        <v>40</v>
      </c>
      <c r="E31" s="423">
        <v>17</v>
      </c>
      <c r="F31" s="423">
        <v>1</v>
      </c>
      <c r="G31" s="427">
        <v>248</v>
      </c>
      <c r="H31" s="351">
        <v>108</v>
      </c>
      <c r="I31" s="351">
        <v>299</v>
      </c>
      <c r="J31" s="358">
        <v>56</v>
      </c>
      <c r="K31" s="557">
        <v>463</v>
      </c>
    </row>
    <row r="32" spans="1:11" x14ac:dyDescent="0.25">
      <c r="A32" s="194" t="s">
        <v>573</v>
      </c>
      <c r="B32" s="34">
        <v>19</v>
      </c>
      <c r="C32" s="34"/>
      <c r="D32" s="34">
        <v>3</v>
      </c>
      <c r="E32" s="34">
        <v>1</v>
      </c>
      <c r="F32" s="34"/>
      <c r="G32" s="184">
        <v>23</v>
      </c>
      <c r="H32" s="34">
        <v>29</v>
      </c>
      <c r="I32" s="34">
        <v>71</v>
      </c>
      <c r="J32" s="34"/>
      <c r="K32" s="184">
        <v>100</v>
      </c>
    </row>
    <row r="33" spans="1:11" x14ac:dyDescent="0.25">
      <c r="A33" s="196" t="s">
        <v>574</v>
      </c>
      <c r="B33" s="35"/>
      <c r="C33" s="35"/>
      <c r="D33" s="35">
        <v>2</v>
      </c>
      <c r="E33" s="35">
        <v>2</v>
      </c>
      <c r="F33" s="35"/>
      <c r="G33" s="182">
        <v>4</v>
      </c>
      <c r="H33" s="35">
        <v>8</v>
      </c>
      <c r="I33" s="35">
        <v>14</v>
      </c>
      <c r="J33" s="35"/>
      <c r="K33" s="182">
        <v>22</v>
      </c>
    </row>
    <row r="34" spans="1:11" x14ac:dyDescent="0.25">
      <c r="A34" s="196" t="s">
        <v>575</v>
      </c>
      <c r="B34" s="35">
        <v>22</v>
      </c>
      <c r="C34" s="35">
        <v>2</v>
      </c>
      <c r="D34" s="35">
        <v>6</v>
      </c>
      <c r="E34" s="35">
        <v>2</v>
      </c>
      <c r="F34" s="35"/>
      <c r="G34" s="182">
        <v>32</v>
      </c>
      <c r="H34" s="35">
        <v>15</v>
      </c>
      <c r="I34" s="35">
        <v>50</v>
      </c>
      <c r="J34" s="35"/>
      <c r="K34" s="182">
        <v>65</v>
      </c>
    </row>
    <row r="35" spans="1:11" x14ac:dyDescent="0.25">
      <c r="A35" s="196" t="s">
        <v>576</v>
      </c>
      <c r="B35" s="35">
        <v>7</v>
      </c>
      <c r="C35" s="35"/>
      <c r="D35" s="35"/>
      <c r="E35" s="35"/>
      <c r="F35" s="35"/>
      <c r="G35" s="182">
        <v>7</v>
      </c>
      <c r="H35" s="35"/>
      <c r="I35" s="35"/>
      <c r="J35" s="35"/>
      <c r="K35" s="182">
        <v>0</v>
      </c>
    </row>
    <row r="36" spans="1:11" x14ac:dyDescent="0.25">
      <c r="A36" s="196" t="s">
        <v>577</v>
      </c>
      <c r="B36" s="35">
        <v>24</v>
      </c>
      <c r="C36" s="35">
        <v>4</v>
      </c>
      <c r="D36" s="35">
        <v>8</v>
      </c>
      <c r="E36" s="35">
        <v>1</v>
      </c>
      <c r="F36" s="35"/>
      <c r="G36" s="182">
        <v>37</v>
      </c>
      <c r="H36" s="35">
        <v>22</v>
      </c>
      <c r="I36" s="35">
        <v>72</v>
      </c>
      <c r="J36" s="35"/>
      <c r="K36" s="182">
        <v>94</v>
      </c>
    </row>
    <row r="37" spans="1:11" x14ac:dyDescent="0.25">
      <c r="A37" s="262" t="s">
        <v>593</v>
      </c>
      <c r="B37" s="414">
        <v>83</v>
      </c>
      <c r="C37" s="414">
        <v>29</v>
      </c>
      <c r="D37" s="414">
        <v>21</v>
      </c>
      <c r="E37" s="414">
        <v>11</v>
      </c>
      <c r="F37" s="414">
        <v>1</v>
      </c>
      <c r="G37" s="431">
        <v>145</v>
      </c>
      <c r="H37" s="414">
        <v>34</v>
      </c>
      <c r="I37" s="414">
        <v>92</v>
      </c>
      <c r="J37" s="414">
        <v>56</v>
      </c>
      <c r="K37" s="431">
        <v>182</v>
      </c>
    </row>
    <row r="38" spans="1:11" ht="24" x14ac:dyDescent="0.25">
      <c r="A38" s="375" t="s">
        <v>588</v>
      </c>
      <c r="B38" s="423">
        <v>3</v>
      </c>
      <c r="C38" s="423">
        <v>7</v>
      </c>
      <c r="D38" s="423">
        <v>2</v>
      </c>
      <c r="E38" s="423">
        <v>3</v>
      </c>
      <c r="F38" s="423">
        <v>1</v>
      </c>
      <c r="G38" s="427">
        <v>16</v>
      </c>
      <c r="H38" s="351">
        <v>25</v>
      </c>
      <c r="I38" s="351">
        <v>26</v>
      </c>
      <c r="J38" s="358">
        <v>23</v>
      </c>
      <c r="K38" s="557">
        <v>74</v>
      </c>
    </row>
    <row r="39" spans="1:11" x14ac:dyDescent="0.25">
      <c r="A39" s="194" t="s">
        <v>578</v>
      </c>
      <c r="B39" s="34"/>
      <c r="C39" s="34"/>
      <c r="D39" s="34"/>
      <c r="E39" s="34"/>
      <c r="F39" s="34"/>
      <c r="G39" s="184">
        <v>0</v>
      </c>
      <c r="H39" s="34">
        <v>4</v>
      </c>
      <c r="I39" s="34">
        <v>3</v>
      </c>
      <c r="J39" s="34"/>
      <c r="K39" s="184">
        <v>7</v>
      </c>
    </row>
    <row r="40" spans="1:11" x14ac:dyDescent="0.25">
      <c r="A40" s="415" t="s">
        <v>594</v>
      </c>
      <c r="B40" s="35">
        <v>3</v>
      </c>
      <c r="C40" s="35">
        <v>7</v>
      </c>
      <c r="D40" s="35">
        <v>2</v>
      </c>
      <c r="E40" s="35">
        <v>3</v>
      </c>
      <c r="F40" s="35">
        <v>1</v>
      </c>
      <c r="G40" s="182">
        <v>16</v>
      </c>
      <c r="H40" s="35">
        <v>7</v>
      </c>
      <c r="I40" s="35">
        <v>11</v>
      </c>
      <c r="J40" s="35">
        <v>23</v>
      </c>
      <c r="K40" s="182">
        <v>41</v>
      </c>
    </row>
    <row r="41" spans="1:11" ht="12" customHeight="1" x14ac:dyDescent="0.25">
      <c r="A41" s="196" t="s">
        <v>579</v>
      </c>
      <c r="B41" s="35"/>
      <c r="C41" s="35"/>
      <c r="D41" s="35"/>
      <c r="E41" s="35"/>
      <c r="F41" s="35"/>
      <c r="G41" s="182">
        <v>0</v>
      </c>
      <c r="H41" s="35">
        <v>6</v>
      </c>
      <c r="I41" s="35">
        <v>3</v>
      </c>
      <c r="J41" s="35"/>
      <c r="K41" s="182">
        <v>9</v>
      </c>
    </row>
    <row r="42" spans="1:11" x14ac:dyDescent="0.25">
      <c r="A42" s="196" t="s">
        <v>580</v>
      </c>
      <c r="B42" s="35"/>
      <c r="C42" s="35"/>
      <c r="D42" s="35"/>
      <c r="E42" s="35"/>
      <c r="F42" s="35"/>
      <c r="G42" s="182">
        <v>0</v>
      </c>
      <c r="H42" s="35">
        <v>4</v>
      </c>
      <c r="I42" s="35">
        <v>2</v>
      </c>
      <c r="J42" s="35"/>
      <c r="K42" s="182">
        <v>6</v>
      </c>
    </row>
    <row r="43" spans="1:11" x14ac:dyDescent="0.25">
      <c r="A43" s="196" t="s">
        <v>581</v>
      </c>
      <c r="B43" s="35"/>
      <c r="C43" s="35"/>
      <c r="D43" s="35"/>
      <c r="E43" s="35"/>
      <c r="F43" s="35"/>
      <c r="G43" s="182">
        <v>0</v>
      </c>
      <c r="H43" s="35">
        <v>4</v>
      </c>
      <c r="I43" s="35">
        <v>7</v>
      </c>
      <c r="J43" s="35"/>
      <c r="K43" s="182">
        <v>11</v>
      </c>
    </row>
    <row r="44" spans="1:11" x14ac:dyDescent="0.25">
      <c r="A44" s="558" t="s">
        <v>582</v>
      </c>
      <c r="B44" s="559"/>
      <c r="C44" s="559"/>
      <c r="D44" s="559"/>
      <c r="E44" s="559"/>
      <c r="F44" s="559"/>
      <c r="G44" s="560">
        <v>0</v>
      </c>
      <c r="H44" s="559"/>
      <c r="I44" s="559"/>
      <c r="J44" s="559"/>
      <c r="K44" s="560">
        <v>0</v>
      </c>
    </row>
    <row r="45" spans="1:11" x14ac:dyDescent="0.25">
      <c r="B45" s="402"/>
      <c r="C45" s="402"/>
      <c r="D45" s="402"/>
      <c r="E45" s="402"/>
      <c r="F45" s="402"/>
      <c r="G45" s="411">
        <v>0</v>
      </c>
      <c r="H45" s="402"/>
      <c r="I45" s="402"/>
      <c r="J45" s="402"/>
      <c r="K45" s="411"/>
    </row>
    <row r="46" spans="1:11" x14ac:dyDescent="0.25">
      <c r="A46" s="103" t="s">
        <v>4</v>
      </c>
      <c r="B46" s="419">
        <v>1009</v>
      </c>
      <c r="C46" s="419">
        <v>293</v>
      </c>
      <c r="D46" s="419">
        <v>364</v>
      </c>
      <c r="E46" s="419">
        <v>80</v>
      </c>
      <c r="F46" s="419">
        <v>43</v>
      </c>
      <c r="G46" s="174">
        <v>1789</v>
      </c>
      <c r="H46" s="419">
        <v>924</v>
      </c>
      <c r="I46" s="419">
        <v>2807</v>
      </c>
      <c r="J46" s="420">
        <v>3058</v>
      </c>
      <c r="K46" s="174">
        <v>6789</v>
      </c>
    </row>
    <row r="48" spans="1:11" x14ac:dyDescent="0.25">
      <c r="A48" s="270" t="s">
        <v>597</v>
      </c>
    </row>
  </sheetData>
  <mergeCells count="3">
    <mergeCell ref="B6:G6"/>
    <mergeCell ref="H6:K6"/>
    <mergeCell ref="A3:K3"/>
  </mergeCells>
  <printOptions horizontalCentered="1"/>
  <pageMargins left="0.39370078740157483" right="0.39370078740157483" top="0.78740157480314965" bottom="0.59055118110236227" header="0.39370078740157483" footer="0.39370078740157483"/>
  <pageSetup paperSize="9" scale="89" firstPageNumber="9" fitToHeight="0" orientation="landscape" r:id="rId1"/>
  <headerFooter scaleWithDoc="0" alignWithMargins="0">
    <oddHeader>&amp;L&amp;8Situation des personnels enseignants non permanents - 2015/2016&amp;R&amp;8DGRH A1-1 / Novembre 2016</oddHeader>
    <oddFooter>Page &amp;P</oddFooter>
  </headerFooter>
  <rowBreaks count="1" manualBreakCount="1">
    <brk id="24"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92D050"/>
    <pageSetUpPr fitToPage="1"/>
  </sheetPr>
  <dimension ref="B1:J802"/>
  <sheetViews>
    <sheetView showGridLines="0" showZeros="0" showWhiteSpace="0" zoomScaleNormal="100" workbookViewId="0">
      <selection activeCell="M57" sqref="M57"/>
    </sheetView>
  </sheetViews>
  <sheetFormatPr baseColWidth="10" defaultColWidth="12" defaultRowHeight="13.2" x14ac:dyDescent="0.25"/>
  <cols>
    <col min="1" max="16384" width="12" style="2"/>
  </cols>
  <sheetData>
    <row r="1" spans="2:8" ht="18" customHeight="1" x14ac:dyDescent="0.25">
      <c r="B1" s="1"/>
      <c r="C1" s="1"/>
      <c r="D1" s="1"/>
    </row>
    <row r="2" spans="2:8" x14ac:dyDescent="0.25">
      <c r="B2" s="3"/>
      <c r="C2" s="3"/>
      <c r="D2" s="3"/>
    </row>
    <row r="3" spans="2:8" x14ac:dyDescent="0.25">
      <c r="B3" s="3"/>
      <c r="C3" s="3"/>
      <c r="D3" s="3"/>
    </row>
    <row r="4" spans="2:8" x14ac:dyDescent="0.25">
      <c r="B4" s="3"/>
      <c r="C4" s="3"/>
      <c r="D4" s="3"/>
    </row>
    <row r="5" spans="2:8" x14ac:dyDescent="0.25">
      <c r="B5" s="3"/>
      <c r="C5" s="3"/>
      <c r="D5" s="3"/>
      <c r="G5" s="3"/>
      <c r="H5" s="3"/>
    </row>
    <row r="6" spans="2:8" x14ac:dyDescent="0.25">
      <c r="B6" s="3"/>
      <c r="C6" s="3"/>
      <c r="D6" s="3"/>
    </row>
    <row r="7" spans="2:8" x14ac:dyDescent="0.25">
      <c r="B7" s="3"/>
      <c r="C7" s="3"/>
      <c r="D7" s="3"/>
    </row>
    <row r="8" spans="2:8" x14ac:dyDescent="0.25">
      <c r="B8" s="3"/>
      <c r="C8" s="3"/>
      <c r="D8" s="3"/>
    </row>
    <row r="9" spans="2:8" x14ac:dyDescent="0.25">
      <c r="B9" s="3"/>
      <c r="C9" s="3"/>
      <c r="D9" s="3"/>
    </row>
    <row r="10" spans="2:8" x14ac:dyDescent="0.25">
      <c r="B10" s="3"/>
      <c r="C10" s="3"/>
      <c r="D10" s="3"/>
    </row>
    <row r="11" spans="2:8" x14ac:dyDescent="0.25">
      <c r="B11" s="3"/>
      <c r="C11" s="3"/>
      <c r="D11" s="3"/>
    </row>
    <row r="12" spans="2:8" x14ac:dyDescent="0.25">
      <c r="B12" s="3"/>
      <c r="C12" s="3"/>
      <c r="D12" s="3"/>
    </row>
    <row r="13" spans="2:8" x14ac:dyDescent="0.25">
      <c r="B13" s="3"/>
      <c r="C13" s="3"/>
      <c r="D13" s="3"/>
    </row>
    <row r="14" spans="2:8" x14ac:dyDescent="0.25">
      <c r="B14" s="3"/>
      <c r="C14" s="3"/>
      <c r="D14" s="3"/>
    </row>
    <row r="15" spans="2:8" x14ac:dyDescent="0.25">
      <c r="B15" s="3"/>
      <c r="C15" s="3"/>
      <c r="D15" s="3"/>
    </row>
    <row r="16" spans="2:8" x14ac:dyDescent="0.25">
      <c r="B16" s="3"/>
      <c r="C16" s="3"/>
      <c r="D16" s="3"/>
    </row>
    <row r="17" spans="2:9" x14ac:dyDescent="0.25">
      <c r="B17" s="3"/>
      <c r="C17" s="3"/>
      <c r="D17" s="3"/>
    </row>
    <row r="18" spans="2:9" x14ac:dyDescent="0.25">
      <c r="B18" s="3"/>
      <c r="C18" s="3"/>
      <c r="D18" s="3"/>
    </row>
    <row r="19" spans="2:9" x14ac:dyDescent="0.25">
      <c r="B19" s="3"/>
      <c r="C19" s="3"/>
      <c r="D19" s="3"/>
    </row>
    <row r="20" spans="2:9" x14ac:dyDescent="0.25">
      <c r="B20" s="3"/>
      <c r="C20" s="3"/>
      <c r="D20" s="3"/>
    </row>
    <row r="21" spans="2:9" x14ac:dyDescent="0.25">
      <c r="B21" s="3"/>
      <c r="C21" s="3"/>
      <c r="D21" s="3"/>
    </row>
    <row r="22" spans="2:9" x14ac:dyDescent="0.25">
      <c r="B22" s="3"/>
      <c r="C22" s="3"/>
      <c r="D22" s="3"/>
    </row>
    <row r="23" spans="2:9" x14ac:dyDescent="0.25">
      <c r="B23" s="3"/>
      <c r="C23" s="3"/>
      <c r="D23" s="3"/>
    </row>
    <row r="24" spans="2:9" x14ac:dyDescent="0.25">
      <c r="B24" s="3"/>
      <c r="C24" s="3"/>
      <c r="D24" s="3"/>
    </row>
    <row r="25" spans="2:9" x14ac:dyDescent="0.25">
      <c r="B25" s="3"/>
      <c r="C25" s="3"/>
      <c r="D25" s="3"/>
    </row>
    <row r="26" spans="2:9" ht="13.8" thickBot="1" x14ac:dyDescent="0.3">
      <c r="B26" s="3"/>
      <c r="C26" s="3"/>
      <c r="D26" s="3"/>
    </row>
    <row r="27" spans="2:9" ht="21.75" customHeight="1" thickTop="1" x14ac:dyDescent="0.25">
      <c r="B27" s="658" t="s">
        <v>3</v>
      </c>
      <c r="C27" s="659"/>
      <c r="D27" s="659"/>
      <c r="E27" s="659"/>
      <c r="F27" s="659"/>
      <c r="G27" s="659"/>
      <c r="H27" s="659"/>
      <c r="I27" s="660"/>
    </row>
    <row r="28" spans="2:9" ht="19.5" customHeight="1" x14ac:dyDescent="0.25">
      <c r="B28" s="661"/>
      <c r="C28" s="662"/>
      <c r="D28" s="662"/>
      <c r="E28" s="662"/>
      <c r="F28" s="662"/>
      <c r="G28" s="662"/>
      <c r="H28" s="662"/>
      <c r="I28" s="663"/>
    </row>
    <row r="29" spans="2:9" ht="30" customHeight="1" thickBot="1" x14ac:dyDescent="0.3">
      <c r="B29" s="664"/>
      <c r="C29" s="665"/>
      <c r="D29" s="665"/>
      <c r="E29" s="665"/>
      <c r="F29" s="665"/>
      <c r="G29" s="665"/>
      <c r="H29" s="665"/>
      <c r="I29" s="666"/>
    </row>
    <row r="30" spans="2:9" ht="13.8" thickTop="1" x14ac:dyDescent="0.25">
      <c r="B30" s="3"/>
      <c r="C30" s="3"/>
      <c r="D30" s="3"/>
    </row>
    <row r="31" spans="2:9" x14ac:dyDescent="0.25">
      <c r="B31" s="3"/>
      <c r="C31" s="3"/>
      <c r="D31" s="3"/>
    </row>
    <row r="32" spans="2:9" x14ac:dyDescent="0.25">
      <c r="B32" s="3"/>
      <c r="C32" s="3"/>
      <c r="D32" s="3"/>
    </row>
    <row r="33" spans="2:9" ht="15.6" x14ac:dyDescent="0.25">
      <c r="B33" s="667" t="s">
        <v>774</v>
      </c>
      <c r="C33" s="667"/>
      <c r="D33" s="667"/>
      <c r="E33" s="667"/>
      <c r="F33" s="667"/>
      <c r="G33" s="667"/>
      <c r="H33" s="667"/>
      <c r="I33" s="667"/>
    </row>
    <row r="34" spans="2:9" x14ac:dyDescent="0.25">
      <c r="B34" s="3"/>
      <c r="C34" s="3"/>
      <c r="D34" s="3"/>
    </row>
    <row r="35" spans="2:9" x14ac:dyDescent="0.25">
      <c r="B35" s="3"/>
      <c r="C35" s="3"/>
      <c r="D35" s="3"/>
    </row>
    <row r="36" spans="2:9" ht="15.6" x14ac:dyDescent="0.3">
      <c r="B36" s="3"/>
      <c r="C36" s="3"/>
      <c r="D36" s="3"/>
      <c r="E36" s="4"/>
    </row>
    <row r="37" spans="2:9" x14ac:dyDescent="0.25">
      <c r="B37" s="3"/>
      <c r="C37" s="5"/>
      <c r="D37" s="3"/>
    </row>
    <row r="38" spans="2:9" x14ac:dyDescent="0.25">
      <c r="B38" s="3"/>
      <c r="C38" s="5"/>
      <c r="D38" s="3"/>
    </row>
    <row r="39" spans="2:9" x14ac:dyDescent="0.25">
      <c r="B39" s="3"/>
      <c r="C39" s="5"/>
      <c r="D39" s="3"/>
    </row>
    <row r="40" spans="2:9" ht="12.75" customHeight="1" x14ac:dyDescent="0.25"/>
    <row r="45" spans="2:9" x14ac:dyDescent="0.25">
      <c r="B45" s="3"/>
      <c r="C45" s="3"/>
      <c r="D45" s="3"/>
    </row>
    <row r="46" spans="2:9" x14ac:dyDescent="0.25">
      <c r="B46" s="11"/>
      <c r="C46" s="10"/>
      <c r="D46" s="10"/>
      <c r="E46" s="10"/>
      <c r="F46" s="10"/>
      <c r="G46" s="10"/>
      <c r="H46" s="10"/>
      <c r="I46" s="10"/>
    </row>
    <row r="47" spans="2:9" x14ac:dyDescent="0.25">
      <c r="B47" s="10"/>
      <c r="C47" s="10"/>
      <c r="D47" s="10"/>
      <c r="E47" s="10"/>
      <c r="F47" s="10"/>
      <c r="G47" s="10"/>
      <c r="H47" s="10"/>
      <c r="I47" s="10"/>
    </row>
    <row r="48" spans="2:9" x14ac:dyDescent="0.25">
      <c r="B48" s="10"/>
      <c r="C48" s="10"/>
      <c r="D48" s="10"/>
      <c r="E48" s="10"/>
      <c r="F48" s="10"/>
      <c r="G48" s="10"/>
      <c r="H48" s="10"/>
      <c r="I48" s="10"/>
    </row>
    <row r="49" spans="2:10" x14ac:dyDescent="0.25">
      <c r="B49" s="10"/>
      <c r="C49" s="10"/>
      <c r="D49" s="10"/>
      <c r="E49" s="10"/>
      <c r="F49" s="10"/>
      <c r="G49" s="10"/>
      <c r="H49" s="10"/>
      <c r="I49" s="10"/>
    </row>
    <row r="50" spans="2:10" x14ac:dyDescent="0.25">
      <c r="B50" s="10"/>
      <c r="C50" s="10"/>
      <c r="D50" s="10"/>
      <c r="E50" s="10"/>
      <c r="F50" s="10"/>
      <c r="G50" s="10"/>
      <c r="H50" s="10"/>
      <c r="I50" s="10"/>
    </row>
    <row r="51" spans="2:10" x14ac:dyDescent="0.25">
      <c r="B51" s="11"/>
      <c r="C51" s="10"/>
      <c r="D51" s="10"/>
      <c r="E51" s="10"/>
      <c r="F51" s="10"/>
      <c r="G51" s="10"/>
      <c r="H51" s="10"/>
      <c r="I51" s="10"/>
    </row>
    <row r="52" spans="2:10" x14ac:dyDescent="0.25">
      <c r="B52" s="668" t="s">
        <v>1</v>
      </c>
      <c r="C52" s="669"/>
      <c r="D52" s="669"/>
      <c r="E52" s="669"/>
      <c r="F52" s="669"/>
      <c r="G52" s="669"/>
      <c r="H52" s="669"/>
      <c r="I52" s="669"/>
    </row>
    <row r="53" spans="2:10" ht="16.5" customHeight="1" x14ac:dyDescent="0.25">
      <c r="B53" s="669"/>
      <c r="C53" s="669"/>
      <c r="D53" s="669"/>
      <c r="E53" s="669"/>
      <c r="F53" s="669"/>
      <c r="G53" s="669"/>
      <c r="H53" s="669"/>
      <c r="I53" s="669"/>
    </row>
    <row r="54" spans="2:10" ht="16.5" customHeight="1" x14ac:dyDescent="0.25">
      <c r="B54" s="669"/>
      <c r="C54" s="669"/>
      <c r="D54" s="669"/>
      <c r="E54" s="669"/>
      <c r="F54" s="669"/>
      <c r="G54" s="669"/>
      <c r="H54" s="669"/>
      <c r="I54" s="669"/>
    </row>
    <row r="55" spans="2:10" ht="16.5" customHeight="1" x14ac:dyDescent="0.25">
      <c r="B55" s="669"/>
      <c r="C55" s="669"/>
      <c r="D55" s="669"/>
      <c r="E55" s="669"/>
      <c r="F55" s="669"/>
      <c r="G55" s="669"/>
      <c r="H55" s="669"/>
      <c r="I55" s="669"/>
    </row>
    <row r="56" spans="2:10" x14ac:dyDescent="0.25">
      <c r="B56" s="669"/>
      <c r="C56" s="669"/>
      <c r="D56" s="669"/>
      <c r="E56" s="669"/>
      <c r="F56" s="669"/>
      <c r="G56" s="669"/>
      <c r="H56" s="669"/>
      <c r="I56" s="669"/>
      <c r="J56" s="6"/>
    </row>
    <row r="57" spans="2:10" x14ac:dyDescent="0.25">
      <c r="B57" s="10"/>
      <c r="C57" s="10"/>
      <c r="D57" s="10"/>
      <c r="E57" s="10"/>
      <c r="F57" s="10"/>
      <c r="G57" s="10"/>
      <c r="H57" s="10"/>
      <c r="I57" s="10"/>
    </row>
    <row r="58" spans="2:10" x14ac:dyDescent="0.25">
      <c r="B58" s="3"/>
      <c r="C58" s="7"/>
      <c r="D58" s="7"/>
    </row>
    <row r="59" spans="2:10" x14ac:dyDescent="0.25">
      <c r="B59" s="8" t="s">
        <v>0</v>
      </c>
      <c r="C59" s="7"/>
      <c r="D59" s="7"/>
      <c r="I59" s="9" t="s">
        <v>810</v>
      </c>
    </row>
    <row r="60" spans="2:10" x14ac:dyDescent="0.25">
      <c r="B60" s="7"/>
      <c r="C60" s="7"/>
      <c r="D60" s="7"/>
    </row>
    <row r="61" spans="2:10" x14ac:dyDescent="0.25">
      <c r="B61" s="3"/>
      <c r="C61" s="7"/>
      <c r="D61" s="7"/>
    </row>
    <row r="62" spans="2:10" x14ac:dyDescent="0.25">
      <c r="B62" s="7"/>
      <c r="C62" s="7"/>
      <c r="D62" s="7"/>
    </row>
    <row r="63" spans="2:10" x14ac:dyDescent="0.25">
      <c r="B63" s="7"/>
      <c r="C63" s="7"/>
      <c r="D63" s="7"/>
    </row>
    <row r="64" spans="2:10" x14ac:dyDescent="0.25">
      <c r="B64" s="7"/>
      <c r="C64" s="7"/>
      <c r="D64" s="7"/>
    </row>
    <row r="65" spans="2:4" x14ac:dyDescent="0.25">
      <c r="B65" s="7"/>
      <c r="C65" s="7"/>
      <c r="D65" s="7"/>
    </row>
    <row r="66" spans="2:4" x14ac:dyDescent="0.25">
      <c r="B66" s="7"/>
      <c r="C66" s="7"/>
      <c r="D66" s="7"/>
    </row>
    <row r="67" spans="2:4" x14ac:dyDescent="0.25">
      <c r="B67" s="7"/>
      <c r="C67" s="7"/>
      <c r="D67" s="7"/>
    </row>
    <row r="68" spans="2:4" x14ac:dyDescent="0.25">
      <c r="B68" s="7"/>
      <c r="C68" s="7"/>
      <c r="D68" s="7"/>
    </row>
    <row r="69" spans="2:4" x14ac:dyDescent="0.25">
      <c r="B69" s="7"/>
      <c r="C69" s="7"/>
      <c r="D69" s="7"/>
    </row>
    <row r="70" spans="2:4" x14ac:dyDescent="0.25">
      <c r="B70" s="7"/>
      <c r="C70" s="7"/>
      <c r="D70" s="7"/>
    </row>
    <row r="71" spans="2:4" x14ac:dyDescent="0.25">
      <c r="B71" s="7"/>
      <c r="C71" s="7"/>
      <c r="D71" s="7"/>
    </row>
    <row r="72" spans="2:4" x14ac:dyDescent="0.25">
      <c r="B72" s="7"/>
      <c r="C72" s="7"/>
      <c r="D72" s="7"/>
    </row>
    <row r="73" spans="2:4" x14ac:dyDescent="0.25">
      <c r="B73" s="7"/>
      <c r="C73" s="7"/>
      <c r="D73" s="7"/>
    </row>
    <row r="74" spans="2:4" x14ac:dyDescent="0.25">
      <c r="B74" s="7"/>
      <c r="C74" s="7"/>
      <c r="D74" s="7"/>
    </row>
    <row r="75" spans="2:4" x14ac:dyDescent="0.25">
      <c r="B75" s="7"/>
      <c r="C75" s="7"/>
      <c r="D75" s="7"/>
    </row>
    <row r="76" spans="2:4" x14ac:dyDescent="0.25">
      <c r="B76" s="7"/>
      <c r="C76" s="7"/>
      <c r="D76" s="7"/>
    </row>
    <row r="77" spans="2:4" x14ac:dyDescent="0.25">
      <c r="B77" s="7"/>
      <c r="C77" s="7"/>
      <c r="D77" s="7"/>
    </row>
    <row r="78" spans="2:4" x14ac:dyDescent="0.25">
      <c r="B78" s="7"/>
      <c r="C78" s="7"/>
      <c r="D78" s="7"/>
    </row>
    <row r="79" spans="2:4" x14ac:dyDescent="0.25">
      <c r="B79" s="7"/>
      <c r="C79" s="7"/>
      <c r="D79" s="7"/>
    </row>
    <row r="80" spans="2:4" x14ac:dyDescent="0.25">
      <c r="B80" s="7"/>
      <c r="C80" s="7"/>
      <c r="D80" s="7"/>
    </row>
    <row r="81" spans="2:4" x14ac:dyDescent="0.25">
      <c r="B81" s="7"/>
      <c r="C81" s="7"/>
      <c r="D81" s="7"/>
    </row>
    <row r="82" spans="2:4" x14ac:dyDescent="0.25">
      <c r="B82" s="7"/>
      <c r="C82" s="7"/>
      <c r="D82" s="7"/>
    </row>
    <row r="83" spans="2:4" x14ac:dyDescent="0.25">
      <c r="B83" s="7"/>
      <c r="C83" s="7"/>
      <c r="D83" s="7"/>
    </row>
    <row r="84" spans="2:4" x14ac:dyDescent="0.25">
      <c r="B84" s="7"/>
      <c r="C84" s="7"/>
      <c r="D84" s="7"/>
    </row>
    <row r="85" spans="2:4" x14ac:dyDescent="0.25">
      <c r="B85" s="7"/>
      <c r="C85" s="7"/>
      <c r="D85" s="7"/>
    </row>
    <row r="86" spans="2:4" x14ac:dyDescent="0.25">
      <c r="B86" s="7"/>
      <c r="C86" s="7"/>
      <c r="D86" s="7"/>
    </row>
    <row r="87" spans="2:4" x14ac:dyDescent="0.25">
      <c r="B87" s="7"/>
      <c r="C87" s="7"/>
      <c r="D87" s="7"/>
    </row>
    <row r="88" spans="2:4" x14ac:dyDescent="0.25">
      <c r="B88" s="7"/>
      <c r="C88" s="7"/>
      <c r="D88" s="7"/>
    </row>
    <row r="89" spans="2:4" x14ac:dyDescent="0.25">
      <c r="B89" s="7"/>
      <c r="C89" s="7"/>
      <c r="D89" s="7"/>
    </row>
    <row r="90" spans="2:4" x14ac:dyDescent="0.25">
      <c r="B90" s="7"/>
      <c r="C90" s="7"/>
      <c r="D90" s="7"/>
    </row>
    <row r="91" spans="2:4" x14ac:dyDescent="0.25">
      <c r="B91" s="7"/>
      <c r="C91" s="7"/>
      <c r="D91" s="7"/>
    </row>
    <row r="92" spans="2:4" x14ac:dyDescent="0.25">
      <c r="B92" s="7"/>
      <c r="C92" s="7"/>
      <c r="D92" s="7"/>
    </row>
    <row r="93" spans="2:4" x14ac:dyDescent="0.25">
      <c r="B93" s="7"/>
      <c r="C93" s="7"/>
      <c r="D93" s="7"/>
    </row>
    <row r="94" spans="2:4" x14ac:dyDescent="0.25">
      <c r="B94" s="7"/>
      <c r="C94" s="7"/>
      <c r="D94" s="7"/>
    </row>
    <row r="95" spans="2:4" x14ac:dyDescent="0.25">
      <c r="B95" s="7"/>
      <c r="C95" s="7"/>
      <c r="D95" s="7"/>
    </row>
    <row r="96" spans="2:4" x14ac:dyDescent="0.25">
      <c r="B96" s="7"/>
      <c r="C96" s="7"/>
      <c r="D96" s="7"/>
    </row>
    <row r="97" spans="2:4" x14ac:dyDescent="0.25">
      <c r="B97" s="7"/>
      <c r="C97" s="7"/>
      <c r="D97" s="7"/>
    </row>
    <row r="98" spans="2:4" x14ac:dyDescent="0.25">
      <c r="B98" s="7"/>
      <c r="C98" s="7"/>
      <c r="D98" s="7"/>
    </row>
    <row r="99" spans="2:4" x14ac:dyDescent="0.25">
      <c r="B99" s="7"/>
      <c r="C99" s="7"/>
      <c r="D99" s="7"/>
    </row>
    <row r="100" spans="2:4" x14ac:dyDescent="0.25">
      <c r="B100" s="7"/>
      <c r="C100" s="7"/>
      <c r="D100" s="7"/>
    </row>
    <row r="101" spans="2:4" x14ac:dyDescent="0.25">
      <c r="B101" s="7"/>
      <c r="C101" s="7"/>
      <c r="D101" s="7"/>
    </row>
    <row r="102" spans="2:4" x14ac:dyDescent="0.25">
      <c r="B102" s="7"/>
      <c r="C102" s="7"/>
      <c r="D102" s="7"/>
    </row>
    <row r="103" spans="2:4" x14ac:dyDescent="0.25">
      <c r="B103" s="7"/>
      <c r="C103" s="7"/>
      <c r="D103" s="7"/>
    </row>
    <row r="104" spans="2:4" x14ac:dyDescent="0.25">
      <c r="B104" s="7"/>
      <c r="C104" s="7"/>
      <c r="D104" s="7"/>
    </row>
    <row r="105" spans="2:4" x14ac:dyDescent="0.25">
      <c r="B105" s="7"/>
      <c r="C105" s="7"/>
      <c r="D105" s="7"/>
    </row>
    <row r="106" spans="2:4" x14ac:dyDescent="0.25">
      <c r="B106" s="7"/>
      <c r="C106" s="7"/>
      <c r="D106" s="7"/>
    </row>
    <row r="107" spans="2:4" x14ac:dyDescent="0.25">
      <c r="B107" s="7"/>
      <c r="C107" s="7"/>
      <c r="D107" s="7"/>
    </row>
    <row r="108" spans="2:4" x14ac:dyDescent="0.25">
      <c r="B108" s="7"/>
      <c r="C108" s="7"/>
      <c r="D108" s="7"/>
    </row>
    <row r="109" spans="2:4" x14ac:dyDescent="0.25">
      <c r="B109" s="7"/>
      <c r="C109" s="7"/>
      <c r="D109" s="7"/>
    </row>
    <row r="110" spans="2:4" x14ac:dyDescent="0.25">
      <c r="B110" s="7"/>
      <c r="C110" s="7"/>
      <c r="D110" s="7"/>
    </row>
    <row r="111" spans="2:4" x14ac:dyDescent="0.25">
      <c r="B111" s="7"/>
      <c r="C111" s="7"/>
      <c r="D111" s="7"/>
    </row>
    <row r="112" spans="2:4" x14ac:dyDescent="0.25">
      <c r="B112" s="7"/>
      <c r="C112" s="7"/>
      <c r="D112" s="7"/>
    </row>
    <row r="113" spans="2:4" x14ac:dyDescent="0.25">
      <c r="B113" s="7"/>
      <c r="C113" s="7"/>
      <c r="D113" s="7"/>
    </row>
    <row r="114" spans="2:4" x14ac:dyDescent="0.25">
      <c r="B114" s="7"/>
      <c r="C114" s="7"/>
      <c r="D114" s="7"/>
    </row>
    <row r="115" spans="2:4" x14ac:dyDescent="0.25">
      <c r="B115" s="7"/>
      <c r="C115" s="7"/>
      <c r="D115" s="7"/>
    </row>
    <row r="116" spans="2:4" x14ac:dyDescent="0.25">
      <c r="B116" s="7"/>
      <c r="C116" s="7"/>
      <c r="D116" s="7"/>
    </row>
    <row r="117" spans="2:4" x14ac:dyDescent="0.25">
      <c r="B117" s="7"/>
      <c r="C117" s="7"/>
      <c r="D117" s="7"/>
    </row>
    <row r="118" spans="2:4" x14ac:dyDescent="0.25">
      <c r="B118" s="7"/>
      <c r="C118" s="7"/>
      <c r="D118" s="7"/>
    </row>
    <row r="119" spans="2:4" x14ac:dyDescent="0.25">
      <c r="B119" s="7"/>
      <c r="C119" s="7"/>
      <c r="D119" s="7"/>
    </row>
    <row r="120" spans="2:4" x14ac:dyDescent="0.25">
      <c r="B120" s="7"/>
      <c r="C120" s="7"/>
      <c r="D120" s="7"/>
    </row>
    <row r="121" spans="2:4" x14ac:dyDescent="0.25">
      <c r="B121" s="7"/>
      <c r="C121" s="7"/>
      <c r="D121" s="7"/>
    </row>
    <row r="122" spans="2:4" x14ac:dyDescent="0.25">
      <c r="B122" s="7"/>
      <c r="C122" s="7"/>
      <c r="D122" s="7"/>
    </row>
    <row r="123" spans="2:4" x14ac:dyDescent="0.25">
      <c r="B123" s="7"/>
      <c r="C123" s="7"/>
      <c r="D123" s="7"/>
    </row>
    <row r="124" spans="2:4" x14ac:dyDescent="0.25">
      <c r="B124" s="7"/>
      <c r="C124" s="7"/>
      <c r="D124" s="7"/>
    </row>
    <row r="125" spans="2:4" x14ac:dyDescent="0.25">
      <c r="B125" s="7"/>
      <c r="C125" s="7"/>
      <c r="D125" s="7"/>
    </row>
    <row r="126" spans="2:4" x14ac:dyDescent="0.25">
      <c r="B126" s="7"/>
      <c r="C126" s="7"/>
      <c r="D126" s="7"/>
    </row>
    <row r="127" spans="2:4" x14ac:dyDescent="0.25">
      <c r="B127" s="7"/>
      <c r="C127" s="7"/>
      <c r="D127" s="7"/>
    </row>
    <row r="128" spans="2:4" x14ac:dyDescent="0.25">
      <c r="B128" s="7"/>
      <c r="C128" s="7"/>
      <c r="D128" s="7"/>
    </row>
    <row r="129" spans="2:4" x14ac:dyDescent="0.25">
      <c r="B129" s="7"/>
      <c r="C129" s="7"/>
      <c r="D129" s="7"/>
    </row>
    <row r="130" spans="2:4" x14ac:dyDescent="0.25">
      <c r="B130" s="7"/>
      <c r="C130" s="7"/>
      <c r="D130" s="7"/>
    </row>
    <row r="131" spans="2:4" x14ac:dyDescent="0.25">
      <c r="B131" s="7"/>
      <c r="C131" s="7"/>
      <c r="D131" s="7"/>
    </row>
    <row r="132" spans="2:4" x14ac:dyDescent="0.25">
      <c r="B132" s="7"/>
      <c r="C132" s="7"/>
      <c r="D132" s="7"/>
    </row>
    <row r="133" spans="2:4" x14ac:dyDescent="0.25">
      <c r="B133" s="7"/>
      <c r="C133" s="7"/>
      <c r="D133" s="7"/>
    </row>
    <row r="134" spans="2:4" x14ac:dyDescent="0.25">
      <c r="B134" s="7"/>
      <c r="C134" s="7"/>
      <c r="D134" s="7"/>
    </row>
    <row r="135" spans="2:4" x14ac:dyDescent="0.25">
      <c r="B135" s="7"/>
      <c r="C135" s="7"/>
      <c r="D135" s="7"/>
    </row>
    <row r="136" spans="2:4" x14ac:dyDescent="0.25">
      <c r="B136" s="7"/>
      <c r="C136" s="7"/>
      <c r="D136" s="7"/>
    </row>
    <row r="137" spans="2:4" x14ac:dyDescent="0.25">
      <c r="B137" s="7"/>
      <c r="C137" s="7"/>
      <c r="D137" s="7"/>
    </row>
    <row r="138" spans="2:4" x14ac:dyDescent="0.25">
      <c r="B138" s="7"/>
      <c r="C138" s="7"/>
      <c r="D138" s="7"/>
    </row>
    <row r="139" spans="2:4" x14ac:dyDescent="0.25">
      <c r="B139" s="7"/>
      <c r="C139" s="7"/>
      <c r="D139" s="7"/>
    </row>
    <row r="140" spans="2:4" x14ac:dyDescent="0.25">
      <c r="B140" s="7"/>
      <c r="C140" s="7"/>
      <c r="D140" s="7"/>
    </row>
    <row r="141" spans="2:4" x14ac:dyDescent="0.25">
      <c r="B141" s="7"/>
      <c r="C141" s="7"/>
      <c r="D141" s="7"/>
    </row>
    <row r="142" spans="2:4" x14ac:dyDescent="0.25">
      <c r="B142" s="7"/>
      <c r="C142" s="7"/>
      <c r="D142" s="7"/>
    </row>
    <row r="143" spans="2:4" x14ac:dyDescent="0.25">
      <c r="B143" s="7"/>
      <c r="C143" s="7"/>
      <c r="D143" s="7"/>
    </row>
    <row r="144" spans="2:4" x14ac:dyDescent="0.25">
      <c r="B144" s="7"/>
      <c r="C144" s="7"/>
      <c r="D144" s="7"/>
    </row>
    <row r="145" spans="2:4" x14ac:dyDescent="0.25">
      <c r="B145" s="7"/>
      <c r="C145" s="7"/>
      <c r="D145" s="7"/>
    </row>
    <row r="146" spans="2:4" x14ac:dyDescent="0.25">
      <c r="B146" s="7"/>
      <c r="C146" s="7"/>
      <c r="D146" s="7"/>
    </row>
    <row r="147" spans="2:4" x14ac:dyDescent="0.25">
      <c r="B147" s="7"/>
      <c r="C147" s="7"/>
      <c r="D147" s="7"/>
    </row>
    <row r="148" spans="2:4" x14ac:dyDescent="0.25">
      <c r="B148" s="7"/>
      <c r="C148" s="7"/>
      <c r="D148" s="7"/>
    </row>
    <row r="149" spans="2:4" x14ac:dyDescent="0.25">
      <c r="B149" s="7"/>
      <c r="C149" s="7"/>
      <c r="D149" s="7"/>
    </row>
    <row r="150" spans="2:4" x14ac:dyDescent="0.25">
      <c r="B150" s="7"/>
      <c r="C150" s="7"/>
      <c r="D150" s="7"/>
    </row>
    <row r="151" spans="2:4" x14ac:dyDescent="0.25">
      <c r="B151" s="7"/>
      <c r="C151" s="7"/>
      <c r="D151" s="7"/>
    </row>
    <row r="152" spans="2:4" x14ac:dyDescent="0.25">
      <c r="B152" s="7"/>
      <c r="C152" s="7"/>
      <c r="D152" s="7"/>
    </row>
    <row r="153" spans="2:4" x14ac:dyDescent="0.25">
      <c r="B153" s="7"/>
      <c r="C153" s="7"/>
      <c r="D153" s="7"/>
    </row>
    <row r="154" spans="2:4" x14ac:dyDescent="0.25">
      <c r="B154" s="7"/>
      <c r="C154" s="7"/>
      <c r="D154" s="7"/>
    </row>
    <row r="155" spans="2:4" x14ac:dyDescent="0.25">
      <c r="B155" s="7"/>
      <c r="C155" s="7"/>
      <c r="D155" s="7"/>
    </row>
    <row r="156" spans="2:4" x14ac:dyDescent="0.25">
      <c r="B156" s="7"/>
      <c r="C156" s="7"/>
      <c r="D156" s="7"/>
    </row>
    <row r="157" spans="2:4" x14ac:dyDescent="0.25">
      <c r="B157" s="7"/>
      <c r="C157" s="7"/>
      <c r="D157" s="7"/>
    </row>
    <row r="158" spans="2:4" x14ac:dyDescent="0.25">
      <c r="B158" s="7"/>
      <c r="C158" s="7"/>
      <c r="D158" s="7"/>
    </row>
    <row r="159" spans="2:4" x14ac:dyDescent="0.25">
      <c r="B159" s="7"/>
      <c r="C159" s="7"/>
      <c r="D159" s="7"/>
    </row>
    <row r="160" spans="2:4" x14ac:dyDescent="0.25">
      <c r="B160" s="7"/>
      <c r="C160" s="7"/>
      <c r="D160" s="7"/>
    </row>
    <row r="161" spans="2:4" x14ac:dyDescent="0.25">
      <c r="B161" s="7"/>
      <c r="C161" s="7"/>
      <c r="D161" s="7"/>
    </row>
    <row r="162" spans="2:4" x14ac:dyDescent="0.25">
      <c r="B162" s="7"/>
      <c r="C162" s="7"/>
      <c r="D162" s="7"/>
    </row>
    <row r="163" spans="2:4" x14ac:dyDescent="0.25">
      <c r="B163" s="7"/>
      <c r="C163" s="7"/>
      <c r="D163" s="7"/>
    </row>
    <row r="164" spans="2:4" x14ac:dyDescent="0.25">
      <c r="B164" s="7"/>
      <c r="C164" s="7"/>
      <c r="D164" s="7"/>
    </row>
    <row r="165" spans="2:4" x14ac:dyDescent="0.25">
      <c r="B165" s="7"/>
      <c r="C165" s="7"/>
      <c r="D165" s="7"/>
    </row>
    <row r="166" spans="2:4" x14ac:dyDescent="0.25">
      <c r="B166" s="7"/>
      <c r="C166" s="7"/>
      <c r="D166" s="7"/>
    </row>
    <row r="167" spans="2:4" x14ac:dyDescent="0.25">
      <c r="B167" s="7"/>
      <c r="C167" s="7"/>
      <c r="D167" s="7"/>
    </row>
    <row r="168" spans="2:4" x14ac:dyDescent="0.25">
      <c r="B168" s="7"/>
      <c r="C168" s="7"/>
      <c r="D168" s="7"/>
    </row>
    <row r="169" spans="2:4" x14ac:dyDescent="0.25">
      <c r="B169" s="7"/>
      <c r="C169" s="7"/>
      <c r="D169" s="7"/>
    </row>
    <row r="170" spans="2:4" x14ac:dyDescent="0.25">
      <c r="B170" s="7"/>
      <c r="C170" s="7"/>
      <c r="D170" s="7"/>
    </row>
    <row r="171" spans="2:4" x14ac:dyDescent="0.25">
      <c r="B171" s="7"/>
      <c r="C171" s="7"/>
      <c r="D171" s="7"/>
    </row>
    <row r="172" spans="2:4" x14ac:dyDescent="0.25">
      <c r="B172" s="7"/>
      <c r="C172" s="7"/>
      <c r="D172" s="7"/>
    </row>
    <row r="173" spans="2:4" x14ac:dyDescent="0.25">
      <c r="B173" s="7"/>
      <c r="C173" s="7"/>
      <c r="D173" s="7"/>
    </row>
    <row r="174" spans="2:4" x14ac:dyDescent="0.25">
      <c r="B174" s="7"/>
      <c r="C174" s="7"/>
      <c r="D174" s="7"/>
    </row>
    <row r="175" spans="2:4" x14ac:dyDescent="0.25">
      <c r="B175" s="7"/>
      <c r="C175" s="7"/>
      <c r="D175" s="7"/>
    </row>
    <row r="176" spans="2:4" x14ac:dyDescent="0.25">
      <c r="B176" s="7"/>
      <c r="C176" s="7"/>
      <c r="D176" s="7"/>
    </row>
    <row r="177" spans="2:4" x14ac:dyDescent="0.25">
      <c r="B177" s="7"/>
      <c r="C177" s="7"/>
      <c r="D177" s="7"/>
    </row>
    <row r="178" spans="2:4" x14ac:dyDescent="0.25">
      <c r="B178" s="7"/>
      <c r="C178" s="7"/>
      <c r="D178" s="7"/>
    </row>
    <row r="179" spans="2:4" x14ac:dyDescent="0.25">
      <c r="B179" s="7"/>
      <c r="C179" s="7"/>
      <c r="D179" s="7"/>
    </row>
    <row r="180" spans="2:4" x14ac:dyDescent="0.25">
      <c r="B180" s="7"/>
      <c r="C180" s="7"/>
      <c r="D180" s="7"/>
    </row>
    <row r="181" spans="2:4" x14ac:dyDescent="0.25">
      <c r="B181" s="7"/>
      <c r="C181" s="7"/>
      <c r="D181" s="7"/>
    </row>
    <row r="182" spans="2:4" x14ac:dyDescent="0.25">
      <c r="B182" s="7"/>
      <c r="C182" s="7"/>
      <c r="D182" s="7"/>
    </row>
    <row r="183" spans="2:4" x14ac:dyDescent="0.25">
      <c r="B183" s="7"/>
      <c r="C183" s="7"/>
      <c r="D183" s="7"/>
    </row>
    <row r="184" spans="2:4" x14ac:dyDescent="0.25">
      <c r="B184" s="7"/>
      <c r="C184" s="7"/>
      <c r="D184" s="7"/>
    </row>
    <row r="185" spans="2:4" x14ac:dyDescent="0.25">
      <c r="B185" s="7"/>
      <c r="C185" s="7"/>
      <c r="D185" s="7"/>
    </row>
    <row r="186" spans="2:4" x14ac:dyDescent="0.25">
      <c r="B186" s="7"/>
      <c r="C186" s="7"/>
      <c r="D186" s="7"/>
    </row>
    <row r="187" spans="2:4" x14ac:dyDescent="0.25">
      <c r="B187" s="7"/>
      <c r="C187" s="7"/>
      <c r="D187" s="7"/>
    </row>
    <row r="188" spans="2:4" x14ac:dyDescent="0.25">
      <c r="B188" s="7"/>
      <c r="C188" s="7"/>
      <c r="D188" s="7"/>
    </row>
    <row r="189" spans="2:4" x14ac:dyDescent="0.25">
      <c r="B189" s="7"/>
      <c r="C189" s="7"/>
      <c r="D189" s="7"/>
    </row>
    <row r="190" spans="2:4" x14ac:dyDescent="0.25">
      <c r="B190" s="7"/>
      <c r="C190" s="7"/>
      <c r="D190" s="7"/>
    </row>
    <row r="191" spans="2:4" x14ac:dyDescent="0.25">
      <c r="B191" s="7"/>
      <c r="C191" s="7"/>
      <c r="D191" s="7"/>
    </row>
    <row r="192" spans="2:4" x14ac:dyDescent="0.25">
      <c r="B192" s="7"/>
      <c r="C192" s="7"/>
      <c r="D192" s="7"/>
    </row>
    <row r="193" spans="2:4" x14ac:dyDescent="0.25">
      <c r="B193" s="7"/>
      <c r="C193" s="7"/>
      <c r="D193" s="7"/>
    </row>
    <row r="194" spans="2:4" x14ac:dyDescent="0.25">
      <c r="B194" s="7"/>
      <c r="C194" s="7"/>
      <c r="D194" s="7"/>
    </row>
    <row r="195" spans="2:4" x14ac:dyDescent="0.25">
      <c r="B195" s="7"/>
      <c r="C195" s="7"/>
      <c r="D195" s="7"/>
    </row>
    <row r="196" spans="2:4" x14ac:dyDescent="0.25">
      <c r="B196" s="7"/>
      <c r="C196" s="7"/>
      <c r="D196" s="7"/>
    </row>
    <row r="197" spans="2:4" x14ac:dyDescent="0.25">
      <c r="B197" s="7"/>
      <c r="C197" s="7"/>
      <c r="D197" s="7"/>
    </row>
    <row r="198" spans="2:4" x14ac:dyDescent="0.25">
      <c r="B198" s="7"/>
      <c r="C198" s="7"/>
      <c r="D198" s="7"/>
    </row>
    <row r="199" spans="2:4" x14ac:dyDescent="0.25">
      <c r="B199" s="7"/>
      <c r="C199" s="7"/>
      <c r="D199" s="7"/>
    </row>
    <row r="200" spans="2:4" x14ac:dyDescent="0.25">
      <c r="B200" s="7"/>
      <c r="C200" s="7"/>
      <c r="D200" s="7"/>
    </row>
    <row r="201" spans="2:4" x14ac:dyDescent="0.25">
      <c r="B201" s="7"/>
      <c r="C201" s="7"/>
      <c r="D201" s="7"/>
    </row>
    <row r="202" spans="2:4" x14ac:dyDescent="0.25">
      <c r="B202" s="7"/>
      <c r="C202" s="7"/>
      <c r="D202" s="7"/>
    </row>
    <row r="203" spans="2:4" x14ac:dyDescent="0.25">
      <c r="B203" s="7"/>
      <c r="C203" s="7"/>
      <c r="D203" s="7"/>
    </row>
    <row r="204" spans="2:4" x14ac:dyDescent="0.25">
      <c r="B204" s="7"/>
      <c r="C204" s="7"/>
      <c r="D204" s="7"/>
    </row>
    <row r="205" spans="2:4" x14ac:dyDescent="0.25">
      <c r="B205" s="7"/>
      <c r="C205" s="7"/>
      <c r="D205" s="7"/>
    </row>
    <row r="206" spans="2:4" x14ac:dyDescent="0.25">
      <c r="B206" s="7"/>
      <c r="C206" s="7"/>
      <c r="D206" s="7"/>
    </row>
    <row r="207" spans="2:4" x14ac:dyDescent="0.25">
      <c r="B207" s="7"/>
      <c r="C207" s="7"/>
      <c r="D207" s="7"/>
    </row>
    <row r="208" spans="2:4" x14ac:dyDescent="0.25">
      <c r="B208" s="7"/>
      <c r="C208" s="7"/>
      <c r="D208" s="7"/>
    </row>
    <row r="209" spans="2:4" x14ac:dyDescent="0.25">
      <c r="B209" s="7"/>
      <c r="C209" s="7"/>
      <c r="D209" s="7"/>
    </row>
    <row r="210" spans="2:4" x14ac:dyDescent="0.25">
      <c r="B210" s="7"/>
      <c r="C210" s="7"/>
      <c r="D210" s="7"/>
    </row>
    <row r="211" spans="2:4" x14ac:dyDescent="0.25">
      <c r="B211" s="7"/>
      <c r="C211" s="7"/>
      <c r="D211" s="7"/>
    </row>
    <row r="212" spans="2:4" x14ac:dyDescent="0.25">
      <c r="B212" s="7"/>
      <c r="C212" s="7"/>
      <c r="D212" s="7"/>
    </row>
    <row r="213" spans="2:4" x14ac:dyDescent="0.25">
      <c r="B213" s="7"/>
      <c r="C213" s="7"/>
      <c r="D213" s="7"/>
    </row>
    <row r="214" spans="2:4" x14ac:dyDescent="0.25">
      <c r="B214" s="7"/>
      <c r="C214" s="7"/>
      <c r="D214" s="7"/>
    </row>
    <row r="215" spans="2:4" x14ac:dyDescent="0.25">
      <c r="B215" s="7"/>
      <c r="C215" s="7"/>
      <c r="D215" s="7"/>
    </row>
    <row r="216" spans="2:4" x14ac:dyDescent="0.25">
      <c r="B216" s="7"/>
      <c r="C216" s="7"/>
      <c r="D216" s="7"/>
    </row>
    <row r="217" spans="2:4" x14ac:dyDescent="0.25">
      <c r="B217" s="7"/>
      <c r="C217" s="7"/>
      <c r="D217" s="7"/>
    </row>
    <row r="218" spans="2:4" x14ac:dyDescent="0.25">
      <c r="B218" s="7"/>
      <c r="C218" s="7"/>
      <c r="D218" s="7"/>
    </row>
    <row r="219" spans="2:4" x14ac:dyDescent="0.25">
      <c r="B219" s="7"/>
      <c r="C219" s="7"/>
      <c r="D219" s="7"/>
    </row>
    <row r="220" spans="2:4" x14ac:dyDescent="0.25">
      <c r="B220" s="7"/>
      <c r="C220" s="7"/>
      <c r="D220" s="7"/>
    </row>
    <row r="221" spans="2:4" x14ac:dyDescent="0.25">
      <c r="B221" s="7"/>
      <c r="C221" s="7"/>
      <c r="D221" s="7"/>
    </row>
    <row r="222" spans="2:4" x14ac:dyDescent="0.25">
      <c r="B222" s="7"/>
      <c r="C222" s="7"/>
      <c r="D222" s="7"/>
    </row>
    <row r="223" spans="2:4" x14ac:dyDescent="0.25">
      <c r="B223" s="7"/>
      <c r="C223" s="7"/>
      <c r="D223" s="7"/>
    </row>
    <row r="224" spans="2:4" x14ac:dyDescent="0.25">
      <c r="B224" s="7"/>
      <c r="C224" s="7"/>
      <c r="D224" s="7"/>
    </row>
    <row r="225" spans="2:4" x14ac:dyDescent="0.25">
      <c r="B225" s="7"/>
      <c r="C225" s="7"/>
      <c r="D225" s="7"/>
    </row>
    <row r="226" spans="2:4" x14ac:dyDescent="0.25">
      <c r="B226" s="7"/>
      <c r="C226" s="7"/>
      <c r="D226" s="7"/>
    </row>
    <row r="227" spans="2:4" x14ac:dyDescent="0.25">
      <c r="B227" s="7"/>
      <c r="C227" s="7"/>
      <c r="D227" s="7"/>
    </row>
    <row r="228" spans="2:4" x14ac:dyDescent="0.25">
      <c r="B228" s="7"/>
      <c r="C228" s="7"/>
      <c r="D228" s="7"/>
    </row>
    <row r="229" spans="2:4" x14ac:dyDescent="0.25">
      <c r="B229" s="7"/>
      <c r="C229" s="7"/>
      <c r="D229" s="7"/>
    </row>
    <row r="230" spans="2:4" x14ac:dyDescent="0.25">
      <c r="B230" s="7"/>
      <c r="C230" s="7"/>
      <c r="D230" s="7"/>
    </row>
    <row r="231" spans="2:4" x14ac:dyDescent="0.25">
      <c r="B231" s="7"/>
      <c r="C231" s="7"/>
      <c r="D231" s="7"/>
    </row>
    <row r="232" spans="2:4" x14ac:dyDescent="0.25">
      <c r="B232" s="7"/>
      <c r="C232" s="7"/>
      <c r="D232" s="7"/>
    </row>
    <row r="233" spans="2:4" x14ac:dyDescent="0.25">
      <c r="B233" s="7"/>
      <c r="C233" s="7"/>
      <c r="D233" s="7"/>
    </row>
    <row r="234" spans="2:4" x14ac:dyDescent="0.25">
      <c r="B234" s="7"/>
      <c r="C234" s="7"/>
      <c r="D234" s="7"/>
    </row>
    <row r="235" spans="2:4" x14ac:dyDescent="0.25">
      <c r="B235" s="7"/>
      <c r="C235" s="7"/>
      <c r="D235" s="7"/>
    </row>
    <row r="236" spans="2:4" x14ac:dyDescent="0.25">
      <c r="B236" s="7"/>
      <c r="C236" s="7"/>
      <c r="D236" s="7"/>
    </row>
    <row r="237" spans="2:4" x14ac:dyDescent="0.25">
      <c r="B237" s="7"/>
      <c r="C237" s="7"/>
      <c r="D237" s="7"/>
    </row>
    <row r="238" spans="2:4" x14ac:dyDescent="0.25">
      <c r="B238" s="7"/>
      <c r="C238" s="7"/>
      <c r="D238" s="7"/>
    </row>
    <row r="239" spans="2:4" x14ac:dyDescent="0.25">
      <c r="B239" s="7"/>
      <c r="C239" s="7"/>
      <c r="D239" s="7"/>
    </row>
    <row r="240" spans="2:4" x14ac:dyDescent="0.25">
      <c r="B240" s="7"/>
      <c r="C240" s="7"/>
      <c r="D240" s="7"/>
    </row>
    <row r="241" spans="2:4" x14ac:dyDescent="0.25">
      <c r="B241" s="7"/>
      <c r="C241" s="7"/>
      <c r="D241" s="7"/>
    </row>
    <row r="242" spans="2:4" x14ac:dyDescent="0.25">
      <c r="B242" s="7"/>
      <c r="C242" s="7"/>
      <c r="D242" s="7"/>
    </row>
    <row r="243" spans="2:4" x14ac:dyDescent="0.25">
      <c r="B243" s="7"/>
      <c r="C243" s="7"/>
      <c r="D243" s="7"/>
    </row>
    <row r="244" spans="2:4" x14ac:dyDescent="0.25">
      <c r="B244" s="7"/>
      <c r="C244" s="7"/>
      <c r="D244" s="7"/>
    </row>
    <row r="245" spans="2:4" x14ac:dyDescent="0.25">
      <c r="B245" s="7"/>
      <c r="C245" s="7"/>
      <c r="D245" s="7"/>
    </row>
    <row r="246" spans="2:4" x14ac:dyDescent="0.25">
      <c r="B246" s="7"/>
      <c r="C246" s="7"/>
      <c r="D246" s="7"/>
    </row>
    <row r="247" spans="2:4" x14ac:dyDescent="0.25">
      <c r="B247" s="7"/>
      <c r="C247" s="7"/>
      <c r="D247" s="7"/>
    </row>
    <row r="248" spans="2:4" x14ac:dyDescent="0.25">
      <c r="B248" s="7"/>
      <c r="C248" s="7"/>
      <c r="D248" s="7"/>
    </row>
    <row r="249" spans="2:4" x14ac:dyDescent="0.25">
      <c r="B249" s="7"/>
      <c r="C249" s="7"/>
      <c r="D249" s="7"/>
    </row>
    <row r="250" spans="2:4" x14ac:dyDescent="0.25">
      <c r="B250" s="7"/>
      <c r="C250" s="7"/>
      <c r="D250" s="7"/>
    </row>
    <row r="251" spans="2:4" x14ac:dyDescent="0.25">
      <c r="B251" s="7"/>
      <c r="C251" s="7"/>
      <c r="D251" s="7"/>
    </row>
    <row r="252" spans="2:4" x14ac:dyDescent="0.25">
      <c r="B252" s="7"/>
      <c r="C252" s="7"/>
      <c r="D252" s="7"/>
    </row>
    <row r="253" spans="2:4" x14ac:dyDescent="0.25">
      <c r="B253" s="7"/>
      <c r="C253" s="7"/>
      <c r="D253" s="7"/>
    </row>
    <row r="254" spans="2:4" x14ac:dyDescent="0.25">
      <c r="B254" s="7"/>
      <c r="C254" s="7"/>
      <c r="D254" s="7"/>
    </row>
    <row r="255" spans="2:4" x14ac:dyDescent="0.25">
      <c r="B255" s="7"/>
      <c r="C255" s="7"/>
      <c r="D255" s="7"/>
    </row>
    <row r="256" spans="2:4" x14ac:dyDescent="0.25">
      <c r="B256" s="7"/>
      <c r="C256" s="7"/>
      <c r="D256" s="7"/>
    </row>
    <row r="257" spans="2:4" x14ac:dyDescent="0.25">
      <c r="B257" s="7"/>
      <c r="C257" s="7"/>
      <c r="D257" s="7"/>
    </row>
    <row r="258" spans="2:4" x14ac:dyDescent="0.25">
      <c r="B258" s="7"/>
      <c r="C258" s="7"/>
      <c r="D258" s="7"/>
    </row>
    <row r="259" spans="2:4" x14ac:dyDescent="0.25">
      <c r="B259" s="7"/>
      <c r="C259" s="7"/>
      <c r="D259" s="7"/>
    </row>
    <row r="260" spans="2:4" x14ac:dyDescent="0.25">
      <c r="B260" s="7"/>
      <c r="C260" s="7"/>
      <c r="D260" s="7"/>
    </row>
    <row r="261" spans="2:4" x14ac:dyDescent="0.25">
      <c r="B261" s="7"/>
      <c r="C261" s="7"/>
      <c r="D261" s="7"/>
    </row>
    <row r="262" spans="2:4" x14ac:dyDescent="0.25">
      <c r="B262" s="7"/>
      <c r="C262" s="7"/>
      <c r="D262" s="7"/>
    </row>
    <row r="263" spans="2:4" x14ac:dyDescent="0.25">
      <c r="B263" s="7"/>
      <c r="C263" s="7"/>
      <c r="D263" s="7"/>
    </row>
    <row r="264" spans="2:4" x14ac:dyDescent="0.25">
      <c r="B264" s="7"/>
      <c r="C264" s="7"/>
      <c r="D264" s="7"/>
    </row>
    <row r="265" spans="2:4" x14ac:dyDescent="0.25">
      <c r="B265" s="7"/>
      <c r="C265" s="7"/>
      <c r="D265" s="7"/>
    </row>
    <row r="266" spans="2:4" x14ac:dyDescent="0.25">
      <c r="B266" s="7"/>
      <c r="C266" s="7"/>
      <c r="D266" s="7"/>
    </row>
    <row r="267" spans="2:4" x14ac:dyDescent="0.25">
      <c r="B267" s="7"/>
      <c r="C267" s="7"/>
      <c r="D267" s="7"/>
    </row>
    <row r="268" spans="2:4" x14ac:dyDescent="0.25">
      <c r="B268" s="7"/>
      <c r="C268" s="7"/>
      <c r="D268" s="7"/>
    </row>
    <row r="269" spans="2:4" x14ac:dyDescent="0.25">
      <c r="B269" s="7"/>
      <c r="C269" s="7"/>
      <c r="D269" s="7"/>
    </row>
    <row r="270" spans="2:4" x14ac:dyDescent="0.25">
      <c r="B270" s="7"/>
      <c r="C270" s="7"/>
      <c r="D270" s="7"/>
    </row>
    <row r="271" spans="2:4" x14ac:dyDescent="0.25">
      <c r="B271" s="7"/>
      <c r="C271" s="7"/>
      <c r="D271" s="7"/>
    </row>
    <row r="272" spans="2:4" x14ac:dyDescent="0.25">
      <c r="B272" s="7"/>
      <c r="C272" s="7"/>
      <c r="D272" s="7"/>
    </row>
    <row r="273" spans="2:4" x14ac:dyDescent="0.25">
      <c r="B273" s="7"/>
      <c r="C273" s="7"/>
      <c r="D273" s="7"/>
    </row>
    <row r="274" spans="2:4" x14ac:dyDescent="0.25">
      <c r="B274" s="7"/>
      <c r="C274" s="7"/>
      <c r="D274" s="7"/>
    </row>
    <row r="275" spans="2:4" x14ac:dyDescent="0.25">
      <c r="B275" s="7"/>
      <c r="C275" s="7"/>
      <c r="D275" s="7"/>
    </row>
    <row r="276" spans="2:4" x14ac:dyDescent="0.25">
      <c r="B276" s="7"/>
      <c r="C276" s="7"/>
      <c r="D276" s="7"/>
    </row>
    <row r="277" spans="2:4" x14ac:dyDescent="0.25">
      <c r="B277" s="7"/>
      <c r="C277" s="7"/>
      <c r="D277" s="7"/>
    </row>
    <row r="278" spans="2:4" x14ac:dyDescent="0.25">
      <c r="B278" s="7"/>
      <c r="C278" s="7"/>
      <c r="D278" s="7"/>
    </row>
    <row r="279" spans="2:4" x14ac:dyDescent="0.25">
      <c r="B279" s="7"/>
      <c r="C279" s="7"/>
      <c r="D279" s="7"/>
    </row>
    <row r="280" spans="2:4" x14ac:dyDescent="0.25">
      <c r="B280" s="7"/>
      <c r="C280" s="7"/>
      <c r="D280" s="7"/>
    </row>
    <row r="281" spans="2:4" x14ac:dyDescent="0.25">
      <c r="B281" s="7"/>
      <c r="C281" s="7"/>
      <c r="D281" s="7"/>
    </row>
    <row r="282" spans="2:4" x14ac:dyDescent="0.25">
      <c r="B282" s="7"/>
      <c r="C282" s="7"/>
      <c r="D282" s="7"/>
    </row>
    <row r="283" spans="2:4" x14ac:dyDescent="0.25">
      <c r="B283" s="7"/>
      <c r="C283" s="7"/>
      <c r="D283" s="7"/>
    </row>
    <row r="284" spans="2:4" x14ac:dyDescent="0.25">
      <c r="B284" s="7"/>
      <c r="C284" s="7"/>
      <c r="D284" s="7"/>
    </row>
    <row r="285" spans="2:4" x14ac:dyDescent="0.25">
      <c r="B285" s="7"/>
      <c r="C285" s="7"/>
      <c r="D285" s="7"/>
    </row>
    <row r="286" spans="2:4" x14ac:dyDescent="0.25">
      <c r="B286" s="7"/>
      <c r="C286" s="7"/>
      <c r="D286" s="7"/>
    </row>
    <row r="287" spans="2:4" x14ac:dyDescent="0.25">
      <c r="B287" s="7"/>
      <c r="C287" s="7"/>
      <c r="D287" s="7"/>
    </row>
    <row r="288" spans="2:4" x14ac:dyDescent="0.25">
      <c r="B288" s="7"/>
      <c r="C288" s="7"/>
      <c r="D288" s="7"/>
    </row>
    <row r="289" spans="2:4" x14ac:dyDescent="0.25">
      <c r="B289" s="7"/>
      <c r="C289" s="7"/>
      <c r="D289" s="7"/>
    </row>
    <row r="290" spans="2:4" x14ac:dyDescent="0.25">
      <c r="B290" s="7"/>
      <c r="C290" s="7"/>
      <c r="D290" s="7"/>
    </row>
    <row r="291" spans="2:4" x14ac:dyDescent="0.25">
      <c r="B291" s="7"/>
      <c r="C291" s="7"/>
      <c r="D291" s="7"/>
    </row>
    <row r="292" spans="2:4" x14ac:dyDescent="0.25">
      <c r="B292" s="7"/>
      <c r="C292" s="7"/>
      <c r="D292" s="7"/>
    </row>
    <row r="293" spans="2:4" x14ac:dyDescent="0.25">
      <c r="B293" s="7"/>
      <c r="C293" s="7"/>
      <c r="D293" s="7"/>
    </row>
    <row r="294" spans="2:4" x14ac:dyDescent="0.25">
      <c r="B294" s="7"/>
      <c r="C294" s="7"/>
      <c r="D294" s="7"/>
    </row>
    <row r="295" spans="2:4" x14ac:dyDescent="0.25">
      <c r="B295" s="7"/>
      <c r="C295" s="7"/>
      <c r="D295" s="7"/>
    </row>
    <row r="296" spans="2:4" x14ac:dyDescent="0.25">
      <c r="B296" s="7"/>
      <c r="C296" s="7"/>
      <c r="D296" s="7"/>
    </row>
    <row r="297" spans="2:4" x14ac:dyDescent="0.25">
      <c r="B297" s="7"/>
      <c r="C297" s="7"/>
      <c r="D297" s="7"/>
    </row>
    <row r="298" spans="2:4" x14ac:dyDescent="0.25">
      <c r="B298" s="7"/>
      <c r="C298" s="7"/>
      <c r="D298" s="7"/>
    </row>
    <row r="299" spans="2:4" x14ac:dyDescent="0.25">
      <c r="B299" s="7"/>
      <c r="C299" s="7"/>
      <c r="D299" s="7"/>
    </row>
    <row r="300" spans="2:4" x14ac:dyDescent="0.25">
      <c r="B300" s="7"/>
      <c r="C300" s="7"/>
      <c r="D300" s="7"/>
    </row>
    <row r="301" spans="2:4" x14ac:dyDescent="0.25">
      <c r="B301" s="7"/>
      <c r="C301" s="7"/>
      <c r="D301" s="7"/>
    </row>
    <row r="302" spans="2:4" x14ac:dyDescent="0.25">
      <c r="B302" s="7"/>
      <c r="C302" s="7"/>
      <c r="D302" s="7"/>
    </row>
    <row r="303" spans="2:4" x14ac:dyDescent="0.25">
      <c r="B303" s="7"/>
      <c r="C303" s="7"/>
      <c r="D303" s="7"/>
    </row>
    <row r="304" spans="2:4" x14ac:dyDescent="0.25">
      <c r="B304" s="7"/>
      <c r="C304" s="7"/>
      <c r="D304" s="7"/>
    </row>
    <row r="305" spans="2:4" x14ac:dyDescent="0.25">
      <c r="B305" s="7"/>
      <c r="C305" s="7"/>
      <c r="D305" s="7"/>
    </row>
    <row r="306" spans="2:4" x14ac:dyDescent="0.25">
      <c r="B306" s="7"/>
      <c r="C306" s="7"/>
      <c r="D306" s="7"/>
    </row>
    <row r="307" spans="2:4" x14ac:dyDescent="0.25">
      <c r="B307" s="7"/>
      <c r="C307" s="7"/>
      <c r="D307" s="7"/>
    </row>
    <row r="308" spans="2:4" x14ac:dyDescent="0.25">
      <c r="B308" s="7"/>
      <c r="C308" s="7"/>
      <c r="D308" s="7"/>
    </row>
    <row r="309" spans="2:4" x14ac:dyDescent="0.25">
      <c r="B309" s="7"/>
      <c r="C309" s="7"/>
      <c r="D309" s="7"/>
    </row>
    <row r="310" spans="2:4" x14ac:dyDescent="0.25">
      <c r="B310" s="7"/>
      <c r="C310" s="7"/>
      <c r="D310" s="7"/>
    </row>
    <row r="311" spans="2:4" x14ac:dyDescent="0.25">
      <c r="B311" s="7"/>
      <c r="C311" s="7"/>
      <c r="D311" s="7"/>
    </row>
    <row r="312" spans="2:4" x14ac:dyDescent="0.25">
      <c r="B312" s="7"/>
      <c r="C312" s="7"/>
      <c r="D312" s="7"/>
    </row>
    <row r="313" spans="2:4" x14ac:dyDescent="0.25">
      <c r="B313" s="7"/>
      <c r="C313" s="7"/>
      <c r="D313" s="7"/>
    </row>
    <row r="314" spans="2:4" x14ac:dyDescent="0.25">
      <c r="B314" s="7"/>
      <c r="C314" s="7"/>
      <c r="D314" s="7"/>
    </row>
    <row r="315" spans="2:4" x14ac:dyDescent="0.25">
      <c r="B315" s="7"/>
      <c r="C315" s="7"/>
      <c r="D315" s="7"/>
    </row>
    <row r="316" spans="2:4" x14ac:dyDescent="0.25">
      <c r="B316" s="7"/>
      <c r="C316" s="7"/>
      <c r="D316" s="7"/>
    </row>
    <row r="317" spans="2:4" x14ac:dyDescent="0.25">
      <c r="B317" s="7"/>
      <c r="C317" s="7"/>
      <c r="D317" s="7"/>
    </row>
    <row r="318" spans="2:4" x14ac:dyDescent="0.25">
      <c r="B318" s="7"/>
      <c r="C318" s="7"/>
      <c r="D318" s="7"/>
    </row>
    <row r="319" spans="2:4" x14ac:dyDescent="0.25">
      <c r="B319" s="7"/>
      <c r="C319" s="7"/>
      <c r="D319" s="7"/>
    </row>
    <row r="320" spans="2:4" x14ac:dyDescent="0.25">
      <c r="B320" s="7"/>
      <c r="C320" s="7"/>
      <c r="D320" s="7"/>
    </row>
    <row r="321" spans="2:4" x14ac:dyDescent="0.25">
      <c r="B321" s="7"/>
      <c r="C321" s="7"/>
      <c r="D321" s="7"/>
    </row>
    <row r="322" spans="2:4" x14ac:dyDescent="0.25">
      <c r="B322" s="7"/>
      <c r="C322" s="7"/>
      <c r="D322" s="7"/>
    </row>
    <row r="323" spans="2:4" x14ac:dyDescent="0.25">
      <c r="B323" s="7"/>
      <c r="C323" s="7"/>
      <c r="D323" s="7"/>
    </row>
    <row r="324" spans="2:4" x14ac:dyDescent="0.25">
      <c r="B324" s="7"/>
      <c r="C324" s="7"/>
      <c r="D324" s="7"/>
    </row>
    <row r="325" spans="2:4" x14ac:dyDescent="0.25">
      <c r="B325" s="7"/>
      <c r="C325" s="7"/>
      <c r="D325" s="7"/>
    </row>
    <row r="326" spans="2:4" x14ac:dyDescent="0.25">
      <c r="B326" s="7"/>
      <c r="C326" s="7"/>
      <c r="D326" s="7"/>
    </row>
    <row r="327" spans="2:4" x14ac:dyDescent="0.25">
      <c r="B327" s="7"/>
      <c r="C327" s="7"/>
      <c r="D327" s="7"/>
    </row>
    <row r="328" spans="2:4" x14ac:dyDescent="0.25">
      <c r="B328" s="7"/>
      <c r="C328" s="7"/>
      <c r="D328" s="7"/>
    </row>
    <row r="329" spans="2:4" x14ac:dyDescent="0.25">
      <c r="B329" s="7"/>
      <c r="C329" s="7"/>
      <c r="D329" s="7"/>
    </row>
    <row r="330" spans="2:4" x14ac:dyDescent="0.25">
      <c r="B330" s="7"/>
      <c r="C330" s="7"/>
      <c r="D330" s="7"/>
    </row>
    <row r="331" spans="2:4" x14ac:dyDescent="0.25">
      <c r="B331" s="7"/>
      <c r="C331" s="7"/>
      <c r="D331" s="7"/>
    </row>
    <row r="332" spans="2:4" x14ac:dyDescent="0.25">
      <c r="B332" s="7"/>
      <c r="C332" s="7"/>
      <c r="D332" s="7"/>
    </row>
    <row r="333" spans="2:4" x14ac:dyDescent="0.25">
      <c r="B333" s="7"/>
      <c r="C333" s="7"/>
      <c r="D333" s="7"/>
    </row>
    <row r="334" spans="2:4" x14ac:dyDescent="0.25">
      <c r="B334" s="7"/>
      <c r="C334" s="7"/>
      <c r="D334" s="7"/>
    </row>
    <row r="335" spans="2:4" x14ac:dyDescent="0.25">
      <c r="B335" s="7"/>
      <c r="C335" s="7"/>
      <c r="D335" s="7"/>
    </row>
    <row r="336" spans="2:4" x14ac:dyDescent="0.25">
      <c r="B336" s="7"/>
      <c r="C336" s="7"/>
      <c r="D336" s="7"/>
    </row>
    <row r="337" spans="2:4" x14ac:dyDescent="0.25">
      <c r="B337" s="7"/>
      <c r="C337" s="7"/>
      <c r="D337" s="7"/>
    </row>
    <row r="338" spans="2:4" x14ac:dyDescent="0.25">
      <c r="B338" s="7"/>
      <c r="C338" s="7"/>
      <c r="D338" s="7"/>
    </row>
    <row r="339" spans="2:4" x14ac:dyDescent="0.25">
      <c r="B339" s="7"/>
      <c r="C339" s="7"/>
      <c r="D339" s="7"/>
    </row>
    <row r="340" spans="2:4" x14ac:dyDescent="0.25">
      <c r="B340" s="7"/>
      <c r="C340" s="7"/>
      <c r="D340" s="7"/>
    </row>
    <row r="341" spans="2:4" x14ac:dyDescent="0.25">
      <c r="B341" s="7"/>
      <c r="C341" s="7"/>
      <c r="D341" s="7"/>
    </row>
    <row r="342" spans="2:4" x14ac:dyDescent="0.25">
      <c r="B342" s="7"/>
      <c r="C342" s="7"/>
      <c r="D342" s="7"/>
    </row>
    <row r="343" spans="2:4" x14ac:dyDescent="0.25">
      <c r="B343" s="7"/>
      <c r="C343" s="7"/>
      <c r="D343" s="7"/>
    </row>
    <row r="344" spans="2:4" x14ac:dyDescent="0.25">
      <c r="B344" s="7"/>
      <c r="C344" s="7"/>
      <c r="D344" s="7"/>
    </row>
    <row r="345" spans="2:4" x14ac:dyDescent="0.25">
      <c r="B345" s="7"/>
      <c r="C345" s="7"/>
      <c r="D345" s="7"/>
    </row>
    <row r="346" spans="2:4" x14ac:dyDescent="0.25">
      <c r="B346" s="7"/>
      <c r="C346" s="7"/>
      <c r="D346" s="7"/>
    </row>
    <row r="347" spans="2:4" x14ac:dyDescent="0.25">
      <c r="B347" s="7"/>
      <c r="C347" s="7"/>
      <c r="D347" s="7"/>
    </row>
    <row r="348" spans="2:4" x14ac:dyDescent="0.25">
      <c r="B348" s="7"/>
      <c r="C348" s="7"/>
      <c r="D348" s="7"/>
    </row>
    <row r="349" spans="2:4" x14ac:dyDescent="0.25">
      <c r="B349" s="7"/>
      <c r="C349" s="7"/>
      <c r="D349" s="7"/>
    </row>
    <row r="350" spans="2:4" x14ac:dyDescent="0.25">
      <c r="B350" s="7"/>
      <c r="C350" s="7"/>
      <c r="D350" s="7"/>
    </row>
    <row r="351" spans="2:4" x14ac:dyDescent="0.25">
      <c r="B351" s="7"/>
      <c r="C351" s="7"/>
      <c r="D351" s="7"/>
    </row>
    <row r="352" spans="2:4" x14ac:dyDescent="0.25">
      <c r="B352" s="7"/>
      <c r="C352" s="7"/>
      <c r="D352" s="7"/>
    </row>
    <row r="353" spans="2:4" x14ac:dyDescent="0.25">
      <c r="B353" s="7"/>
      <c r="C353" s="7"/>
      <c r="D353" s="7"/>
    </row>
    <row r="354" spans="2:4" x14ac:dyDescent="0.25">
      <c r="B354" s="7"/>
      <c r="C354" s="7"/>
      <c r="D354" s="7"/>
    </row>
    <row r="355" spans="2:4" x14ac:dyDescent="0.25">
      <c r="B355" s="7"/>
      <c r="C355" s="7"/>
      <c r="D355" s="7"/>
    </row>
    <row r="356" spans="2:4" x14ac:dyDescent="0.25">
      <c r="B356" s="7"/>
      <c r="C356" s="7"/>
      <c r="D356" s="7"/>
    </row>
    <row r="357" spans="2:4" x14ac:dyDescent="0.25">
      <c r="B357" s="7"/>
      <c r="C357" s="7"/>
      <c r="D357" s="7"/>
    </row>
    <row r="358" spans="2:4" x14ac:dyDescent="0.25">
      <c r="B358" s="7"/>
      <c r="C358" s="7"/>
      <c r="D358" s="7"/>
    </row>
    <row r="359" spans="2:4" x14ac:dyDescent="0.25">
      <c r="B359" s="7"/>
      <c r="C359" s="7"/>
      <c r="D359" s="7"/>
    </row>
    <row r="360" spans="2:4" x14ac:dyDescent="0.25">
      <c r="B360" s="7"/>
      <c r="C360" s="7"/>
      <c r="D360" s="7"/>
    </row>
    <row r="361" spans="2:4" x14ac:dyDescent="0.25">
      <c r="B361" s="7"/>
      <c r="C361" s="7"/>
      <c r="D361" s="7"/>
    </row>
    <row r="362" spans="2:4" x14ac:dyDescent="0.25">
      <c r="B362" s="7"/>
      <c r="C362" s="7"/>
      <c r="D362" s="7"/>
    </row>
    <row r="363" spans="2:4" x14ac:dyDescent="0.25">
      <c r="B363" s="7"/>
      <c r="C363" s="7"/>
      <c r="D363" s="7"/>
    </row>
    <row r="364" spans="2:4" x14ac:dyDescent="0.25">
      <c r="B364" s="7"/>
      <c r="C364" s="7"/>
      <c r="D364" s="7"/>
    </row>
    <row r="365" spans="2:4" x14ac:dyDescent="0.25">
      <c r="B365" s="7"/>
      <c r="C365" s="7"/>
      <c r="D365" s="7"/>
    </row>
    <row r="366" spans="2:4" x14ac:dyDescent="0.25">
      <c r="B366" s="7"/>
      <c r="C366" s="7"/>
      <c r="D366" s="7"/>
    </row>
    <row r="367" spans="2:4" x14ac:dyDescent="0.25">
      <c r="B367" s="7"/>
      <c r="C367" s="7"/>
      <c r="D367" s="7"/>
    </row>
    <row r="368" spans="2:4" x14ac:dyDescent="0.25">
      <c r="B368" s="7"/>
      <c r="C368" s="7"/>
      <c r="D368" s="7"/>
    </row>
    <row r="369" spans="2:4" x14ac:dyDescent="0.25">
      <c r="B369" s="7"/>
      <c r="C369" s="7"/>
      <c r="D369" s="7"/>
    </row>
    <row r="370" spans="2:4" x14ac:dyDescent="0.25">
      <c r="B370" s="7"/>
      <c r="C370" s="7"/>
      <c r="D370" s="7"/>
    </row>
    <row r="371" spans="2:4" x14ac:dyDescent="0.25">
      <c r="B371" s="7"/>
      <c r="C371" s="7"/>
      <c r="D371" s="7"/>
    </row>
    <row r="372" spans="2:4" x14ac:dyDescent="0.25">
      <c r="B372" s="7"/>
      <c r="C372" s="7"/>
      <c r="D372" s="7"/>
    </row>
    <row r="373" spans="2:4" x14ac:dyDescent="0.25">
      <c r="B373" s="7"/>
      <c r="C373" s="7"/>
      <c r="D373" s="7"/>
    </row>
    <row r="374" spans="2:4" x14ac:dyDescent="0.25">
      <c r="B374" s="7"/>
      <c r="C374" s="7"/>
      <c r="D374" s="7"/>
    </row>
    <row r="375" spans="2:4" x14ac:dyDescent="0.25">
      <c r="B375" s="7"/>
      <c r="C375" s="7"/>
      <c r="D375" s="7"/>
    </row>
    <row r="376" spans="2:4" x14ac:dyDescent="0.25">
      <c r="B376" s="7"/>
      <c r="C376" s="7"/>
      <c r="D376" s="7"/>
    </row>
    <row r="377" spans="2:4" x14ac:dyDescent="0.25">
      <c r="B377" s="7"/>
      <c r="C377" s="7"/>
      <c r="D377" s="7"/>
    </row>
    <row r="378" spans="2:4" x14ac:dyDescent="0.25">
      <c r="B378" s="7"/>
      <c r="C378" s="7"/>
      <c r="D378" s="7"/>
    </row>
    <row r="379" spans="2:4" x14ac:dyDescent="0.25">
      <c r="B379" s="7"/>
      <c r="C379" s="7"/>
      <c r="D379" s="7"/>
    </row>
    <row r="380" spans="2:4" x14ac:dyDescent="0.25">
      <c r="B380" s="7"/>
      <c r="C380" s="7"/>
      <c r="D380" s="7"/>
    </row>
    <row r="381" spans="2:4" x14ac:dyDescent="0.25">
      <c r="B381" s="7"/>
      <c r="C381" s="7"/>
      <c r="D381" s="7"/>
    </row>
    <row r="382" spans="2:4" x14ac:dyDescent="0.25">
      <c r="B382" s="7"/>
      <c r="C382" s="7"/>
      <c r="D382" s="7"/>
    </row>
    <row r="383" spans="2:4" x14ac:dyDescent="0.25">
      <c r="B383" s="7"/>
      <c r="C383" s="7"/>
      <c r="D383" s="7"/>
    </row>
    <row r="384" spans="2:4" x14ac:dyDescent="0.25">
      <c r="B384" s="7"/>
      <c r="C384" s="7"/>
      <c r="D384" s="7"/>
    </row>
    <row r="385" spans="2:4" x14ac:dyDescent="0.25">
      <c r="B385" s="7"/>
      <c r="C385" s="7"/>
      <c r="D385" s="7"/>
    </row>
    <row r="386" spans="2:4" x14ac:dyDescent="0.25">
      <c r="B386" s="7"/>
      <c r="C386" s="7"/>
      <c r="D386" s="7"/>
    </row>
    <row r="387" spans="2:4" x14ac:dyDescent="0.25">
      <c r="B387" s="7"/>
      <c r="C387" s="7"/>
      <c r="D387" s="7"/>
    </row>
    <row r="388" spans="2:4" x14ac:dyDescent="0.25">
      <c r="B388" s="7"/>
      <c r="C388" s="7"/>
      <c r="D388" s="7"/>
    </row>
    <row r="389" spans="2:4" x14ac:dyDescent="0.25">
      <c r="B389" s="7"/>
      <c r="C389" s="7"/>
      <c r="D389" s="7"/>
    </row>
    <row r="390" spans="2:4" x14ac:dyDescent="0.25">
      <c r="B390" s="7"/>
      <c r="C390" s="7"/>
      <c r="D390" s="7"/>
    </row>
    <row r="391" spans="2:4" x14ac:dyDescent="0.25">
      <c r="B391" s="7"/>
      <c r="C391" s="7"/>
      <c r="D391" s="7"/>
    </row>
    <row r="392" spans="2:4" x14ac:dyDescent="0.25">
      <c r="B392" s="7"/>
      <c r="C392" s="7"/>
      <c r="D392" s="7"/>
    </row>
    <row r="393" spans="2:4" x14ac:dyDescent="0.25">
      <c r="B393" s="7"/>
      <c r="C393" s="7"/>
      <c r="D393" s="7"/>
    </row>
    <row r="394" spans="2:4" x14ac:dyDescent="0.25">
      <c r="B394" s="7"/>
      <c r="C394" s="7"/>
      <c r="D394" s="7"/>
    </row>
    <row r="395" spans="2:4" x14ac:dyDescent="0.25">
      <c r="B395" s="7"/>
      <c r="C395" s="7"/>
      <c r="D395" s="7"/>
    </row>
    <row r="396" spans="2:4" x14ac:dyDescent="0.25">
      <c r="B396" s="7"/>
      <c r="C396" s="7"/>
      <c r="D396" s="7"/>
    </row>
    <row r="397" spans="2:4" x14ac:dyDescent="0.25">
      <c r="B397" s="7"/>
      <c r="C397" s="7"/>
      <c r="D397" s="7"/>
    </row>
    <row r="398" spans="2:4" x14ac:dyDescent="0.25">
      <c r="B398" s="7"/>
      <c r="C398" s="7"/>
      <c r="D398" s="7"/>
    </row>
    <row r="399" spans="2:4" x14ac:dyDescent="0.25">
      <c r="B399" s="7"/>
      <c r="C399" s="7"/>
      <c r="D399" s="7"/>
    </row>
    <row r="400" spans="2:4" x14ac:dyDescent="0.25">
      <c r="B400" s="7"/>
      <c r="C400" s="7"/>
      <c r="D400" s="7"/>
    </row>
    <row r="401" spans="2:4" x14ac:dyDescent="0.25">
      <c r="B401" s="7"/>
      <c r="C401" s="7"/>
      <c r="D401" s="7"/>
    </row>
    <row r="402" spans="2:4" x14ac:dyDescent="0.25">
      <c r="B402" s="7"/>
      <c r="C402" s="7"/>
      <c r="D402" s="7"/>
    </row>
    <row r="403" spans="2:4" x14ac:dyDescent="0.25">
      <c r="B403" s="7"/>
      <c r="C403" s="7"/>
      <c r="D403" s="7"/>
    </row>
    <row r="404" spans="2:4" x14ac:dyDescent="0.25">
      <c r="B404" s="7"/>
      <c r="C404" s="7"/>
      <c r="D404" s="7"/>
    </row>
    <row r="405" spans="2:4" x14ac:dyDescent="0.25">
      <c r="B405" s="7"/>
      <c r="C405" s="7"/>
      <c r="D405" s="7"/>
    </row>
    <row r="406" spans="2:4" x14ac:dyDescent="0.25">
      <c r="B406" s="7"/>
      <c r="C406" s="7"/>
      <c r="D406" s="7"/>
    </row>
    <row r="407" spans="2:4" x14ac:dyDescent="0.25">
      <c r="B407" s="7"/>
      <c r="C407" s="7"/>
      <c r="D407" s="7"/>
    </row>
    <row r="408" spans="2:4" x14ac:dyDescent="0.25">
      <c r="B408" s="7"/>
      <c r="C408" s="7"/>
      <c r="D408" s="7"/>
    </row>
    <row r="409" spans="2:4" x14ac:dyDescent="0.25">
      <c r="B409" s="7"/>
      <c r="C409" s="7"/>
      <c r="D409" s="7"/>
    </row>
    <row r="410" spans="2:4" x14ac:dyDescent="0.25">
      <c r="B410" s="7"/>
      <c r="C410" s="7"/>
      <c r="D410" s="7"/>
    </row>
    <row r="411" spans="2:4" x14ac:dyDescent="0.25">
      <c r="B411" s="7"/>
      <c r="C411" s="7"/>
      <c r="D411" s="7"/>
    </row>
    <row r="412" spans="2:4" x14ac:dyDescent="0.25">
      <c r="B412" s="7"/>
      <c r="C412" s="7"/>
      <c r="D412" s="7"/>
    </row>
    <row r="413" spans="2:4" x14ac:dyDescent="0.25">
      <c r="B413" s="7"/>
      <c r="C413" s="7"/>
      <c r="D413" s="7"/>
    </row>
    <row r="414" spans="2:4" x14ac:dyDescent="0.25">
      <c r="B414" s="7"/>
      <c r="C414" s="7"/>
      <c r="D414" s="7"/>
    </row>
    <row r="415" spans="2:4" x14ac:dyDescent="0.25">
      <c r="B415" s="7"/>
      <c r="C415" s="7"/>
      <c r="D415" s="7"/>
    </row>
    <row r="416" spans="2:4" x14ac:dyDescent="0.25">
      <c r="B416" s="7"/>
      <c r="C416" s="7"/>
      <c r="D416" s="7"/>
    </row>
    <row r="417" spans="2:4" x14ac:dyDescent="0.25">
      <c r="B417" s="7"/>
      <c r="C417" s="7"/>
      <c r="D417" s="7"/>
    </row>
    <row r="418" spans="2:4" x14ac:dyDescent="0.25">
      <c r="B418" s="7"/>
      <c r="C418" s="7"/>
      <c r="D418" s="7"/>
    </row>
    <row r="419" spans="2:4" x14ac:dyDescent="0.25">
      <c r="B419" s="7"/>
      <c r="C419" s="7"/>
      <c r="D419" s="7"/>
    </row>
    <row r="420" spans="2:4" x14ac:dyDescent="0.25">
      <c r="B420" s="7"/>
      <c r="C420" s="7"/>
      <c r="D420" s="7"/>
    </row>
    <row r="421" spans="2:4" x14ac:dyDescent="0.25">
      <c r="B421" s="7"/>
      <c r="C421" s="7"/>
      <c r="D421" s="7"/>
    </row>
    <row r="422" spans="2:4" x14ac:dyDescent="0.25">
      <c r="B422" s="7"/>
      <c r="C422" s="7"/>
      <c r="D422" s="7"/>
    </row>
    <row r="423" spans="2:4" x14ac:dyDescent="0.25">
      <c r="B423" s="7"/>
      <c r="C423" s="7"/>
      <c r="D423" s="7"/>
    </row>
    <row r="424" spans="2:4" x14ac:dyDescent="0.25">
      <c r="B424" s="7"/>
      <c r="C424" s="7"/>
      <c r="D424" s="7"/>
    </row>
    <row r="425" spans="2:4" x14ac:dyDescent="0.25">
      <c r="B425" s="7"/>
      <c r="C425" s="7"/>
      <c r="D425" s="7"/>
    </row>
    <row r="426" spans="2:4" x14ac:dyDescent="0.25">
      <c r="B426" s="7"/>
      <c r="C426" s="7"/>
      <c r="D426" s="7"/>
    </row>
    <row r="427" spans="2:4" x14ac:dyDescent="0.25">
      <c r="B427" s="7"/>
      <c r="C427" s="7"/>
      <c r="D427" s="7"/>
    </row>
    <row r="428" spans="2:4" x14ac:dyDescent="0.25">
      <c r="B428" s="7"/>
      <c r="C428" s="7"/>
      <c r="D428" s="7"/>
    </row>
    <row r="429" spans="2:4" x14ac:dyDescent="0.25">
      <c r="B429" s="7"/>
      <c r="C429" s="7"/>
      <c r="D429" s="7"/>
    </row>
    <row r="430" spans="2:4" x14ac:dyDescent="0.25">
      <c r="B430" s="7"/>
      <c r="C430" s="7"/>
      <c r="D430" s="7"/>
    </row>
    <row r="431" spans="2:4" x14ac:dyDescent="0.25">
      <c r="B431" s="7"/>
      <c r="C431" s="7"/>
      <c r="D431" s="7"/>
    </row>
    <row r="432" spans="2:4" x14ac:dyDescent="0.25">
      <c r="B432" s="7"/>
      <c r="C432" s="7"/>
      <c r="D432" s="7"/>
    </row>
    <row r="433" spans="2:4" x14ac:dyDescent="0.25">
      <c r="B433" s="7"/>
      <c r="C433" s="7"/>
      <c r="D433" s="7"/>
    </row>
    <row r="434" spans="2:4" x14ac:dyDescent="0.25">
      <c r="B434" s="7"/>
      <c r="C434" s="7"/>
      <c r="D434" s="7"/>
    </row>
    <row r="435" spans="2:4" x14ac:dyDescent="0.25">
      <c r="B435" s="7"/>
      <c r="C435" s="7"/>
      <c r="D435" s="7"/>
    </row>
    <row r="436" spans="2:4" x14ac:dyDescent="0.25">
      <c r="B436" s="7"/>
      <c r="C436" s="7"/>
      <c r="D436" s="7"/>
    </row>
    <row r="437" spans="2:4" x14ac:dyDescent="0.25">
      <c r="B437" s="7"/>
      <c r="C437" s="7"/>
      <c r="D437" s="7"/>
    </row>
    <row r="438" spans="2:4" x14ac:dyDescent="0.25">
      <c r="B438" s="7"/>
      <c r="C438" s="7"/>
      <c r="D438" s="7"/>
    </row>
    <row r="439" spans="2:4" x14ac:dyDescent="0.25">
      <c r="B439" s="7"/>
      <c r="C439" s="7"/>
      <c r="D439" s="7"/>
    </row>
    <row r="440" spans="2:4" x14ac:dyDescent="0.25">
      <c r="B440" s="7"/>
      <c r="C440" s="7"/>
      <c r="D440" s="7"/>
    </row>
    <row r="441" spans="2:4" x14ac:dyDescent="0.25">
      <c r="B441" s="7"/>
      <c r="C441" s="7"/>
      <c r="D441" s="7"/>
    </row>
    <row r="442" spans="2:4" x14ac:dyDescent="0.25">
      <c r="B442" s="7"/>
      <c r="C442" s="7"/>
      <c r="D442" s="7"/>
    </row>
    <row r="443" spans="2:4" x14ac:dyDescent="0.25">
      <c r="B443" s="7"/>
      <c r="C443" s="7"/>
      <c r="D443" s="7"/>
    </row>
    <row r="444" spans="2:4" x14ac:dyDescent="0.25">
      <c r="B444" s="7"/>
      <c r="C444" s="7"/>
      <c r="D444" s="7"/>
    </row>
    <row r="445" spans="2:4" x14ac:dyDescent="0.25">
      <c r="B445" s="7"/>
      <c r="C445" s="7"/>
      <c r="D445" s="7"/>
    </row>
    <row r="446" spans="2:4" x14ac:dyDescent="0.25">
      <c r="B446" s="7"/>
      <c r="C446" s="7"/>
      <c r="D446" s="7"/>
    </row>
    <row r="447" spans="2:4" x14ac:dyDescent="0.25">
      <c r="B447" s="7"/>
      <c r="C447" s="7"/>
      <c r="D447" s="7"/>
    </row>
    <row r="448" spans="2:4" x14ac:dyDescent="0.25">
      <c r="B448" s="7"/>
      <c r="C448" s="7"/>
      <c r="D448" s="7"/>
    </row>
    <row r="449" spans="2:4" x14ac:dyDescent="0.25">
      <c r="B449" s="7"/>
      <c r="C449" s="7"/>
      <c r="D449" s="7"/>
    </row>
    <row r="450" spans="2:4" x14ac:dyDescent="0.25">
      <c r="B450" s="7"/>
      <c r="C450" s="7"/>
      <c r="D450" s="7"/>
    </row>
    <row r="451" spans="2:4" x14ac:dyDescent="0.25">
      <c r="B451" s="7"/>
      <c r="C451" s="7"/>
      <c r="D451" s="7"/>
    </row>
    <row r="452" spans="2:4" x14ac:dyDescent="0.25">
      <c r="B452" s="7"/>
      <c r="C452" s="7"/>
      <c r="D452" s="7"/>
    </row>
    <row r="453" spans="2:4" x14ac:dyDescent="0.25">
      <c r="B453" s="7"/>
      <c r="C453" s="7"/>
      <c r="D453" s="7"/>
    </row>
    <row r="454" spans="2:4" x14ac:dyDescent="0.25">
      <c r="B454" s="7"/>
      <c r="C454" s="7"/>
      <c r="D454" s="7"/>
    </row>
    <row r="455" spans="2:4" x14ac:dyDescent="0.25">
      <c r="B455" s="7"/>
      <c r="C455" s="7"/>
      <c r="D455" s="7"/>
    </row>
    <row r="456" spans="2:4" x14ac:dyDescent="0.25">
      <c r="B456" s="7"/>
      <c r="C456" s="7"/>
      <c r="D456" s="7"/>
    </row>
    <row r="457" spans="2:4" x14ac:dyDescent="0.25">
      <c r="B457" s="7"/>
      <c r="C457" s="7"/>
      <c r="D457" s="7"/>
    </row>
    <row r="458" spans="2:4" x14ac:dyDescent="0.25">
      <c r="B458" s="7"/>
      <c r="C458" s="7"/>
      <c r="D458" s="7"/>
    </row>
    <row r="459" spans="2:4" x14ac:dyDescent="0.25">
      <c r="B459" s="7"/>
      <c r="C459" s="7"/>
      <c r="D459" s="7"/>
    </row>
    <row r="460" spans="2:4" x14ac:dyDescent="0.25">
      <c r="B460" s="7"/>
      <c r="C460" s="7"/>
      <c r="D460" s="7"/>
    </row>
    <row r="461" spans="2:4" x14ac:dyDescent="0.25">
      <c r="B461" s="7"/>
      <c r="C461" s="7"/>
      <c r="D461" s="7"/>
    </row>
    <row r="462" spans="2:4" x14ac:dyDescent="0.25">
      <c r="B462" s="7"/>
      <c r="C462" s="7"/>
      <c r="D462" s="7"/>
    </row>
    <row r="463" spans="2:4" x14ac:dyDescent="0.25">
      <c r="B463" s="7"/>
      <c r="C463" s="7"/>
      <c r="D463" s="7"/>
    </row>
    <row r="464" spans="2:4" x14ac:dyDescent="0.25">
      <c r="B464" s="7"/>
      <c r="C464" s="7"/>
      <c r="D464" s="7"/>
    </row>
    <row r="465" spans="2:4" x14ac:dyDescent="0.25">
      <c r="B465" s="7"/>
      <c r="C465" s="7"/>
      <c r="D465" s="7"/>
    </row>
    <row r="466" spans="2:4" x14ac:dyDescent="0.25">
      <c r="B466" s="7"/>
      <c r="C466" s="7"/>
      <c r="D466" s="7"/>
    </row>
    <row r="467" spans="2:4" x14ac:dyDescent="0.25">
      <c r="B467" s="7"/>
      <c r="C467" s="7"/>
      <c r="D467" s="7"/>
    </row>
    <row r="468" spans="2:4" x14ac:dyDescent="0.25">
      <c r="B468" s="7"/>
      <c r="C468" s="7"/>
      <c r="D468" s="7"/>
    </row>
    <row r="469" spans="2:4" x14ac:dyDescent="0.25">
      <c r="B469" s="7"/>
      <c r="C469" s="7"/>
      <c r="D469" s="7"/>
    </row>
    <row r="470" spans="2:4" x14ac:dyDescent="0.25">
      <c r="B470" s="7"/>
      <c r="C470" s="7"/>
      <c r="D470" s="7"/>
    </row>
    <row r="471" spans="2:4" x14ac:dyDescent="0.25">
      <c r="B471" s="7"/>
      <c r="C471" s="7"/>
      <c r="D471" s="7"/>
    </row>
    <row r="472" spans="2:4" x14ac:dyDescent="0.25">
      <c r="B472" s="7"/>
      <c r="C472" s="7"/>
      <c r="D472" s="7"/>
    </row>
    <row r="473" spans="2:4" x14ac:dyDescent="0.25">
      <c r="B473" s="7"/>
      <c r="C473" s="7"/>
      <c r="D473" s="7"/>
    </row>
    <row r="474" spans="2:4" x14ac:dyDescent="0.25">
      <c r="B474" s="7"/>
      <c r="C474" s="7"/>
      <c r="D474" s="7"/>
    </row>
    <row r="475" spans="2:4" x14ac:dyDescent="0.25">
      <c r="B475" s="7"/>
      <c r="C475" s="7"/>
      <c r="D475" s="7"/>
    </row>
    <row r="476" spans="2:4" x14ac:dyDescent="0.25">
      <c r="B476" s="7"/>
      <c r="C476" s="7"/>
      <c r="D476" s="7"/>
    </row>
    <row r="477" spans="2:4" x14ac:dyDescent="0.25">
      <c r="B477" s="7"/>
      <c r="C477" s="7"/>
      <c r="D477" s="7"/>
    </row>
    <row r="478" spans="2:4" x14ac:dyDescent="0.25">
      <c r="B478" s="7"/>
      <c r="C478" s="7"/>
      <c r="D478" s="7"/>
    </row>
    <row r="479" spans="2:4" x14ac:dyDescent="0.25">
      <c r="B479" s="7"/>
      <c r="C479" s="7"/>
      <c r="D479" s="7"/>
    </row>
    <row r="480" spans="2:4" x14ac:dyDescent="0.25">
      <c r="B480" s="7"/>
      <c r="C480" s="7"/>
      <c r="D480" s="7"/>
    </row>
    <row r="481" spans="2:4" x14ac:dyDescent="0.25">
      <c r="B481" s="7"/>
      <c r="C481" s="7"/>
      <c r="D481" s="7"/>
    </row>
    <row r="482" spans="2:4" x14ac:dyDescent="0.25">
      <c r="B482" s="7"/>
      <c r="C482" s="7"/>
      <c r="D482" s="7"/>
    </row>
    <row r="483" spans="2:4" x14ac:dyDescent="0.25">
      <c r="B483" s="7"/>
      <c r="C483" s="7"/>
      <c r="D483" s="7"/>
    </row>
    <row r="484" spans="2:4" x14ac:dyDescent="0.25">
      <c r="B484" s="7"/>
      <c r="C484" s="7"/>
      <c r="D484" s="7"/>
    </row>
    <row r="485" spans="2:4" x14ac:dyDescent="0.25">
      <c r="B485" s="7"/>
      <c r="C485" s="7"/>
      <c r="D485" s="7"/>
    </row>
    <row r="486" spans="2:4" x14ac:dyDescent="0.25">
      <c r="B486" s="7"/>
      <c r="C486" s="7"/>
      <c r="D486" s="7"/>
    </row>
    <row r="487" spans="2:4" x14ac:dyDescent="0.25">
      <c r="B487" s="7"/>
      <c r="C487" s="7"/>
      <c r="D487" s="7"/>
    </row>
    <row r="488" spans="2:4" x14ac:dyDescent="0.25">
      <c r="B488" s="7"/>
      <c r="C488" s="7"/>
      <c r="D488" s="7"/>
    </row>
    <row r="489" spans="2:4" x14ac:dyDescent="0.25">
      <c r="B489" s="7"/>
      <c r="C489" s="7"/>
      <c r="D489" s="7"/>
    </row>
    <row r="490" spans="2:4" x14ac:dyDescent="0.25">
      <c r="B490" s="7"/>
      <c r="C490" s="7"/>
      <c r="D490" s="7"/>
    </row>
    <row r="491" spans="2:4" x14ac:dyDescent="0.25">
      <c r="B491" s="7"/>
      <c r="C491" s="7"/>
      <c r="D491" s="7"/>
    </row>
    <row r="492" spans="2:4" x14ac:dyDescent="0.25">
      <c r="B492" s="7"/>
      <c r="C492" s="7"/>
      <c r="D492" s="7"/>
    </row>
    <row r="493" spans="2:4" x14ac:dyDescent="0.25">
      <c r="B493" s="7"/>
      <c r="C493" s="7"/>
      <c r="D493" s="7"/>
    </row>
    <row r="494" spans="2:4" x14ac:dyDescent="0.25">
      <c r="B494" s="7"/>
      <c r="C494" s="7"/>
      <c r="D494" s="7"/>
    </row>
    <row r="495" spans="2:4" x14ac:dyDescent="0.25">
      <c r="B495" s="7"/>
      <c r="C495" s="7"/>
      <c r="D495" s="7"/>
    </row>
    <row r="496" spans="2:4" x14ac:dyDescent="0.25">
      <c r="B496" s="7"/>
      <c r="C496" s="7"/>
      <c r="D496" s="7"/>
    </row>
    <row r="497" spans="2:4" x14ac:dyDescent="0.25">
      <c r="B497" s="7"/>
      <c r="C497" s="7"/>
      <c r="D497" s="7"/>
    </row>
    <row r="498" spans="2:4" x14ac:dyDescent="0.25">
      <c r="B498" s="7"/>
      <c r="C498" s="7"/>
      <c r="D498" s="7"/>
    </row>
    <row r="499" spans="2:4" x14ac:dyDescent="0.25">
      <c r="B499" s="7"/>
      <c r="C499" s="7"/>
      <c r="D499" s="7"/>
    </row>
    <row r="500" spans="2:4" x14ac:dyDescent="0.25">
      <c r="B500" s="7"/>
      <c r="C500" s="7"/>
      <c r="D500" s="7"/>
    </row>
    <row r="501" spans="2:4" x14ac:dyDescent="0.25">
      <c r="B501" s="7"/>
      <c r="C501" s="7"/>
      <c r="D501" s="7"/>
    </row>
    <row r="502" spans="2:4" x14ac:dyDescent="0.25">
      <c r="B502" s="7"/>
      <c r="C502" s="7"/>
      <c r="D502" s="7"/>
    </row>
    <row r="503" spans="2:4" x14ac:dyDescent="0.25">
      <c r="B503" s="7"/>
      <c r="C503" s="7"/>
      <c r="D503" s="7"/>
    </row>
    <row r="504" spans="2:4" x14ac:dyDescent="0.25">
      <c r="B504" s="7"/>
      <c r="C504" s="7"/>
      <c r="D504" s="7"/>
    </row>
    <row r="505" spans="2:4" x14ac:dyDescent="0.25">
      <c r="B505" s="7"/>
      <c r="C505" s="7"/>
      <c r="D505" s="7"/>
    </row>
    <row r="506" spans="2:4" x14ac:dyDescent="0.25">
      <c r="B506" s="7"/>
      <c r="C506" s="7"/>
      <c r="D506" s="7"/>
    </row>
    <row r="507" spans="2:4" x14ac:dyDescent="0.25">
      <c r="B507" s="7"/>
      <c r="C507" s="7"/>
      <c r="D507" s="7"/>
    </row>
    <row r="508" spans="2:4" x14ac:dyDescent="0.25">
      <c r="B508" s="7"/>
      <c r="C508" s="7"/>
      <c r="D508" s="7"/>
    </row>
    <row r="509" spans="2:4" x14ac:dyDescent="0.25">
      <c r="B509" s="7"/>
      <c r="C509" s="7"/>
      <c r="D509" s="7"/>
    </row>
    <row r="510" spans="2:4" x14ac:dyDescent="0.25">
      <c r="B510" s="7"/>
      <c r="C510" s="7"/>
      <c r="D510" s="7"/>
    </row>
    <row r="511" spans="2:4" x14ac:dyDescent="0.25">
      <c r="B511" s="7"/>
      <c r="C511" s="7"/>
      <c r="D511" s="7"/>
    </row>
    <row r="512" spans="2:4" x14ac:dyDescent="0.25">
      <c r="B512" s="7"/>
      <c r="C512" s="7"/>
      <c r="D512" s="7"/>
    </row>
    <row r="513" spans="2:4" x14ac:dyDescent="0.25">
      <c r="B513" s="7"/>
      <c r="C513" s="7"/>
      <c r="D513" s="7"/>
    </row>
    <row r="514" spans="2:4" x14ac:dyDescent="0.25">
      <c r="B514" s="7"/>
      <c r="C514" s="7"/>
      <c r="D514" s="7"/>
    </row>
    <row r="515" spans="2:4" x14ac:dyDescent="0.25">
      <c r="B515" s="7"/>
      <c r="C515" s="7"/>
      <c r="D515" s="7"/>
    </row>
    <row r="516" spans="2:4" x14ac:dyDescent="0.25">
      <c r="B516" s="7"/>
      <c r="C516" s="7"/>
      <c r="D516" s="7"/>
    </row>
    <row r="517" spans="2:4" x14ac:dyDescent="0.25">
      <c r="B517" s="7"/>
      <c r="C517" s="7"/>
      <c r="D517" s="7"/>
    </row>
    <row r="518" spans="2:4" x14ac:dyDescent="0.25">
      <c r="B518" s="7"/>
      <c r="C518" s="7"/>
      <c r="D518" s="7"/>
    </row>
    <row r="519" spans="2:4" x14ac:dyDescent="0.25">
      <c r="B519" s="7"/>
      <c r="C519" s="7"/>
      <c r="D519" s="7"/>
    </row>
    <row r="520" spans="2:4" x14ac:dyDescent="0.25">
      <c r="B520" s="7"/>
      <c r="C520" s="7"/>
      <c r="D520" s="7"/>
    </row>
    <row r="521" spans="2:4" x14ac:dyDescent="0.25">
      <c r="B521" s="7"/>
      <c r="C521" s="7"/>
      <c r="D521" s="7"/>
    </row>
    <row r="522" spans="2:4" x14ac:dyDescent="0.25">
      <c r="B522" s="7"/>
      <c r="C522" s="7"/>
      <c r="D522" s="7"/>
    </row>
    <row r="523" spans="2:4" x14ac:dyDescent="0.25">
      <c r="B523" s="7"/>
      <c r="C523" s="7"/>
      <c r="D523" s="7"/>
    </row>
    <row r="524" spans="2:4" x14ac:dyDescent="0.25">
      <c r="B524" s="7"/>
      <c r="C524" s="7"/>
      <c r="D524" s="7"/>
    </row>
    <row r="525" spans="2:4" x14ac:dyDescent="0.25">
      <c r="B525" s="7"/>
      <c r="C525" s="7"/>
      <c r="D525" s="7"/>
    </row>
    <row r="526" spans="2:4" x14ac:dyDescent="0.25">
      <c r="B526" s="7"/>
      <c r="C526" s="7"/>
      <c r="D526" s="7"/>
    </row>
    <row r="527" spans="2:4" x14ac:dyDescent="0.25">
      <c r="B527" s="7"/>
      <c r="C527" s="7"/>
      <c r="D527" s="7"/>
    </row>
    <row r="528" spans="2:4" x14ac:dyDescent="0.25">
      <c r="B528" s="7"/>
      <c r="C528" s="7"/>
      <c r="D528" s="7"/>
    </row>
    <row r="529" spans="2:4" x14ac:dyDescent="0.25">
      <c r="B529" s="7"/>
      <c r="C529" s="7"/>
      <c r="D529" s="7"/>
    </row>
    <row r="530" spans="2:4" x14ac:dyDescent="0.25">
      <c r="B530" s="7"/>
      <c r="C530" s="7"/>
      <c r="D530" s="7"/>
    </row>
    <row r="531" spans="2:4" x14ac:dyDescent="0.25">
      <c r="B531" s="7"/>
      <c r="C531" s="7"/>
      <c r="D531" s="7"/>
    </row>
    <row r="532" spans="2:4" x14ac:dyDescent="0.25">
      <c r="B532" s="7"/>
      <c r="C532" s="7"/>
      <c r="D532" s="7"/>
    </row>
    <row r="533" spans="2:4" x14ac:dyDescent="0.25">
      <c r="B533" s="7"/>
      <c r="C533" s="7"/>
      <c r="D533" s="7"/>
    </row>
    <row r="534" spans="2:4" x14ac:dyDescent="0.25">
      <c r="B534" s="7"/>
      <c r="C534" s="7"/>
      <c r="D534" s="7"/>
    </row>
    <row r="535" spans="2:4" x14ac:dyDescent="0.25">
      <c r="B535" s="7"/>
      <c r="C535" s="7"/>
      <c r="D535" s="7"/>
    </row>
    <row r="536" spans="2:4" x14ac:dyDescent="0.25">
      <c r="B536" s="7"/>
      <c r="C536" s="7"/>
      <c r="D536" s="7"/>
    </row>
    <row r="537" spans="2:4" x14ac:dyDescent="0.25">
      <c r="B537" s="7"/>
      <c r="C537" s="7"/>
      <c r="D537" s="7"/>
    </row>
    <row r="538" spans="2:4" x14ac:dyDescent="0.25">
      <c r="B538" s="7"/>
      <c r="C538" s="7"/>
      <c r="D538" s="7"/>
    </row>
    <row r="539" spans="2:4" x14ac:dyDescent="0.25">
      <c r="B539" s="7"/>
      <c r="C539" s="7"/>
      <c r="D539" s="7"/>
    </row>
    <row r="540" spans="2:4" x14ac:dyDescent="0.25">
      <c r="B540" s="7"/>
      <c r="C540" s="7"/>
      <c r="D540" s="7"/>
    </row>
    <row r="541" spans="2:4" x14ac:dyDescent="0.25">
      <c r="B541" s="7"/>
      <c r="C541" s="7"/>
      <c r="D541" s="7"/>
    </row>
    <row r="542" spans="2:4" x14ac:dyDescent="0.25">
      <c r="B542" s="7"/>
      <c r="C542" s="7"/>
      <c r="D542" s="7"/>
    </row>
    <row r="543" spans="2:4" x14ac:dyDescent="0.25">
      <c r="B543" s="7"/>
      <c r="C543" s="7"/>
      <c r="D543" s="7"/>
    </row>
    <row r="544" spans="2:4" x14ac:dyDescent="0.25">
      <c r="B544" s="7"/>
      <c r="C544" s="7"/>
      <c r="D544" s="7"/>
    </row>
    <row r="545" spans="2:4" x14ac:dyDescent="0.25">
      <c r="B545" s="7"/>
      <c r="C545" s="7"/>
      <c r="D545" s="7"/>
    </row>
    <row r="546" spans="2:4" x14ac:dyDescent="0.25">
      <c r="B546" s="7"/>
      <c r="C546" s="7"/>
      <c r="D546" s="7"/>
    </row>
    <row r="547" spans="2:4" x14ac:dyDescent="0.25">
      <c r="B547" s="7"/>
      <c r="C547" s="7"/>
      <c r="D547" s="7"/>
    </row>
    <row r="548" spans="2:4" x14ac:dyDescent="0.25">
      <c r="B548" s="7"/>
      <c r="C548" s="7"/>
      <c r="D548" s="7"/>
    </row>
    <row r="549" spans="2:4" x14ac:dyDescent="0.25">
      <c r="B549" s="7"/>
      <c r="C549" s="7"/>
      <c r="D549" s="7"/>
    </row>
    <row r="550" spans="2:4" x14ac:dyDescent="0.25">
      <c r="B550" s="7"/>
      <c r="C550" s="7"/>
      <c r="D550" s="7"/>
    </row>
    <row r="551" spans="2:4" x14ac:dyDescent="0.25">
      <c r="B551" s="7"/>
      <c r="C551" s="7"/>
      <c r="D551" s="7"/>
    </row>
    <row r="552" spans="2:4" x14ac:dyDescent="0.25">
      <c r="B552" s="7"/>
      <c r="C552" s="7"/>
      <c r="D552" s="7"/>
    </row>
    <row r="553" spans="2:4" x14ac:dyDescent="0.25">
      <c r="B553" s="7"/>
      <c r="C553" s="7"/>
      <c r="D553" s="7"/>
    </row>
    <row r="554" spans="2:4" x14ac:dyDescent="0.25">
      <c r="B554" s="7"/>
      <c r="C554" s="7"/>
      <c r="D554" s="7"/>
    </row>
    <row r="555" spans="2:4" x14ac:dyDescent="0.25">
      <c r="B555" s="7"/>
      <c r="C555" s="7"/>
      <c r="D555" s="7"/>
    </row>
    <row r="556" spans="2:4" x14ac:dyDescent="0.25">
      <c r="B556" s="7"/>
      <c r="C556" s="7"/>
      <c r="D556" s="7"/>
    </row>
    <row r="557" spans="2:4" x14ac:dyDescent="0.25">
      <c r="B557" s="7"/>
      <c r="C557" s="7"/>
      <c r="D557" s="7"/>
    </row>
    <row r="558" spans="2:4" x14ac:dyDescent="0.25">
      <c r="B558" s="7"/>
      <c r="C558" s="7"/>
      <c r="D558" s="7"/>
    </row>
    <row r="559" spans="2:4" x14ac:dyDescent="0.25">
      <c r="B559" s="7"/>
      <c r="C559" s="7"/>
      <c r="D559" s="7"/>
    </row>
    <row r="560" spans="2:4" x14ac:dyDescent="0.25">
      <c r="B560" s="7"/>
      <c r="C560" s="7"/>
      <c r="D560" s="7"/>
    </row>
    <row r="561" spans="2:4" x14ac:dyDescent="0.25">
      <c r="B561" s="7"/>
      <c r="C561" s="7"/>
      <c r="D561" s="7"/>
    </row>
    <row r="562" spans="2:4" x14ac:dyDescent="0.25">
      <c r="B562" s="7"/>
      <c r="C562" s="7"/>
      <c r="D562" s="7"/>
    </row>
    <row r="563" spans="2:4" x14ac:dyDescent="0.25">
      <c r="B563" s="7"/>
      <c r="C563" s="7"/>
      <c r="D563" s="7"/>
    </row>
    <row r="564" spans="2:4" x14ac:dyDescent="0.25">
      <c r="B564" s="7"/>
      <c r="C564" s="7"/>
      <c r="D564" s="7"/>
    </row>
    <row r="565" spans="2:4" x14ac:dyDescent="0.25">
      <c r="B565" s="7"/>
      <c r="C565" s="7"/>
      <c r="D565" s="7"/>
    </row>
    <row r="566" spans="2:4" x14ac:dyDescent="0.25">
      <c r="B566" s="7"/>
      <c r="C566" s="7"/>
      <c r="D566" s="7"/>
    </row>
    <row r="567" spans="2:4" x14ac:dyDescent="0.25">
      <c r="B567" s="7"/>
      <c r="C567" s="7"/>
      <c r="D567" s="7"/>
    </row>
    <row r="568" spans="2:4" x14ac:dyDescent="0.25">
      <c r="B568" s="7"/>
      <c r="C568" s="7"/>
      <c r="D568" s="7"/>
    </row>
    <row r="569" spans="2:4" x14ac:dyDescent="0.25">
      <c r="B569" s="7"/>
      <c r="C569" s="7"/>
      <c r="D569" s="7"/>
    </row>
    <row r="570" spans="2:4" x14ac:dyDescent="0.25">
      <c r="B570" s="7"/>
      <c r="C570" s="7"/>
      <c r="D570" s="7"/>
    </row>
    <row r="571" spans="2:4" x14ac:dyDescent="0.25">
      <c r="B571" s="7"/>
      <c r="C571" s="7"/>
      <c r="D571" s="7"/>
    </row>
    <row r="572" spans="2:4" x14ac:dyDescent="0.25">
      <c r="B572" s="7"/>
      <c r="C572" s="7"/>
      <c r="D572" s="7"/>
    </row>
    <row r="573" spans="2:4" x14ac:dyDescent="0.25">
      <c r="B573" s="7"/>
      <c r="C573" s="7"/>
      <c r="D573" s="7"/>
    </row>
    <row r="574" spans="2:4" x14ac:dyDescent="0.25">
      <c r="B574" s="7"/>
      <c r="C574" s="7"/>
      <c r="D574" s="7"/>
    </row>
    <row r="575" spans="2:4" x14ac:dyDescent="0.25">
      <c r="B575" s="7"/>
      <c r="C575" s="7"/>
      <c r="D575" s="7"/>
    </row>
    <row r="576" spans="2:4" x14ac:dyDescent="0.25">
      <c r="B576" s="7"/>
      <c r="C576" s="7"/>
      <c r="D576" s="7"/>
    </row>
    <row r="577" spans="2:4" x14ac:dyDescent="0.25">
      <c r="B577" s="7"/>
      <c r="C577" s="7"/>
      <c r="D577" s="7"/>
    </row>
    <row r="578" spans="2:4" x14ac:dyDescent="0.25">
      <c r="B578" s="7"/>
      <c r="C578" s="7"/>
      <c r="D578" s="7"/>
    </row>
    <row r="579" spans="2:4" x14ac:dyDescent="0.25">
      <c r="B579" s="7"/>
      <c r="C579" s="7"/>
      <c r="D579" s="7"/>
    </row>
    <row r="580" spans="2:4" x14ac:dyDescent="0.25">
      <c r="B580" s="7"/>
      <c r="C580" s="7"/>
      <c r="D580" s="7"/>
    </row>
    <row r="581" spans="2:4" x14ac:dyDescent="0.25">
      <c r="B581" s="7"/>
      <c r="C581" s="7"/>
      <c r="D581" s="7"/>
    </row>
    <row r="582" spans="2:4" x14ac:dyDescent="0.25">
      <c r="B582" s="7"/>
      <c r="C582" s="7"/>
      <c r="D582" s="7"/>
    </row>
    <row r="583" spans="2:4" x14ac:dyDescent="0.25">
      <c r="B583" s="7"/>
      <c r="C583" s="7"/>
      <c r="D583" s="7"/>
    </row>
    <row r="584" spans="2:4" x14ac:dyDescent="0.25">
      <c r="B584" s="7"/>
      <c r="C584" s="7"/>
      <c r="D584" s="7"/>
    </row>
    <row r="585" spans="2:4" x14ac:dyDescent="0.25">
      <c r="B585" s="7"/>
      <c r="C585" s="7"/>
      <c r="D585" s="7"/>
    </row>
    <row r="586" spans="2:4" x14ac:dyDescent="0.25">
      <c r="B586" s="7"/>
      <c r="C586" s="7"/>
      <c r="D586" s="7"/>
    </row>
    <row r="587" spans="2:4" x14ac:dyDescent="0.25">
      <c r="B587" s="7"/>
      <c r="C587" s="7"/>
      <c r="D587" s="7"/>
    </row>
    <row r="588" spans="2:4" x14ac:dyDescent="0.25">
      <c r="B588" s="7"/>
      <c r="C588" s="7"/>
      <c r="D588" s="7"/>
    </row>
    <row r="589" spans="2:4" x14ac:dyDescent="0.25">
      <c r="B589" s="7"/>
      <c r="C589" s="7"/>
      <c r="D589" s="7"/>
    </row>
    <row r="590" spans="2:4" x14ac:dyDescent="0.25">
      <c r="B590" s="7"/>
      <c r="C590" s="7"/>
      <c r="D590" s="7"/>
    </row>
    <row r="591" spans="2:4" x14ac:dyDescent="0.25">
      <c r="B591" s="7"/>
      <c r="C591" s="7"/>
      <c r="D591" s="7"/>
    </row>
    <row r="592" spans="2:4" x14ac:dyDescent="0.25">
      <c r="B592" s="7"/>
      <c r="C592" s="7"/>
      <c r="D592" s="7"/>
    </row>
    <row r="593" spans="2:4" x14ac:dyDescent="0.25">
      <c r="B593" s="7"/>
      <c r="C593" s="7"/>
      <c r="D593" s="7"/>
    </row>
    <row r="594" spans="2:4" x14ac:dyDescent="0.25">
      <c r="B594" s="7"/>
      <c r="C594" s="7"/>
      <c r="D594" s="7"/>
    </row>
    <row r="595" spans="2:4" x14ac:dyDescent="0.25">
      <c r="B595" s="7"/>
      <c r="C595" s="7"/>
      <c r="D595" s="7"/>
    </row>
    <row r="596" spans="2:4" x14ac:dyDescent="0.25">
      <c r="B596" s="7"/>
      <c r="C596" s="7"/>
      <c r="D596" s="7"/>
    </row>
    <row r="597" spans="2:4" x14ac:dyDescent="0.25">
      <c r="B597" s="7"/>
      <c r="C597" s="7"/>
      <c r="D597" s="7"/>
    </row>
    <row r="598" spans="2:4" x14ac:dyDescent="0.25">
      <c r="B598" s="7"/>
      <c r="C598" s="7"/>
      <c r="D598" s="7"/>
    </row>
    <row r="599" spans="2:4" x14ac:dyDescent="0.25">
      <c r="B599" s="7"/>
      <c r="C599" s="7"/>
      <c r="D599" s="7"/>
    </row>
    <row r="600" spans="2:4" x14ac:dyDescent="0.25">
      <c r="B600" s="7"/>
      <c r="C600" s="7"/>
      <c r="D600" s="7"/>
    </row>
    <row r="601" spans="2:4" x14ac:dyDescent="0.25">
      <c r="B601" s="7"/>
      <c r="C601" s="7"/>
      <c r="D601" s="7"/>
    </row>
    <row r="602" spans="2:4" x14ac:dyDescent="0.25">
      <c r="B602" s="7"/>
      <c r="C602" s="7"/>
      <c r="D602" s="7"/>
    </row>
    <row r="603" spans="2:4" x14ac:dyDescent="0.25">
      <c r="B603" s="7"/>
      <c r="C603" s="7"/>
      <c r="D603" s="7"/>
    </row>
    <row r="604" spans="2:4" x14ac:dyDescent="0.25">
      <c r="B604" s="7"/>
      <c r="C604" s="7"/>
      <c r="D604" s="7"/>
    </row>
    <row r="605" spans="2:4" x14ac:dyDescent="0.25">
      <c r="B605" s="7"/>
      <c r="C605" s="7"/>
      <c r="D605" s="7"/>
    </row>
    <row r="606" spans="2:4" x14ac:dyDescent="0.25">
      <c r="B606" s="7"/>
      <c r="C606" s="7"/>
      <c r="D606" s="7"/>
    </row>
    <row r="607" spans="2:4" x14ac:dyDescent="0.25">
      <c r="B607" s="7"/>
      <c r="C607" s="7"/>
      <c r="D607" s="7"/>
    </row>
    <row r="608" spans="2:4" x14ac:dyDescent="0.25">
      <c r="B608" s="7"/>
      <c r="C608" s="7"/>
      <c r="D608" s="7"/>
    </row>
    <row r="609" spans="2:4" x14ac:dyDescent="0.25">
      <c r="B609" s="7"/>
      <c r="C609" s="7"/>
      <c r="D609" s="7"/>
    </row>
    <row r="610" spans="2:4" x14ac:dyDescent="0.25">
      <c r="B610" s="7"/>
      <c r="C610" s="7"/>
      <c r="D610" s="7"/>
    </row>
    <row r="611" spans="2:4" x14ac:dyDescent="0.25">
      <c r="B611" s="7"/>
      <c r="C611" s="7"/>
      <c r="D611" s="7"/>
    </row>
    <row r="612" spans="2:4" x14ac:dyDescent="0.25">
      <c r="B612" s="7"/>
      <c r="C612" s="7"/>
      <c r="D612" s="7"/>
    </row>
    <row r="613" spans="2:4" x14ac:dyDescent="0.25">
      <c r="B613" s="7"/>
      <c r="C613" s="7"/>
      <c r="D613" s="7"/>
    </row>
    <row r="614" spans="2:4" x14ac:dyDescent="0.25">
      <c r="B614" s="7"/>
      <c r="C614" s="7"/>
      <c r="D614" s="7"/>
    </row>
    <row r="615" spans="2:4" x14ac:dyDescent="0.25">
      <c r="B615" s="7"/>
      <c r="C615" s="7"/>
      <c r="D615" s="7"/>
    </row>
    <row r="616" spans="2:4" x14ac:dyDescent="0.25">
      <c r="B616" s="7"/>
      <c r="C616" s="7"/>
      <c r="D616" s="7"/>
    </row>
    <row r="617" spans="2:4" x14ac:dyDescent="0.25">
      <c r="B617" s="7"/>
      <c r="C617" s="7"/>
      <c r="D617" s="7"/>
    </row>
    <row r="618" spans="2:4" x14ac:dyDescent="0.25">
      <c r="B618" s="7"/>
      <c r="C618" s="7"/>
      <c r="D618" s="7"/>
    </row>
    <row r="619" spans="2:4" x14ac:dyDescent="0.25">
      <c r="B619" s="7"/>
      <c r="C619" s="7"/>
      <c r="D619" s="7"/>
    </row>
    <row r="620" spans="2:4" x14ac:dyDescent="0.25">
      <c r="B620" s="7"/>
      <c r="C620" s="7"/>
      <c r="D620" s="7"/>
    </row>
    <row r="621" spans="2:4" x14ac:dyDescent="0.25">
      <c r="B621" s="7"/>
      <c r="C621" s="7"/>
      <c r="D621" s="7"/>
    </row>
    <row r="622" spans="2:4" x14ac:dyDescent="0.25">
      <c r="B622" s="7"/>
      <c r="C622" s="7"/>
      <c r="D622" s="7"/>
    </row>
    <row r="623" spans="2:4" x14ac:dyDescent="0.25">
      <c r="B623" s="7"/>
      <c r="C623" s="7"/>
      <c r="D623" s="7"/>
    </row>
    <row r="624" spans="2:4" x14ac:dyDescent="0.25">
      <c r="B624" s="7"/>
      <c r="C624" s="7"/>
      <c r="D624" s="7"/>
    </row>
    <row r="625" spans="2:4" x14ac:dyDescent="0.25">
      <c r="B625" s="7"/>
      <c r="C625" s="7"/>
      <c r="D625" s="7"/>
    </row>
    <row r="626" spans="2:4" x14ac:dyDescent="0.25">
      <c r="B626" s="7"/>
      <c r="C626" s="7"/>
      <c r="D626" s="7"/>
    </row>
    <row r="627" spans="2:4" x14ac:dyDescent="0.25">
      <c r="B627" s="7"/>
      <c r="C627" s="7"/>
      <c r="D627" s="7"/>
    </row>
    <row r="628" spans="2:4" x14ac:dyDescent="0.25">
      <c r="B628" s="7"/>
      <c r="C628" s="7"/>
      <c r="D628" s="7"/>
    </row>
    <row r="629" spans="2:4" x14ac:dyDescent="0.25">
      <c r="B629" s="7"/>
      <c r="C629" s="7"/>
      <c r="D629" s="7"/>
    </row>
    <row r="630" spans="2:4" x14ac:dyDescent="0.25">
      <c r="B630" s="7"/>
      <c r="C630" s="7"/>
      <c r="D630" s="7"/>
    </row>
    <row r="631" spans="2:4" x14ac:dyDescent="0.25">
      <c r="B631" s="7"/>
      <c r="C631" s="7"/>
      <c r="D631" s="7"/>
    </row>
    <row r="632" spans="2:4" x14ac:dyDescent="0.25">
      <c r="B632" s="7"/>
      <c r="C632" s="7"/>
      <c r="D632" s="7"/>
    </row>
    <row r="633" spans="2:4" x14ac:dyDescent="0.25">
      <c r="B633" s="7"/>
      <c r="C633" s="7"/>
      <c r="D633" s="7"/>
    </row>
    <row r="634" spans="2:4" x14ac:dyDescent="0.25">
      <c r="B634" s="7"/>
      <c r="C634" s="7"/>
      <c r="D634" s="7"/>
    </row>
    <row r="635" spans="2:4" x14ac:dyDescent="0.25">
      <c r="B635" s="7"/>
      <c r="C635" s="7"/>
      <c r="D635" s="7"/>
    </row>
    <row r="636" spans="2:4" x14ac:dyDescent="0.25">
      <c r="B636" s="7"/>
      <c r="C636" s="7"/>
      <c r="D636" s="7"/>
    </row>
    <row r="637" spans="2:4" x14ac:dyDescent="0.25">
      <c r="B637" s="7"/>
      <c r="C637" s="7"/>
      <c r="D637" s="7"/>
    </row>
    <row r="638" spans="2:4" x14ac:dyDescent="0.25">
      <c r="B638" s="7"/>
      <c r="C638" s="7"/>
      <c r="D638" s="7"/>
    </row>
    <row r="639" spans="2:4" x14ac:dyDescent="0.25">
      <c r="B639" s="7"/>
      <c r="C639" s="7"/>
      <c r="D639" s="7"/>
    </row>
    <row r="640" spans="2:4" x14ac:dyDescent="0.25">
      <c r="B640" s="7"/>
      <c r="C640" s="7"/>
      <c r="D640" s="7"/>
    </row>
    <row r="641" spans="2:4" x14ac:dyDescent="0.25">
      <c r="B641" s="7"/>
      <c r="C641" s="7"/>
      <c r="D641" s="7"/>
    </row>
    <row r="642" spans="2:4" x14ac:dyDescent="0.25">
      <c r="B642" s="7"/>
      <c r="C642" s="7"/>
      <c r="D642" s="7"/>
    </row>
    <row r="643" spans="2:4" x14ac:dyDescent="0.25">
      <c r="B643" s="7"/>
      <c r="C643" s="7"/>
      <c r="D643" s="7"/>
    </row>
    <row r="644" spans="2:4" x14ac:dyDescent="0.25">
      <c r="B644" s="7"/>
      <c r="C644" s="7"/>
      <c r="D644" s="7"/>
    </row>
    <row r="645" spans="2:4" x14ac:dyDescent="0.25">
      <c r="B645" s="7"/>
      <c r="C645" s="7"/>
      <c r="D645" s="7"/>
    </row>
    <row r="646" spans="2:4" x14ac:dyDescent="0.25">
      <c r="B646" s="7"/>
      <c r="C646" s="7"/>
      <c r="D646" s="7"/>
    </row>
    <row r="647" spans="2:4" x14ac:dyDescent="0.25">
      <c r="B647" s="7"/>
      <c r="C647" s="7"/>
      <c r="D647" s="7"/>
    </row>
    <row r="648" spans="2:4" x14ac:dyDescent="0.25">
      <c r="B648" s="7"/>
      <c r="C648" s="7"/>
      <c r="D648" s="7"/>
    </row>
    <row r="649" spans="2:4" x14ac:dyDescent="0.25">
      <c r="B649" s="7"/>
      <c r="C649" s="7"/>
      <c r="D649" s="7"/>
    </row>
    <row r="650" spans="2:4" x14ac:dyDescent="0.25">
      <c r="B650" s="7"/>
      <c r="C650" s="7"/>
      <c r="D650" s="7"/>
    </row>
    <row r="651" spans="2:4" x14ac:dyDescent="0.25">
      <c r="B651" s="7"/>
      <c r="C651" s="7"/>
      <c r="D651" s="7"/>
    </row>
    <row r="652" spans="2:4" x14ac:dyDescent="0.25">
      <c r="B652" s="7"/>
      <c r="C652" s="7"/>
      <c r="D652" s="7"/>
    </row>
    <row r="653" spans="2:4" x14ac:dyDescent="0.25">
      <c r="B653" s="7"/>
      <c r="C653" s="7"/>
      <c r="D653" s="7"/>
    </row>
    <row r="654" spans="2:4" x14ac:dyDescent="0.25">
      <c r="B654" s="7"/>
      <c r="C654" s="7"/>
      <c r="D654" s="7"/>
    </row>
    <row r="655" spans="2:4" x14ac:dyDescent="0.25">
      <c r="B655" s="7"/>
      <c r="C655" s="7"/>
      <c r="D655" s="7"/>
    </row>
    <row r="656" spans="2:4" x14ac:dyDescent="0.25">
      <c r="B656" s="7"/>
      <c r="C656" s="7"/>
      <c r="D656" s="7"/>
    </row>
    <row r="657" spans="2:4" x14ac:dyDescent="0.25">
      <c r="B657" s="7"/>
      <c r="C657" s="7"/>
      <c r="D657" s="7"/>
    </row>
    <row r="658" spans="2:4" x14ac:dyDescent="0.25">
      <c r="B658" s="7"/>
      <c r="C658" s="7"/>
      <c r="D658" s="7"/>
    </row>
    <row r="659" spans="2:4" x14ac:dyDescent="0.25">
      <c r="B659" s="7"/>
      <c r="C659" s="7"/>
      <c r="D659" s="7"/>
    </row>
    <row r="660" spans="2:4" x14ac:dyDescent="0.25">
      <c r="B660" s="7"/>
      <c r="C660" s="7"/>
      <c r="D660" s="7"/>
    </row>
    <row r="661" spans="2:4" x14ac:dyDescent="0.25">
      <c r="B661" s="7"/>
      <c r="C661" s="7"/>
      <c r="D661" s="7"/>
    </row>
    <row r="662" spans="2:4" x14ac:dyDescent="0.25">
      <c r="B662" s="7"/>
      <c r="C662" s="7"/>
      <c r="D662" s="7"/>
    </row>
    <row r="663" spans="2:4" x14ac:dyDescent="0.25">
      <c r="B663" s="7"/>
      <c r="C663" s="7"/>
      <c r="D663" s="7"/>
    </row>
    <row r="664" spans="2:4" x14ac:dyDescent="0.25">
      <c r="B664" s="7"/>
      <c r="C664" s="7"/>
      <c r="D664" s="7"/>
    </row>
    <row r="665" spans="2:4" x14ac:dyDescent="0.25">
      <c r="B665" s="7"/>
      <c r="C665" s="7"/>
      <c r="D665" s="7"/>
    </row>
    <row r="666" spans="2:4" x14ac:dyDescent="0.25">
      <c r="B666" s="7"/>
      <c r="C666" s="7"/>
      <c r="D666" s="7"/>
    </row>
    <row r="667" spans="2:4" x14ac:dyDescent="0.25">
      <c r="B667" s="7"/>
      <c r="C667" s="7"/>
      <c r="D667" s="7"/>
    </row>
    <row r="668" spans="2:4" x14ac:dyDescent="0.25">
      <c r="B668" s="7"/>
      <c r="C668" s="7"/>
      <c r="D668" s="7"/>
    </row>
    <row r="669" spans="2:4" x14ac:dyDescent="0.25">
      <c r="B669" s="7"/>
      <c r="C669" s="7"/>
      <c r="D669" s="7"/>
    </row>
    <row r="670" spans="2:4" x14ac:dyDescent="0.25">
      <c r="B670" s="7"/>
      <c r="C670" s="7"/>
      <c r="D670" s="7"/>
    </row>
    <row r="671" spans="2:4" x14ac:dyDescent="0.25">
      <c r="B671" s="7"/>
      <c r="C671" s="7"/>
      <c r="D671" s="7"/>
    </row>
    <row r="672" spans="2:4" x14ac:dyDescent="0.25">
      <c r="B672" s="7"/>
      <c r="C672" s="7"/>
      <c r="D672" s="7"/>
    </row>
    <row r="673" spans="2:4" x14ac:dyDescent="0.25">
      <c r="B673" s="7"/>
      <c r="C673" s="7"/>
      <c r="D673" s="7"/>
    </row>
    <row r="674" spans="2:4" x14ac:dyDescent="0.25">
      <c r="B674" s="7"/>
      <c r="C674" s="7"/>
      <c r="D674" s="7"/>
    </row>
    <row r="675" spans="2:4" x14ac:dyDescent="0.25">
      <c r="B675" s="7"/>
      <c r="C675" s="7"/>
      <c r="D675" s="7"/>
    </row>
    <row r="676" spans="2:4" x14ac:dyDescent="0.25">
      <c r="B676" s="7"/>
      <c r="C676" s="7"/>
      <c r="D676" s="7"/>
    </row>
    <row r="677" spans="2:4" x14ac:dyDescent="0.25">
      <c r="B677" s="7"/>
      <c r="C677" s="7"/>
      <c r="D677" s="7"/>
    </row>
    <row r="678" spans="2:4" x14ac:dyDescent="0.25">
      <c r="B678" s="7"/>
      <c r="C678" s="7"/>
      <c r="D678" s="7"/>
    </row>
    <row r="679" spans="2:4" x14ac:dyDescent="0.25">
      <c r="B679" s="7"/>
      <c r="C679" s="7"/>
      <c r="D679" s="7"/>
    </row>
    <row r="680" spans="2:4" x14ac:dyDescent="0.25">
      <c r="B680" s="7"/>
      <c r="C680" s="7"/>
      <c r="D680" s="7"/>
    </row>
    <row r="681" spans="2:4" x14ac:dyDescent="0.25">
      <c r="B681" s="7"/>
      <c r="C681" s="7"/>
      <c r="D681" s="7"/>
    </row>
    <row r="682" spans="2:4" x14ac:dyDescent="0.25">
      <c r="B682" s="7"/>
      <c r="C682" s="7"/>
      <c r="D682" s="7"/>
    </row>
    <row r="683" spans="2:4" x14ac:dyDescent="0.25">
      <c r="B683" s="7"/>
      <c r="C683" s="7"/>
      <c r="D683" s="7"/>
    </row>
    <row r="684" spans="2:4" x14ac:dyDescent="0.25">
      <c r="B684" s="7"/>
      <c r="C684" s="7"/>
      <c r="D684" s="7"/>
    </row>
    <row r="685" spans="2:4" x14ac:dyDescent="0.25">
      <c r="B685" s="7"/>
      <c r="C685" s="7"/>
      <c r="D685" s="7"/>
    </row>
    <row r="686" spans="2:4" x14ac:dyDescent="0.25">
      <c r="B686" s="7"/>
      <c r="C686" s="7"/>
      <c r="D686" s="7"/>
    </row>
    <row r="687" spans="2:4" x14ac:dyDescent="0.25">
      <c r="B687" s="7"/>
      <c r="C687" s="7"/>
      <c r="D687" s="7"/>
    </row>
    <row r="688" spans="2:4" x14ac:dyDescent="0.25">
      <c r="B688" s="7"/>
      <c r="C688" s="7"/>
      <c r="D688" s="7"/>
    </row>
    <row r="689" spans="2:4" x14ac:dyDescent="0.25">
      <c r="B689" s="7"/>
      <c r="C689" s="7"/>
      <c r="D689" s="7"/>
    </row>
    <row r="690" spans="2:4" x14ac:dyDescent="0.25">
      <c r="B690" s="7"/>
      <c r="C690" s="7"/>
      <c r="D690" s="7"/>
    </row>
    <row r="691" spans="2:4" x14ac:dyDescent="0.25">
      <c r="B691" s="7"/>
      <c r="C691" s="7"/>
      <c r="D691" s="7"/>
    </row>
    <row r="692" spans="2:4" x14ac:dyDescent="0.25">
      <c r="B692" s="7"/>
      <c r="C692" s="7"/>
      <c r="D692" s="7"/>
    </row>
    <row r="693" spans="2:4" x14ac:dyDescent="0.25">
      <c r="B693" s="7"/>
      <c r="C693" s="7"/>
      <c r="D693" s="7"/>
    </row>
    <row r="694" spans="2:4" x14ac:dyDescent="0.25">
      <c r="B694" s="7"/>
      <c r="C694" s="7"/>
      <c r="D694" s="7"/>
    </row>
    <row r="695" spans="2:4" x14ac:dyDescent="0.25">
      <c r="B695" s="7"/>
      <c r="C695" s="7"/>
      <c r="D695" s="7"/>
    </row>
    <row r="696" spans="2:4" x14ac:dyDescent="0.25">
      <c r="B696" s="7"/>
      <c r="C696" s="7"/>
      <c r="D696" s="7"/>
    </row>
    <row r="697" spans="2:4" x14ac:dyDescent="0.25">
      <c r="B697" s="7"/>
      <c r="C697" s="7"/>
      <c r="D697" s="7"/>
    </row>
    <row r="698" spans="2:4" x14ac:dyDescent="0.25">
      <c r="B698" s="7"/>
      <c r="C698" s="7"/>
      <c r="D698" s="7"/>
    </row>
    <row r="699" spans="2:4" x14ac:dyDescent="0.25">
      <c r="B699" s="7"/>
      <c r="C699" s="7"/>
      <c r="D699" s="7"/>
    </row>
    <row r="700" spans="2:4" x14ac:dyDescent="0.25">
      <c r="B700" s="7"/>
      <c r="C700" s="7"/>
      <c r="D700" s="7"/>
    </row>
    <row r="701" spans="2:4" x14ac:dyDescent="0.25">
      <c r="B701" s="7"/>
      <c r="C701" s="7"/>
      <c r="D701" s="7"/>
    </row>
    <row r="702" spans="2:4" x14ac:dyDescent="0.25">
      <c r="B702" s="7"/>
      <c r="C702" s="7"/>
      <c r="D702" s="7"/>
    </row>
    <row r="703" spans="2:4" x14ac:dyDescent="0.25">
      <c r="B703" s="7"/>
      <c r="C703" s="7"/>
      <c r="D703" s="7"/>
    </row>
    <row r="704" spans="2:4" x14ac:dyDescent="0.25">
      <c r="B704" s="7"/>
      <c r="C704" s="7"/>
      <c r="D704" s="7"/>
    </row>
    <row r="705" spans="2:4" x14ac:dyDescent="0.25">
      <c r="B705" s="7"/>
      <c r="C705" s="7"/>
      <c r="D705" s="7"/>
    </row>
    <row r="706" spans="2:4" x14ac:dyDescent="0.25">
      <c r="B706" s="7"/>
      <c r="C706" s="7"/>
      <c r="D706" s="7"/>
    </row>
    <row r="707" spans="2:4" x14ac:dyDescent="0.25">
      <c r="B707" s="7"/>
      <c r="C707" s="7"/>
      <c r="D707" s="7"/>
    </row>
    <row r="708" spans="2:4" x14ac:dyDescent="0.25">
      <c r="B708" s="7"/>
      <c r="C708" s="7"/>
      <c r="D708" s="7"/>
    </row>
    <row r="709" spans="2:4" x14ac:dyDescent="0.25">
      <c r="B709" s="7"/>
      <c r="C709" s="7"/>
      <c r="D709" s="7"/>
    </row>
    <row r="710" spans="2:4" x14ac:dyDescent="0.25">
      <c r="B710" s="7"/>
      <c r="C710" s="7"/>
      <c r="D710" s="7"/>
    </row>
    <row r="711" spans="2:4" x14ac:dyDescent="0.25">
      <c r="B711" s="7"/>
      <c r="C711" s="7"/>
      <c r="D711" s="7"/>
    </row>
    <row r="712" spans="2:4" x14ac:dyDescent="0.25">
      <c r="B712" s="7"/>
      <c r="C712" s="7"/>
      <c r="D712" s="7"/>
    </row>
    <row r="713" spans="2:4" x14ac:dyDescent="0.25">
      <c r="B713" s="7"/>
      <c r="C713" s="7"/>
      <c r="D713" s="7"/>
    </row>
    <row r="714" spans="2:4" x14ac:dyDescent="0.25">
      <c r="B714" s="7"/>
      <c r="C714" s="7"/>
      <c r="D714" s="7"/>
    </row>
    <row r="715" spans="2:4" x14ac:dyDescent="0.25">
      <c r="B715" s="7"/>
      <c r="C715" s="7"/>
      <c r="D715" s="7"/>
    </row>
    <row r="716" spans="2:4" x14ac:dyDescent="0.25">
      <c r="B716" s="7"/>
      <c r="C716" s="7"/>
      <c r="D716" s="7"/>
    </row>
    <row r="717" spans="2:4" x14ac:dyDescent="0.25">
      <c r="B717" s="7"/>
      <c r="C717" s="7"/>
      <c r="D717" s="7"/>
    </row>
    <row r="718" spans="2:4" x14ac:dyDescent="0.25">
      <c r="B718" s="7"/>
      <c r="C718" s="7"/>
      <c r="D718" s="7"/>
    </row>
    <row r="719" spans="2:4" x14ac:dyDescent="0.25">
      <c r="B719" s="7"/>
      <c r="C719" s="7"/>
      <c r="D719" s="7"/>
    </row>
    <row r="720" spans="2:4" x14ac:dyDescent="0.25">
      <c r="B720" s="7"/>
      <c r="C720" s="7"/>
      <c r="D720" s="7"/>
    </row>
    <row r="721" spans="2:4" x14ac:dyDescent="0.25">
      <c r="B721" s="7"/>
      <c r="C721" s="7"/>
      <c r="D721" s="7"/>
    </row>
    <row r="722" spans="2:4" x14ac:dyDescent="0.25">
      <c r="B722" s="7"/>
      <c r="C722" s="7"/>
      <c r="D722" s="7"/>
    </row>
    <row r="723" spans="2:4" x14ac:dyDescent="0.25">
      <c r="B723" s="7"/>
      <c r="C723" s="7"/>
      <c r="D723" s="7"/>
    </row>
    <row r="724" spans="2:4" x14ac:dyDescent="0.25">
      <c r="B724" s="7"/>
      <c r="C724" s="7"/>
      <c r="D724" s="7"/>
    </row>
    <row r="725" spans="2:4" x14ac:dyDescent="0.25">
      <c r="B725" s="7"/>
      <c r="C725" s="7"/>
      <c r="D725" s="7"/>
    </row>
    <row r="726" spans="2:4" x14ac:dyDescent="0.25">
      <c r="B726" s="7"/>
      <c r="C726" s="7"/>
      <c r="D726" s="7"/>
    </row>
    <row r="727" spans="2:4" x14ac:dyDescent="0.25">
      <c r="B727" s="7"/>
      <c r="C727" s="7"/>
      <c r="D727" s="7"/>
    </row>
    <row r="728" spans="2:4" x14ac:dyDescent="0.25">
      <c r="B728" s="7"/>
      <c r="C728" s="7"/>
      <c r="D728" s="7"/>
    </row>
    <row r="729" spans="2:4" x14ac:dyDescent="0.25">
      <c r="B729" s="7"/>
      <c r="C729" s="7"/>
      <c r="D729" s="7"/>
    </row>
    <row r="730" spans="2:4" x14ac:dyDescent="0.25">
      <c r="B730" s="7"/>
      <c r="C730" s="7"/>
      <c r="D730" s="7"/>
    </row>
    <row r="731" spans="2:4" x14ac:dyDescent="0.25">
      <c r="B731" s="7"/>
      <c r="C731" s="7"/>
      <c r="D731" s="7"/>
    </row>
    <row r="732" spans="2:4" x14ac:dyDescent="0.25">
      <c r="B732" s="7"/>
      <c r="C732" s="7"/>
      <c r="D732" s="7"/>
    </row>
    <row r="733" spans="2:4" x14ac:dyDescent="0.25">
      <c r="B733" s="7"/>
      <c r="C733" s="7"/>
      <c r="D733" s="7"/>
    </row>
    <row r="734" spans="2:4" x14ac:dyDescent="0.25">
      <c r="B734" s="7"/>
      <c r="C734" s="7"/>
      <c r="D734" s="7"/>
    </row>
    <row r="735" spans="2:4" x14ac:dyDescent="0.25">
      <c r="B735" s="7"/>
      <c r="C735" s="7"/>
      <c r="D735" s="7"/>
    </row>
    <row r="736" spans="2:4" x14ac:dyDescent="0.25">
      <c r="B736" s="7"/>
      <c r="C736" s="7"/>
      <c r="D736" s="7"/>
    </row>
    <row r="737" spans="2:4" x14ac:dyDescent="0.25">
      <c r="B737" s="7"/>
      <c r="C737" s="7"/>
      <c r="D737" s="7"/>
    </row>
    <row r="738" spans="2:4" x14ac:dyDescent="0.25">
      <c r="B738" s="7"/>
      <c r="C738" s="7"/>
      <c r="D738" s="7"/>
    </row>
    <row r="739" spans="2:4" x14ac:dyDescent="0.25">
      <c r="B739" s="7"/>
      <c r="C739" s="7"/>
      <c r="D739" s="7"/>
    </row>
    <row r="740" spans="2:4" x14ac:dyDescent="0.25">
      <c r="B740" s="7"/>
      <c r="C740" s="7"/>
      <c r="D740" s="7"/>
    </row>
    <row r="741" spans="2:4" x14ac:dyDescent="0.25">
      <c r="B741" s="7"/>
      <c r="C741" s="7"/>
      <c r="D741" s="7"/>
    </row>
    <row r="742" spans="2:4" x14ac:dyDescent="0.25">
      <c r="B742" s="7"/>
      <c r="C742" s="7"/>
      <c r="D742" s="7"/>
    </row>
    <row r="743" spans="2:4" x14ac:dyDescent="0.25">
      <c r="B743" s="7"/>
      <c r="C743" s="7"/>
      <c r="D743" s="7"/>
    </row>
    <row r="744" spans="2:4" x14ac:dyDescent="0.25">
      <c r="B744" s="7"/>
      <c r="C744" s="7"/>
      <c r="D744" s="7"/>
    </row>
    <row r="745" spans="2:4" x14ac:dyDescent="0.25">
      <c r="B745" s="7"/>
      <c r="C745" s="7"/>
      <c r="D745" s="7"/>
    </row>
    <row r="746" spans="2:4" x14ac:dyDescent="0.25">
      <c r="B746" s="7"/>
      <c r="C746" s="7"/>
      <c r="D746" s="7"/>
    </row>
    <row r="747" spans="2:4" x14ac:dyDescent="0.25">
      <c r="B747" s="7"/>
      <c r="C747" s="7"/>
      <c r="D747" s="7"/>
    </row>
    <row r="748" spans="2:4" x14ac:dyDescent="0.25">
      <c r="B748" s="7"/>
      <c r="C748" s="7"/>
      <c r="D748" s="7"/>
    </row>
    <row r="749" spans="2:4" x14ac:dyDescent="0.25">
      <c r="B749" s="7"/>
      <c r="C749" s="7"/>
      <c r="D749" s="7"/>
    </row>
    <row r="750" spans="2:4" x14ac:dyDescent="0.25">
      <c r="B750" s="7"/>
      <c r="C750" s="7"/>
      <c r="D750" s="7"/>
    </row>
    <row r="751" spans="2:4" x14ac:dyDescent="0.25">
      <c r="B751" s="7"/>
      <c r="C751" s="7"/>
      <c r="D751" s="7"/>
    </row>
    <row r="752" spans="2:4" x14ac:dyDescent="0.25">
      <c r="B752" s="7"/>
      <c r="C752" s="7"/>
      <c r="D752" s="7"/>
    </row>
    <row r="753" spans="2:4" x14ac:dyDescent="0.25">
      <c r="B753" s="7"/>
      <c r="C753" s="7"/>
      <c r="D753" s="7"/>
    </row>
    <row r="754" spans="2:4" x14ac:dyDescent="0.25">
      <c r="B754" s="7"/>
      <c r="C754" s="7"/>
      <c r="D754" s="7"/>
    </row>
    <row r="755" spans="2:4" x14ac:dyDescent="0.25">
      <c r="B755" s="7"/>
      <c r="C755" s="7"/>
      <c r="D755" s="7"/>
    </row>
    <row r="756" spans="2:4" x14ac:dyDescent="0.25">
      <c r="B756" s="7"/>
      <c r="C756" s="7"/>
      <c r="D756" s="7"/>
    </row>
    <row r="757" spans="2:4" x14ac:dyDescent="0.25">
      <c r="B757" s="7"/>
      <c r="C757" s="7"/>
      <c r="D757" s="7"/>
    </row>
    <row r="758" spans="2:4" x14ac:dyDescent="0.25">
      <c r="B758" s="7"/>
      <c r="C758" s="7"/>
      <c r="D758" s="7"/>
    </row>
    <row r="759" spans="2:4" x14ac:dyDescent="0.25">
      <c r="B759" s="7"/>
      <c r="C759" s="7"/>
      <c r="D759" s="7"/>
    </row>
    <row r="760" spans="2:4" x14ac:dyDescent="0.25">
      <c r="B760" s="7"/>
      <c r="C760" s="7"/>
      <c r="D760" s="7"/>
    </row>
    <row r="761" spans="2:4" x14ac:dyDescent="0.25">
      <c r="B761" s="7"/>
      <c r="C761" s="7"/>
      <c r="D761" s="7"/>
    </row>
    <row r="762" spans="2:4" x14ac:dyDescent="0.25">
      <c r="B762" s="7"/>
      <c r="C762" s="7"/>
      <c r="D762" s="7"/>
    </row>
    <row r="763" spans="2:4" x14ac:dyDescent="0.25">
      <c r="B763" s="7"/>
      <c r="C763" s="7"/>
      <c r="D763" s="7"/>
    </row>
    <row r="764" spans="2:4" x14ac:dyDescent="0.25">
      <c r="B764" s="7"/>
      <c r="C764" s="7"/>
      <c r="D764" s="7"/>
    </row>
    <row r="765" spans="2:4" x14ac:dyDescent="0.25">
      <c r="B765" s="7"/>
      <c r="C765" s="7"/>
      <c r="D765" s="7"/>
    </row>
    <row r="766" spans="2:4" x14ac:dyDescent="0.25">
      <c r="B766" s="7"/>
      <c r="C766" s="7"/>
      <c r="D766" s="7"/>
    </row>
    <row r="767" spans="2:4" x14ac:dyDescent="0.25">
      <c r="B767" s="7"/>
      <c r="C767" s="7"/>
      <c r="D767" s="7"/>
    </row>
    <row r="768" spans="2:4" x14ac:dyDescent="0.25">
      <c r="B768" s="7"/>
      <c r="C768" s="7"/>
      <c r="D768" s="7"/>
    </row>
    <row r="769" spans="2:4" x14ac:dyDescent="0.25">
      <c r="B769" s="7"/>
      <c r="C769" s="7"/>
      <c r="D769" s="7"/>
    </row>
    <row r="770" spans="2:4" x14ac:dyDescent="0.25">
      <c r="B770" s="7"/>
      <c r="C770" s="7"/>
      <c r="D770" s="7"/>
    </row>
    <row r="771" spans="2:4" x14ac:dyDescent="0.25">
      <c r="B771" s="7"/>
      <c r="C771" s="7"/>
      <c r="D771" s="7"/>
    </row>
    <row r="772" spans="2:4" x14ac:dyDescent="0.25">
      <c r="B772" s="7"/>
      <c r="C772" s="7"/>
      <c r="D772" s="7"/>
    </row>
    <row r="773" spans="2:4" x14ac:dyDescent="0.25">
      <c r="B773" s="7"/>
      <c r="C773" s="7"/>
      <c r="D773" s="7"/>
    </row>
    <row r="774" spans="2:4" x14ac:dyDescent="0.25">
      <c r="B774" s="7"/>
      <c r="C774" s="7"/>
      <c r="D774" s="7"/>
    </row>
    <row r="775" spans="2:4" x14ac:dyDescent="0.25">
      <c r="B775" s="7"/>
      <c r="C775" s="7"/>
      <c r="D775" s="7"/>
    </row>
    <row r="776" spans="2:4" x14ac:dyDescent="0.25">
      <c r="B776" s="7"/>
      <c r="C776" s="7"/>
      <c r="D776" s="7"/>
    </row>
    <row r="777" spans="2:4" x14ac:dyDescent="0.25">
      <c r="B777" s="7"/>
      <c r="C777" s="7"/>
      <c r="D777" s="7"/>
    </row>
    <row r="778" spans="2:4" x14ac:dyDescent="0.25">
      <c r="B778" s="7"/>
      <c r="C778" s="7"/>
      <c r="D778" s="7"/>
    </row>
    <row r="779" spans="2:4" x14ac:dyDescent="0.25">
      <c r="B779" s="7"/>
      <c r="C779" s="7"/>
      <c r="D779" s="7"/>
    </row>
    <row r="780" spans="2:4" x14ac:dyDescent="0.25">
      <c r="B780" s="7"/>
      <c r="C780" s="7"/>
      <c r="D780" s="7"/>
    </row>
    <row r="781" spans="2:4" x14ac:dyDescent="0.25">
      <c r="B781" s="7"/>
      <c r="C781" s="7"/>
      <c r="D781" s="7"/>
    </row>
    <row r="782" spans="2:4" x14ac:dyDescent="0.25">
      <c r="B782" s="7"/>
      <c r="C782" s="7"/>
      <c r="D782" s="7"/>
    </row>
    <row r="783" spans="2:4" x14ac:dyDescent="0.25">
      <c r="B783" s="7"/>
      <c r="C783" s="7"/>
      <c r="D783" s="7"/>
    </row>
    <row r="784" spans="2:4" x14ac:dyDescent="0.25">
      <c r="B784" s="7"/>
      <c r="C784" s="7"/>
      <c r="D784" s="7"/>
    </row>
    <row r="785" spans="2:4" x14ac:dyDescent="0.25">
      <c r="B785" s="7"/>
      <c r="C785" s="7"/>
      <c r="D785" s="7"/>
    </row>
    <row r="786" spans="2:4" x14ac:dyDescent="0.25">
      <c r="B786" s="7"/>
      <c r="C786" s="7"/>
      <c r="D786" s="7"/>
    </row>
    <row r="787" spans="2:4" x14ac:dyDescent="0.25">
      <c r="B787" s="7"/>
      <c r="C787" s="7"/>
      <c r="D787" s="7"/>
    </row>
    <row r="788" spans="2:4" x14ac:dyDescent="0.25">
      <c r="B788" s="7"/>
      <c r="C788" s="7"/>
      <c r="D788" s="7"/>
    </row>
    <row r="789" spans="2:4" x14ac:dyDescent="0.25">
      <c r="B789" s="7"/>
      <c r="C789" s="7"/>
      <c r="D789" s="7"/>
    </row>
    <row r="790" spans="2:4" x14ac:dyDescent="0.25">
      <c r="B790" s="7"/>
      <c r="C790" s="7"/>
      <c r="D790" s="7"/>
    </row>
    <row r="791" spans="2:4" x14ac:dyDescent="0.25">
      <c r="B791" s="7"/>
      <c r="C791" s="7"/>
      <c r="D791" s="7"/>
    </row>
    <row r="792" spans="2:4" x14ac:dyDescent="0.25">
      <c r="B792" s="7"/>
      <c r="C792" s="7"/>
      <c r="D792" s="7"/>
    </row>
    <row r="793" spans="2:4" x14ac:dyDescent="0.25">
      <c r="B793" s="7"/>
      <c r="C793" s="7"/>
      <c r="D793" s="7"/>
    </row>
    <row r="794" spans="2:4" x14ac:dyDescent="0.25">
      <c r="B794" s="7"/>
      <c r="C794" s="7"/>
      <c r="D794" s="7"/>
    </row>
    <row r="795" spans="2:4" x14ac:dyDescent="0.25">
      <c r="B795" s="7"/>
      <c r="C795" s="7"/>
      <c r="D795" s="7"/>
    </row>
    <row r="796" spans="2:4" x14ac:dyDescent="0.25">
      <c r="B796" s="7"/>
      <c r="C796" s="7"/>
      <c r="D796" s="7"/>
    </row>
    <row r="797" spans="2:4" x14ac:dyDescent="0.25">
      <c r="B797" s="7"/>
      <c r="C797" s="7"/>
      <c r="D797" s="7"/>
    </row>
    <row r="798" spans="2:4" x14ac:dyDescent="0.25">
      <c r="B798" s="7"/>
      <c r="C798" s="7"/>
      <c r="D798" s="7"/>
    </row>
    <row r="799" spans="2:4" x14ac:dyDescent="0.25">
      <c r="B799" s="7"/>
      <c r="C799" s="7"/>
      <c r="D799" s="7"/>
    </row>
    <row r="800" spans="2:4" x14ac:dyDescent="0.25">
      <c r="B800" s="7"/>
      <c r="C800" s="7"/>
      <c r="D800" s="7"/>
    </row>
    <row r="801" spans="2:4" x14ac:dyDescent="0.25">
      <c r="B801" s="7"/>
      <c r="C801" s="7"/>
      <c r="D801" s="7"/>
    </row>
    <row r="802" spans="2:4" x14ac:dyDescent="0.25">
      <c r="B802" s="7"/>
      <c r="C802" s="7"/>
      <c r="D802" s="7"/>
    </row>
  </sheetData>
  <mergeCells count="3">
    <mergeCell ref="B27:I29"/>
    <mergeCell ref="B33:I33"/>
    <mergeCell ref="B52:I56"/>
  </mergeCells>
  <printOptions horizontalCentered="1"/>
  <pageMargins left="0.39370078740157483" right="0.39370078740157483" top="0.78740157480314965" bottom="0.59055118110236227" header="0.39370078740157483" footer="0.39370078740157483"/>
  <pageSetup paperSize="9" scale="88" firstPageNumber="12" fitToHeight="0" orientation="portrait" r:id="rId1"/>
  <headerFooter scaleWithDoc="0" alignWithMargins="0">
    <oddHeader>&amp;L&amp;8Situation des personnels enseignants non permanents - 2015/2016&amp;R&amp;8DGRH A1-1 / Novembre 2016</oddHead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92D050"/>
    <pageSetUpPr fitToPage="1"/>
  </sheetPr>
  <dimension ref="A3:N98"/>
  <sheetViews>
    <sheetView showGridLines="0" zoomScaleNormal="100" workbookViewId="0">
      <selection activeCell="M57" sqref="M57"/>
    </sheetView>
  </sheetViews>
  <sheetFormatPr baseColWidth="10" defaultRowHeight="13.2" x14ac:dyDescent="0.25"/>
  <cols>
    <col min="1" max="1" width="13.109375" customWidth="1"/>
    <col min="2" max="2" width="17.44140625" bestFit="1" customWidth="1"/>
    <col min="3" max="3" width="5.44140625" bestFit="1" customWidth="1"/>
    <col min="4" max="4" width="9.44140625" customWidth="1"/>
    <col min="5" max="5" width="9.109375" customWidth="1"/>
    <col min="6" max="6" width="15" customWidth="1"/>
    <col min="7" max="8" width="9" customWidth="1"/>
    <col min="9" max="9" width="15" customWidth="1"/>
    <col min="10" max="10" width="4.33203125" customWidth="1"/>
    <col min="11" max="11" width="13.33203125" bestFit="1" customWidth="1"/>
  </cols>
  <sheetData>
    <row r="3" spans="1:11" x14ac:dyDescent="0.25">
      <c r="A3" s="685" t="s">
        <v>598</v>
      </c>
      <c r="B3" s="685"/>
      <c r="C3" s="685"/>
      <c r="D3" s="685"/>
      <c r="E3" s="685"/>
      <c r="F3" s="685"/>
      <c r="G3" s="685"/>
      <c r="H3" s="685"/>
      <c r="I3" s="685"/>
      <c r="J3" s="685"/>
      <c r="K3" s="685"/>
    </row>
    <row r="6" spans="1:11" x14ac:dyDescent="0.25">
      <c r="A6" s="12"/>
      <c r="B6" s="12"/>
      <c r="C6" s="12"/>
      <c r="D6" s="713" t="s">
        <v>128</v>
      </c>
      <c r="E6" s="714"/>
      <c r="F6" s="714"/>
      <c r="G6" s="714" t="s">
        <v>286</v>
      </c>
      <c r="H6" s="714"/>
      <c r="I6" s="715"/>
      <c r="J6" s="12"/>
      <c r="K6" s="681" t="s">
        <v>4</v>
      </c>
    </row>
    <row r="7" spans="1:11" ht="26.25" customHeight="1" x14ac:dyDescent="0.25">
      <c r="A7" s="51" t="s">
        <v>303</v>
      </c>
      <c r="B7" s="310" t="s">
        <v>391</v>
      </c>
      <c r="C7" s="12" t="s">
        <v>5</v>
      </c>
      <c r="D7" s="568" t="s">
        <v>135</v>
      </c>
      <c r="E7" s="568" t="s">
        <v>136</v>
      </c>
      <c r="F7" s="13" t="s">
        <v>90</v>
      </c>
      <c r="G7" s="568" t="s">
        <v>135</v>
      </c>
      <c r="H7" s="568" t="s">
        <v>136</v>
      </c>
      <c r="I7" s="13" t="s">
        <v>90</v>
      </c>
      <c r="J7" s="12"/>
      <c r="K7" s="681"/>
    </row>
    <row r="8" spans="1:11" s="33" customFormat="1" x14ac:dyDescent="0.25">
      <c r="A8" s="30"/>
      <c r="B8" s="30"/>
      <c r="C8" s="30"/>
      <c r="D8" s="30"/>
      <c r="E8" s="30"/>
      <c r="F8" s="31"/>
      <c r="G8" s="30"/>
      <c r="H8" s="30"/>
      <c r="I8" s="31"/>
      <c r="J8" s="30"/>
      <c r="K8" s="32"/>
    </row>
    <row r="9" spans="1:11" x14ac:dyDescent="0.25">
      <c r="A9" s="686" t="s">
        <v>8</v>
      </c>
      <c r="B9" s="687" t="s">
        <v>599</v>
      </c>
      <c r="C9" s="42" t="s">
        <v>9</v>
      </c>
      <c r="D9" s="362">
        <v>71</v>
      </c>
      <c r="E9" s="362">
        <v>65</v>
      </c>
      <c r="F9" s="362">
        <v>136</v>
      </c>
      <c r="G9" s="362">
        <v>103</v>
      </c>
      <c r="H9" s="362">
        <v>92</v>
      </c>
      <c r="I9" s="437">
        <v>195</v>
      </c>
      <c r="J9" s="366"/>
      <c r="K9" s="52">
        <f>I9+F9</f>
        <v>331</v>
      </c>
    </row>
    <row r="10" spans="1:11" x14ac:dyDescent="0.25">
      <c r="A10" s="686"/>
      <c r="B10" s="688"/>
      <c r="C10" s="43" t="s">
        <v>10</v>
      </c>
      <c r="D10" s="363">
        <v>43</v>
      </c>
      <c r="E10" s="363">
        <v>56</v>
      </c>
      <c r="F10" s="363">
        <v>99</v>
      </c>
      <c r="G10" s="363">
        <v>83</v>
      </c>
      <c r="H10" s="363">
        <v>83</v>
      </c>
      <c r="I10" s="438">
        <v>166</v>
      </c>
      <c r="J10" s="366"/>
      <c r="K10" s="53">
        <f t="shared" ref="K10:K73" si="0">I10+F10</f>
        <v>265</v>
      </c>
    </row>
    <row r="11" spans="1:11" x14ac:dyDescent="0.25">
      <c r="A11" s="686"/>
      <c r="B11" s="688"/>
      <c r="C11" s="43" t="s">
        <v>11</v>
      </c>
      <c r="D11" s="363">
        <v>9</v>
      </c>
      <c r="E11" s="363">
        <v>6</v>
      </c>
      <c r="F11" s="363">
        <v>15</v>
      </c>
      <c r="G11" s="363">
        <v>15</v>
      </c>
      <c r="H11" s="363">
        <v>21</v>
      </c>
      <c r="I11" s="438">
        <v>36</v>
      </c>
      <c r="J11" s="366"/>
      <c r="K11" s="53">
        <f t="shared" si="0"/>
        <v>51</v>
      </c>
    </row>
    <row r="12" spans="1:11" x14ac:dyDescent="0.25">
      <c r="A12" s="686"/>
      <c r="B12" s="688"/>
      <c r="C12" s="44" t="s">
        <v>12</v>
      </c>
      <c r="D12" s="364">
        <v>41</v>
      </c>
      <c r="E12" s="364">
        <v>37</v>
      </c>
      <c r="F12" s="364">
        <v>78</v>
      </c>
      <c r="G12" s="364">
        <v>23</v>
      </c>
      <c r="H12" s="364">
        <v>18</v>
      </c>
      <c r="I12" s="439">
        <v>41</v>
      </c>
      <c r="J12" s="366"/>
      <c r="K12" s="54">
        <f t="shared" si="0"/>
        <v>119</v>
      </c>
    </row>
    <row r="13" spans="1:11" x14ac:dyDescent="0.25">
      <c r="A13" s="686"/>
      <c r="B13" s="716" t="s">
        <v>13</v>
      </c>
      <c r="C13" s="717"/>
      <c r="D13" s="351">
        <v>164</v>
      </c>
      <c r="E13" s="351">
        <v>164</v>
      </c>
      <c r="F13" s="174">
        <v>328</v>
      </c>
      <c r="G13" s="351">
        <v>224</v>
      </c>
      <c r="H13" s="351">
        <v>214</v>
      </c>
      <c r="I13" s="383">
        <v>438</v>
      </c>
      <c r="J13" s="440"/>
      <c r="K13" s="56">
        <f t="shared" si="0"/>
        <v>766</v>
      </c>
    </row>
    <row r="14" spans="1:11" ht="25.5" customHeight="1" x14ac:dyDescent="0.25">
      <c r="A14" s="686"/>
      <c r="B14" s="691" t="s">
        <v>600</v>
      </c>
      <c r="C14" s="42" t="s">
        <v>14</v>
      </c>
      <c r="D14" s="362">
        <v>53</v>
      </c>
      <c r="E14" s="362">
        <v>56</v>
      </c>
      <c r="F14" s="362">
        <v>109</v>
      </c>
      <c r="G14" s="362">
        <v>75</v>
      </c>
      <c r="H14" s="362">
        <v>89</v>
      </c>
      <c r="I14" s="437">
        <v>164</v>
      </c>
      <c r="J14" s="366"/>
      <c r="K14" s="52">
        <f t="shared" si="0"/>
        <v>273</v>
      </c>
    </row>
    <row r="15" spans="1:11" ht="25.5" customHeight="1" x14ac:dyDescent="0.25">
      <c r="A15" s="686"/>
      <c r="B15" s="708"/>
      <c r="C15" s="44" t="s">
        <v>15</v>
      </c>
      <c r="D15" s="364">
        <v>37</v>
      </c>
      <c r="E15" s="364">
        <v>37</v>
      </c>
      <c r="F15" s="364">
        <v>74</v>
      </c>
      <c r="G15" s="364">
        <v>95</v>
      </c>
      <c r="H15" s="364">
        <v>75</v>
      </c>
      <c r="I15" s="439">
        <v>170</v>
      </c>
      <c r="J15" s="366"/>
      <c r="K15" s="54">
        <f t="shared" si="0"/>
        <v>244</v>
      </c>
    </row>
    <row r="16" spans="1:11" x14ac:dyDescent="0.25">
      <c r="A16" s="686"/>
      <c r="B16" s="716" t="s">
        <v>16</v>
      </c>
      <c r="C16" s="717"/>
      <c r="D16" s="370">
        <v>90</v>
      </c>
      <c r="E16" s="370">
        <v>93</v>
      </c>
      <c r="F16" s="47">
        <v>183</v>
      </c>
      <c r="G16" s="370">
        <v>170</v>
      </c>
      <c r="H16" s="370">
        <v>164</v>
      </c>
      <c r="I16" s="48">
        <v>334</v>
      </c>
      <c r="J16" s="366"/>
      <c r="K16" s="647">
        <f t="shared" si="0"/>
        <v>517</v>
      </c>
    </row>
    <row r="17" spans="1:11" x14ac:dyDescent="0.25">
      <c r="A17" s="711" t="s">
        <v>17</v>
      </c>
      <c r="B17" s="711"/>
      <c r="C17" s="712"/>
      <c r="D17" s="40">
        <f>D16+D13</f>
        <v>254</v>
      </c>
      <c r="E17" s="40">
        <f t="shared" ref="E17:I17" si="1">E16+E13</f>
        <v>257</v>
      </c>
      <c r="F17" s="47">
        <f t="shared" si="1"/>
        <v>511</v>
      </c>
      <c r="G17" s="40">
        <f t="shared" si="1"/>
        <v>394</v>
      </c>
      <c r="H17" s="40">
        <f t="shared" si="1"/>
        <v>378</v>
      </c>
      <c r="I17" s="48">
        <f t="shared" si="1"/>
        <v>772</v>
      </c>
      <c r="J17" s="366"/>
      <c r="K17" s="59">
        <f t="shared" si="0"/>
        <v>1283</v>
      </c>
    </row>
    <row r="18" spans="1:11" x14ac:dyDescent="0.25">
      <c r="A18" s="694" t="s">
        <v>18</v>
      </c>
      <c r="B18" s="695" t="s">
        <v>601</v>
      </c>
      <c r="C18" s="42" t="s">
        <v>19</v>
      </c>
      <c r="D18" s="362">
        <v>8</v>
      </c>
      <c r="E18" s="362">
        <v>1</v>
      </c>
      <c r="F18" s="362">
        <v>9</v>
      </c>
      <c r="G18" s="362">
        <v>58</v>
      </c>
      <c r="H18" s="362">
        <v>20</v>
      </c>
      <c r="I18" s="437">
        <v>78</v>
      </c>
      <c r="J18" s="366"/>
      <c r="K18" s="52">
        <f t="shared" si="0"/>
        <v>87</v>
      </c>
    </row>
    <row r="19" spans="1:11" x14ac:dyDescent="0.25">
      <c r="A19" s="686"/>
      <c r="B19" s="688"/>
      <c r="C19" s="43" t="s">
        <v>20</v>
      </c>
      <c r="D19" s="363"/>
      <c r="E19" s="363">
        <v>3</v>
      </c>
      <c r="F19" s="363">
        <v>3</v>
      </c>
      <c r="G19" s="363">
        <v>12</v>
      </c>
      <c r="H19" s="363">
        <v>6</v>
      </c>
      <c r="I19" s="438">
        <v>18</v>
      </c>
      <c r="J19" s="366"/>
      <c r="K19" s="53">
        <f t="shared" si="0"/>
        <v>21</v>
      </c>
    </row>
    <row r="20" spans="1:11" x14ac:dyDescent="0.25">
      <c r="A20" s="686"/>
      <c r="B20" s="688"/>
      <c r="C20" s="43" t="s">
        <v>21</v>
      </c>
      <c r="D20" s="363">
        <v>5</v>
      </c>
      <c r="E20" s="363">
        <v>2</v>
      </c>
      <c r="F20" s="363">
        <v>7</v>
      </c>
      <c r="G20" s="363">
        <v>45</v>
      </c>
      <c r="H20" s="363">
        <v>23</v>
      </c>
      <c r="I20" s="438">
        <v>68</v>
      </c>
      <c r="J20" s="366"/>
      <c r="K20" s="53">
        <f t="shared" si="0"/>
        <v>75</v>
      </c>
    </row>
    <row r="21" spans="1:11" x14ac:dyDescent="0.25">
      <c r="A21" s="686"/>
      <c r="B21" s="688"/>
      <c r="C21" s="44" t="s">
        <v>22</v>
      </c>
      <c r="D21" s="364">
        <v>4</v>
      </c>
      <c r="E21" s="364">
        <v>1</v>
      </c>
      <c r="F21" s="364">
        <v>5</v>
      </c>
      <c r="G21" s="364">
        <v>11</v>
      </c>
      <c r="H21" s="364">
        <v>10</v>
      </c>
      <c r="I21" s="439">
        <v>21</v>
      </c>
      <c r="J21" s="366"/>
      <c r="K21" s="54">
        <f t="shared" si="0"/>
        <v>26</v>
      </c>
    </row>
    <row r="22" spans="1:11" x14ac:dyDescent="0.25">
      <c r="A22" s="686"/>
      <c r="B22" s="716" t="s">
        <v>23</v>
      </c>
      <c r="C22" s="717"/>
      <c r="D22" s="351">
        <f>SUM(D18:D21)</f>
        <v>17</v>
      </c>
      <c r="E22" s="351">
        <f t="shared" ref="E22:I22" si="2">SUM(E18:E21)</f>
        <v>7</v>
      </c>
      <c r="F22" s="174">
        <f t="shared" si="2"/>
        <v>24</v>
      </c>
      <c r="G22" s="351">
        <f t="shared" si="2"/>
        <v>126</v>
      </c>
      <c r="H22" s="351">
        <f t="shared" si="2"/>
        <v>59</v>
      </c>
      <c r="I22" s="383">
        <f t="shared" si="2"/>
        <v>185</v>
      </c>
      <c r="J22" s="366"/>
      <c r="K22" s="56">
        <f t="shared" si="0"/>
        <v>209</v>
      </c>
    </row>
    <row r="23" spans="1:11" x14ac:dyDescent="0.25">
      <c r="A23" s="686"/>
      <c r="B23" s="696" t="s">
        <v>602</v>
      </c>
      <c r="C23" s="42" t="s">
        <v>24</v>
      </c>
      <c r="D23" s="362">
        <v>6</v>
      </c>
      <c r="E23" s="362">
        <v>2</v>
      </c>
      <c r="F23" s="362">
        <v>8</v>
      </c>
      <c r="G23" s="362">
        <v>120</v>
      </c>
      <c r="H23" s="362">
        <v>33</v>
      </c>
      <c r="I23" s="437">
        <v>153</v>
      </c>
      <c r="J23" s="366"/>
      <c r="K23" s="52">
        <f t="shared" si="0"/>
        <v>161</v>
      </c>
    </row>
    <row r="24" spans="1:11" x14ac:dyDescent="0.25">
      <c r="A24" s="686"/>
      <c r="B24" s="708"/>
      <c r="C24" s="43" t="s">
        <v>25</v>
      </c>
      <c r="D24" s="363">
        <v>4</v>
      </c>
      <c r="E24" s="363"/>
      <c r="F24" s="363">
        <v>4</v>
      </c>
      <c r="G24" s="363">
        <v>20</v>
      </c>
      <c r="H24" s="363">
        <v>10</v>
      </c>
      <c r="I24" s="438">
        <v>30</v>
      </c>
      <c r="J24" s="366"/>
      <c r="K24" s="53">
        <f t="shared" si="0"/>
        <v>34</v>
      </c>
    </row>
    <row r="25" spans="1:11" x14ac:dyDescent="0.25">
      <c r="A25" s="686"/>
      <c r="B25" s="708"/>
      <c r="C25" s="43" t="s">
        <v>26</v>
      </c>
      <c r="D25" s="363">
        <v>1</v>
      </c>
      <c r="E25" s="363"/>
      <c r="F25" s="363">
        <v>1</v>
      </c>
      <c r="G25" s="363">
        <v>9</v>
      </c>
      <c r="H25" s="363">
        <v>5</v>
      </c>
      <c r="I25" s="438">
        <v>14</v>
      </c>
      <c r="J25" s="366"/>
      <c r="K25" s="53">
        <f t="shared" si="0"/>
        <v>15</v>
      </c>
    </row>
    <row r="26" spans="1:11" x14ac:dyDescent="0.25">
      <c r="A26" s="686"/>
      <c r="B26" s="708"/>
      <c r="C26" s="43" t="s">
        <v>27</v>
      </c>
      <c r="D26" s="363">
        <v>9</v>
      </c>
      <c r="E26" s="363">
        <v>3</v>
      </c>
      <c r="F26" s="363">
        <v>12</v>
      </c>
      <c r="G26" s="363">
        <v>71</v>
      </c>
      <c r="H26" s="363">
        <v>29</v>
      </c>
      <c r="I26" s="438">
        <v>100</v>
      </c>
      <c r="J26" s="366"/>
      <c r="K26" s="53">
        <f t="shared" si="0"/>
        <v>112</v>
      </c>
    </row>
    <row r="27" spans="1:11" x14ac:dyDescent="0.25">
      <c r="A27" s="686"/>
      <c r="B27" s="708"/>
      <c r="C27" s="44" t="s">
        <v>28</v>
      </c>
      <c r="D27" s="364">
        <v>2</v>
      </c>
      <c r="E27" s="364">
        <v>1</v>
      </c>
      <c r="F27" s="364">
        <v>3</v>
      </c>
      <c r="G27" s="364">
        <v>24</v>
      </c>
      <c r="H27" s="364">
        <v>13</v>
      </c>
      <c r="I27" s="439">
        <v>37</v>
      </c>
      <c r="J27" s="366"/>
      <c r="K27" s="54">
        <f t="shared" si="0"/>
        <v>40</v>
      </c>
    </row>
    <row r="28" spans="1:11" x14ac:dyDescent="0.25">
      <c r="A28" s="686"/>
      <c r="B28" s="718" t="s">
        <v>29</v>
      </c>
      <c r="C28" s="719"/>
      <c r="D28" s="351">
        <f>SUM(D23:D27)</f>
        <v>22</v>
      </c>
      <c r="E28" s="351">
        <f t="shared" ref="E28:I28" si="3">SUM(E23:E27)</f>
        <v>6</v>
      </c>
      <c r="F28" s="174">
        <f t="shared" si="3"/>
        <v>28</v>
      </c>
      <c r="G28" s="351">
        <f t="shared" si="3"/>
        <v>244</v>
      </c>
      <c r="H28" s="351">
        <f t="shared" si="3"/>
        <v>90</v>
      </c>
      <c r="I28" s="383">
        <f t="shared" si="3"/>
        <v>334</v>
      </c>
      <c r="J28" s="366"/>
      <c r="K28" s="56">
        <f t="shared" si="0"/>
        <v>362</v>
      </c>
    </row>
    <row r="29" spans="1:11" x14ac:dyDescent="0.25">
      <c r="A29" s="686"/>
      <c r="B29" s="687" t="s">
        <v>603</v>
      </c>
      <c r="C29" s="42" t="s">
        <v>30</v>
      </c>
      <c r="D29" s="362">
        <v>21</v>
      </c>
      <c r="E29" s="362">
        <v>11</v>
      </c>
      <c r="F29" s="362">
        <v>32</v>
      </c>
      <c r="G29" s="362">
        <v>103</v>
      </c>
      <c r="H29" s="362">
        <v>41</v>
      </c>
      <c r="I29" s="437">
        <v>144</v>
      </c>
      <c r="J29" s="366"/>
      <c r="K29" s="52">
        <f t="shared" si="0"/>
        <v>176</v>
      </c>
    </row>
    <row r="30" spans="1:11" x14ac:dyDescent="0.25">
      <c r="A30" s="686"/>
      <c r="B30" s="688"/>
      <c r="C30" s="43" t="s">
        <v>31</v>
      </c>
      <c r="D30" s="363">
        <v>8</v>
      </c>
      <c r="E30" s="363">
        <v>10</v>
      </c>
      <c r="F30" s="363">
        <v>18</v>
      </c>
      <c r="G30" s="363">
        <v>12</v>
      </c>
      <c r="H30" s="363">
        <v>22</v>
      </c>
      <c r="I30" s="438">
        <v>34</v>
      </c>
      <c r="J30" s="366"/>
      <c r="K30" s="53">
        <f t="shared" si="0"/>
        <v>52</v>
      </c>
    </row>
    <row r="31" spans="1:11" x14ac:dyDescent="0.25">
      <c r="A31" s="686"/>
      <c r="B31" s="688"/>
      <c r="C31" s="43" t="s">
        <v>32</v>
      </c>
      <c r="D31" s="363">
        <v>12</v>
      </c>
      <c r="E31" s="363">
        <v>12</v>
      </c>
      <c r="F31" s="363">
        <v>24</v>
      </c>
      <c r="G31" s="363">
        <v>43</v>
      </c>
      <c r="H31" s="363">
        <v>29</v>
      </c>
      <c r="I31" s="438">
        <v>72</v>
      </c>
      <c r="J31" s="366"/>
      <c r="K31" s="53">
        <f t="shared" si="0"/>
        <v>96</v>
      </c>
    </row>
    <row r="32" spans="1:11" x14ac:dyDescent="0.25">
      <c r="A32" s="686"/>
      <c r="B32" s="688"/>
      <c r="C32" s="43" t="s">
        <v>33</v>
      </c>
      <c r="D32" s="363">
        <v>37</v>
      </c>
      <c r="E32" s="363">
        <v>25</v>
      </c>
      <c r="F32" s="363">
        <v>62</v>
      </c>
      <c r="G32" s="363">
        <v>41</v>
      </c>
      <c r="H32" s="363">
        <v>44</v>
      </c>
      <c r="I32" s="438">
        <v>85</v>
      </c>
      <c r="J32" s="366"/>
      <c r="K32" s="53">
        <f t="shared" si="0"/>
        <v>147</v>
      </c>
    </row>
    <row r="33" spans="1:14" x14ac:dyDescent="0.25">
      <c r="A33" s="686"/>
      <c r="B33" s="688"/>
      <c r="C33" s="44" t="s">
        <v>34</v>
      </c>
      <c r="D33" s="364">
        <v>9</v>
      </c>
      <c r="E33" s="364">
        <v>8</v>
      </c>
      <c r="F33" s="364">
        <v>17</v>
      </c>
      <c r="G33" s="364">
        <v>9</v>
      </c>
      <c r="H33" s="364">
        <v>5</v>
      </c>
      <c r="I33" s="439">
        <v>14</v>
      </c>
      <c r="J33" s="366"/>
      <c r="K33" s="54">
        <f t="shared" si="0"/>
        <v>31</v>
      </c>
      <c r="N33" s="60"/>
    </row>
    <row r="34" spans="1:14" x14ac:dyDescent="0.25">
      <c r="A34" s="686"/>
      <c r="B34" s="718" t="s">
        <v>35</v>
      </c>
      <c r="C34" s="719"/>
      <c r="D34" s="351">
        <f>SUM(D29:D33)</f>
        <v>87</v>
      </c>
      <c r="E34" s="351">
        <f t="shared" ref="E34:I34" si="4">SUM(E29:E33)</f>
        <v>66</v>
      </c>
      <c r="F34" s="174">
        <f t="shared" si="4"/>
        <v>153</v>
      </c>
      <c r="G34" s="351">
        <f t="shared" si="4"/>
        <v>208</v>
      </c>
      <c r="H34" s="351">
        <f t="shared" si="4"/>
        <v>141</v>
      </c>
      <c r="I34" s="383">
        <f t="shared" si="4"/>
        <v>349</v>
      </c>
      <c r="J34" s="366"/>
      <c r="K34" s="56">
        <f t="shared" si="0"/>
        <v>502</v>
      </c>
    </row>
    <row r="35" spans="1:14" x14ac:dyDescent="0.25">
      <c r="A35" s="686"/>
      <c r="B35" s="696" t="s">
        <v>604</v>
      </c>
      <c r="C35" s="42" t="s">
        <v>36</v>
      </c>
      <c r="D35" s="362">
        <v>9</v>
      </c>
      <c r="E35" s="362">
        <v>4</v>
      </c>
      <c r="F35" s="362">
        <v>13</v>
      </c>
      <c r="G35" s="362">
        <v>30</v>
      </c>
      <c r="H35" s="362">
        <v>40</v>
      </c>
      <c r="I35" s="437">
        <v>70</v>
      </c>
      <c r="J35" s="366"/>
      <c r="K35" s="52">
        <f t="shared" si="0"/>
        <v>83</v>
      </c>
    </row>
    <row r="36" spans="1:14" x14ac:dyDescent="0.25">
      <c r="A36" s="686"/>
      <c r="B36" s="708"/>
      <c r="C36" s="43" t="s">
        <v>37</v>
      </c>
      <c r="D36" s="363">
        <v>14</v>
      </c>
      <c r="E36" s="363">
        <v>19</v>
      </c>
      <c r="F36" s="363">
        <v>33</v>
      </c>
      <c r="G36" s="363">
        <v>53</v>
      </c>
      <c r="H36" s="363">
        <v>36</v>
      </c>
      <c r="I36" s="438">
        <v>89</v>
      </c>
      <c r="J36" s="366"/>
      <c r="K36" s="53">
        <f t="shared" si="0"/>
        <v>122</v>
      </c>
    </row>
    <row r="37" spans="1:14" x14ac:dyDescent="0.25">
      <c r="A37" s="686"/>
      <c r="B37" s="708"/>
      <c r="C37" s="43" t="s">
        <v>38</v>
      </c>
      <c r="D37" s="363">
        <v>6</v>
      </c>
      <c r="E37" s="363">
        <v>6</v>
      </c>
      <c r="F37" s="363">
        <v>12</v>
      </c>
      <c r="G37" s="363">
        <v>38</v>
      </c>
      <c r="H37" s="363">
        <v>33</v>
      </c>
      <c r="I37" s="438">
        <v>71</v>
      </c>
      <c r="J37" s="366"/>
      <c r="K37" s="53">
        <f t="shared" si="0"/>
        <v>83</v>
      </c>
    </row>
    <row r="38" spans="1:14" x14ac:dyDescent="0.25">
      <c r="A38" s="686"/>
      <c r="B38" s="708"/>
      <c r="C38" s="44" t="s">
        <v>39</v>
      </c>
      <c r="D38" s="364">
        <v>4</v>
      </c>
      <c r="E38" s="364"/>
      <c r="F38" s="364">
        <v>4</v>
      </c>
      <c r="G38" s="364">
        <v>9</v>
      </c>
      <c r="H38" s="364">
        <v>10</v>
      </c>
      <c r="I38" s="439">
        <v>19</v>
      </c>
      <c r="J38" s="366"/>
      <c r="K38" s="54">
        <f t="shared" si="0"/>
        <v>23</v>
      </c>
    </row>
    <row r="39" spans="1:14" x14ac:dyDescent="0.25">
      <c r="A39" s="686"/>
      <c r="B39" s="718" t="s">
        <v>40</v>
      </c>
      <c r="C39" s="719"/>
      <c r="D39" s="351">
        <f>SUM(D35:D38)</f>
        <v>33</v>
      </c>
      <c r="E39" s="351">
        <f t="shared" ref="E39:I39" si="5">SUM(E35:E38)</f>
        <v>29</v>
      </c>
      <c r="F39" s="174">
        <f t="shared" si="5"/>
        <v>62</v>
      </c>
      <c r="G39" s="351">
        <f t="shared" si="5"/>
        <v>130</v>
      </c>
      <c r="H39" s="351">
        <f t="shared" si="5"/>
        <v>119</v>
      </c>
      <c r="I39" s="383">
        <f t="shared" si="5"/>
        <v>249</v>
      </c>
      <c r="J39" s="366"/>
      <c r="K39" s="56">
        <f t="shared" si="0"/>
        <v>311</v>
      </c>
    </row>
    <row r="40" spans="1:14" x14ac:dyDescent="0.25">
      <c r="A40" s="686"/>
      <c r="B40" s="687" t="s">
        <v>97</v>
      </c>
      <c r="C40" s="42" t="s">
        <v>41</v>
      </c>
      <c r="D40" s="362">
        <v>10</v>
      </c>
      <c r="E40" s="362">
        <v>1</v>
      </c>
      <c r="F40" s="362">
        <v>11</v>
      </c>
      <c r="G40" s="362">
        <v>47</v>
      </c>
      <c r="H40" s="362">
        <v>17</v>
      </c>
      <c r="I40" s="437">
        <v>64</v>
      </c>
      <c r="J40" s="366"/>
      <c r="K40" s="52">
        <f t="shared" si="0"/>
        <v>75</v>
      </c>
    </row>
    <row r="41" spans="1:14" x14ac:dyDescent="0.25">
      <c r="A41" s="686"/>
      <c r="B41" s="708"/>
      <c r="C41" s="43" t="s">
        <v>42</v>
      </c>
      <c r="D41" s="363">
        <v>5</v>
      </c>
      <c r="E41" s="363">
        <v>6</v>
      </c>
      <c r="F41" s="363">
        <v>11</v>
      </c>
      <c r="G41" s="363">
        <v>51</v>
      </c>
      <c r="H41" s="363">
        <v>22</v>
      </c>
      <c r="I41" s="438">
        <v>73</v>
      </c>
      <c r="J41" s="366"/>
      <c r="K41" s="53">
        <f t="shared" si="0"/>
        <v>84</v>
      </c>
    </row>
    <row r="42" spans="1:14" x14ac:dyDescent="0.25">
      <c r="A42" s="686"/>
      <c r="B42" s="708"/>
      <c r="C42" s="43" t="s">
        <v>43</v>
      </c>
      <c r="D42" s="363"/>
      <c r="E42" s="363">
        <v>1</v>
      </c>
      <c r="F42" s="363">
        <v>1</v>
      </c>
      <c r="G42" s="363">
        <v>1</v>
      </c>
      <c r="H42" s="363">
        <v>1</v>
      </c>
      <c r="I42" s="438">
        <v>2</v>
      </c>
      <c r="J42" s="366"/>
      <c r="K42" s="53">
        <f t="shared" si="0"/>
        <v>3</v>
      </c>
    </row>
    <row r="43" spans="1:14" x14ac:dyDescent="0.25">
      <c r="A43" s="686"/>
      <c r="B43" s="708"/>
      <c r="C43" s="44" t="s">
        <v>44</v>
      </c>
      <c r="D43" s="364"/>
      <c r="E43" s="364">
        <v>1</v>
      </c>
      <c r="F43" s="364">
        <v>1</v>
      </c>
      <c r="G43" s="364">
        <v>1</v>
      </c>
      <c r="H43" s="364"/>
      <c r="I43" s="439">
        <v>1</v>
      </c>
      <c r="J43" s="366"/>
      <c r="K43" s="54">
        <f t="shared" si="0"/>
        <v>2</v>
      </c>
    </row>
    <row r="44" spans="1:14" x14ac:dyDescent="0.25">
      <c r="A44" s="686"/>
      <c r="B44" s="718" t="s">
        <v>45</v>
      </c>
      <c r="C44" s="719"/>
      <c r="D44" s="351">
        <f>SUM(D40:D43)</f>
        <v>15</v>
      </c>
      <c r="E44" s="351">
        <f t="shared" ref="E44:I44" si="6">SUM(E40:E43)</f>
        <v>9</v>
      </c>
      <c r="F44" s="174">
        <f t="shared" si="6"/>
        <v>24</v>
      </c>
      <c r="G44" s="351">
        <f t="shared" si="6"/>
        <v>100</v>
      </c>
      <c r="H44" s="351">
        <f t="shared" si="6"/>
        <v>40</v>
      </c>
      <c r="I44" s="383">
        <f t="shared" si="6"/>
        <v>140</v>
      </c>
      <c r="J44" s="366"/>
      <c r="K44" s="56">
        <f t="shared" si="0"/>
        <v>164</v>
      </c>
    </row>
    <row r="45" spans="1:14" ht="23.4" x14ac:dyDescent="0.25">
      <c r="A45" s="686"/>
      <c r="B45" s="307" t="s">
        <v>605</v>
      </c>
      <c r="C45" s="306" t="s">
        <v>46</v>
      </c>
      <c r="D45" s="365">
        <v>2</v>
      </c>
      <c r="E45" s="365">
        <v>14</v>
      </c>
      <c r="F45" s="365">
        <v>16</v>
      </c>
      <c r="G45" s="365">
        <v>25</v>
      </c>
      <c r="H45" s="365">
        <v>49</v>
      </c>
      <c r="I45" s="441">
        <v>74</v>
      </c>
      <c r="J45" s="366"/>
      <c r="K45" s="57">
        <f t="shared" si="0"/>
        <v>90</v>
      </c>
    </row>
    <row r="46" spans="1:14" x14ac:dyDescent="0.25">
      <c r="A46" s="686"/>
      <c r="B46" s="718" t="s">
        <v>47</v>
      </c>
      <c r="C46" s="719"/>
      <c r="D46" s="351">
        <f>D45</f>
        <v>2</v>
      </c>
      <c r="E46" s="351">
        <f t="shared" ref="E46:I46" si="7">E45</f>
        <v>14</v>
      </c>
      <c r="F46" s="174">
        <f t="shared" si="7"/>
        <v>16</v>
      </c>
      <c r="G46" s="351">
        <f t="shared" si="7"/>
        <v>25</v>
      </c>
      <c r="H46" s="351">
        <f t="shared" si="7"/>
        <v>49</v>
      </c>
      <c r="I46" s="383">
        <f t="shared" si="7"/>
        <v>74</v>
      </c>
      <c r="J46" s="366"/>
      <c r="K46" s="56">
        <f t="shared" si="0"/>
        <v>90</v>
      </c>
    </row>
    <row r="47" spans="1:14" x14ac:dyDescent="0.25">
      <c r="A47" s="686"/>
      <c r="B47" s="306" t="s">
        <v>48</v>
      </c>
      <c r="C47" s="306" t="s">
        <v>49</v>
      </c>
      <c r="D47" s="365"/>
      <c r="E47" s="365"/>
      <c r="F47" s="365"/>
      <c r="G47" s="365">
        <v>1</v>
      </c>
      <c r="H47" s="365">
        <v>1</v>
      </c>
      <c r="I47" s="441">
        <v>2</v>
      </c>
      <c r="J47" s="366"/>
      <c r="K47" s="57">
        <f t="shared" si="0"/>
        <v>2</v>
      </c>
    </row>
    <row r="48" spans="1:14" x14ac:dyDescent="0.25">
      <c r="A48" s="686"/>
      <c r="B48" s="450"/>
      <c r="C48" s="44">
        <v>77</v>
      </c>
      <c r="D48" s="364"/>
      <c r="E48" s="364"/>
      <c r="F48" s="364"/>
      <c r="G48" s="364"/>
      <c r="H48" s="364">
        <v>1</v>
      </c>
      <c r="I48" s="439">
        <v>1</v>
      </c>
      <c r="J48" s="366"/>
      <c r="K48" s="54">
        <f t="shared" si="0"/>
        <v>1</v>
      </c>
    </row>
    <row r="49" spans="1:14" x14ac:dyDescent="0.25">
      <c r="A49" s="686"/>
      <c r="B49" s="718" t="s">
        <v>50</v>
      </c>
      <c r="C49" s="719"/>
      <c r="D49" s="370"/>
      <c r="E49" s="370"/>
      <c r="F49" s="47"/>
      <c r="G49" s="370">
        <v>1</v>
      </c>
      <c r="H49" s="370">
        <v>2</v>
      </c>
      <c r="I49" s="48">
        <v>3</v>
      </c>
      <c r="J49" s="366"/>
      <c r="K49" s="647">
        <f t="shared" si="0"/>
        <v>3</v>
      </c>
    </row>
    <row r="50" spans="1:14" x14ac:dyDescent="0.25">
      <c r="A50" s="711" t="s">
        <v>51</v>
      </c>
      <c r="B50" s="711"/>
      <c r="C50" s="712"/>
      <c r="D50" s="40">
        <f>D49+D46+D44+D39+D34+D28+D22</f>
        <v>176</v>
      </c>
      <c r="E50" s="40">
        <f t="shared" ref="E50:I50" si="8">E49+E46+E44+E39+E34+E28+E22</f>
        <v>131</v>
      </c>
      <c r="F50" s="47">
        <f t="shared" si="8"/>
        <v>307</v>
      </c>
      <c r="G50" s="40">
        <f t="shared" si="8"/>
        <v>834</v>
      </c>
      <c r="H50" s="40">
        <f t="shared" si="8"/>
        <v>500</v>
      </c>
      <c r="I50" s="48">
        <f t="shared" si="8"/>
        <v>1334</v>
      </c>
      <c r="J50" s="366"/>
      <c r="K50" s="59">
        <f t="shared" si="0"/>
        <v>1641</v>
      </c>
    </row>
    <row r="51" spans="1:14" x14ac:dyDescent="0.25">
      <c r="A51" s="694" t="s">
        <v>52</v>
      </c>
      <c r="B51" s="700" t="s">
        <v>606</v>
      </c>
      <c r="C51" s="42" t="s">
        <v>53</v>
      </c>
      <c r="D51" s="362">
        <v>9</v>
      </c>
      <c r="E51" s="362">
        <v>33</v>
      </c>
      <c r="F51" s="362">
        <v>42</v>
      </c>
      <c r="G51" s="362">
        <v>21</v>
      </c>
      <c r="H51" s="362">
        <v>48</v>
      </c>
      <c r="I51" s="437">
        <v>69</v>
      </c>
      <c r="J51" s="366"/>
      <c r="K51" s="52">
        <f t="shared" si="0"/>
        <v>111</v>
      </c>
    </row>
    <row r="52" spans="1:14" x14ac:dyDescent="0.25">
      <c r="A52" s="686"/>
      <c r="B52" s="708"/>
      <c r="C52" s="44" t="s">
        <v>54</v>
      </c>
      <c r="D52" s="364">
        <v>14</v>
      </c>
      <c r="E52" s="364">
        <v>22</v>
      </c>
      <c r="F52" s="364">
        <v>36</v>
      </c>
      <c r="G52" s="364">
        <v>24</v>
      </c>
      <c r="H52" s="364">
        <v>30</v>
      </c>
      <c r="I52" s="439">
        <v>54</v>
      </c>
      <c r="J52" s="366"/>
      <c r="K52" s="54">
        <f t="shared" si="0"/>
        <v>90</v>
      </c>
    </row>
    <row r="53" spans="1:14" x14ac:dyDescent="0.25">
      <c r="A53" s="686"/>
      <c r="B53" s="718" t="s">
        <v>55</v>
      </c>
      <c r="C53" s="719"/>
      <c r="D53" s="351">
        <f>D52+D51</f>
        <v>23</v>
      </c>
      <c r="E53" s="351">
        <f t="shared" ref="E53:I53" si="9">E52+E51</f>
        <v>55</v>
      </c>
      <c r="F53" s="174">
        <f t="shared" si="9"/>
        <v>78</v>
      </c>
      <c r="G53" s="351">
        <f t="shared" si="9"/>
        <v>45</v>
      </c>
      <c r="H53" s="351">
        <f t="shared" si="9"/>
        <v>78</v>
      </c>
      <c r="I53" s="383">
        <f t="shared" si="9"/>
        <v>123</v>
      </c>
      <c r="J53" s="366"/>
      <c r="K53" s="56">
        <f t="shared" si="0"/>
        <v>201</v>
      </c>
    </row>
    <row r="54" spans="1:14" ht="23.4" x14ac:dyDescent="0.25">
      <c r="A54" s="686"/>
      <c r="B54" s="305" t="s">
        <v>607</v>
      </c>
      <c r="C54" s="306" t="s">
        <v>56</v>
      </c>
      <c r="D54" s="365">
        <v>28</v>
      </c>
      <c r="E54" s="365">
        <v>61</v>
      </c>
      <c r="F54" s="365">
        <v>89</v>
      </c>
      <c r="G54" s="365">
        <v>79</v>
      </c>
      <c r="H54" s="365">
        <v>170</v>
      </c>
      <c r="I54" s="441">
        <v>249</v>
      </c>
      <c r="J54" s="366"/>
      <c r="K54" s="57">
        <f t="shared" si="0"/>
        <v>338</v>
      </c>
    </row>
    <row r="55" spans="1:14" x14ac:dyDescent="0.25">
      <c r="A55" s="686"/>
      <c r="B55" s="718" t="s">
        <v>57</v>
      </c>
      <c r="C55" s="719"/>
      <c r="D55" s="351">
        <f>D54</f>
        <v>28</v>
      </c>
      <c r="E55" s="351">
        <f t="shared" ref="E55:I55" si="10">E54</f>
        <v>61</v>
      </c>
      <c r="F55" s="174">
        <f t="shared" si="10"/>
        <v>89</v>
      </c>
      <c r="G55" s="351">
        <f t="shared" si="10"/>
        <v>79</v>
      </c>
      <c r="H55" s="351">
        <f t="shared" si="10"/>
        <v>170</v>
      </c>
      <c r="I55" s="174">
        <f t="shared" si="10"/>
        <v>249</v>
      </c>
      <c r="J55" s="366"/>
      <c r="K55" s="56">
        <f t="shared" si="0"/>
        <v>338</v>
      </c>
    </row>
    <row r="56" spans="1:14" x14ac:dyDescent="0.25">
      <c r="A56" s="686"/>
      <c r="B56" s="696" t="s">
        <v>608</v>
      </c>
      <c r="C56" s="42" t="s">
        <v>58</v>
      </c>
      <c r="D56" s="362">
        <v>5</v>
      </c>
      <c r="E56" s="362">
        <v>10</v>
      </c>
      <c r="F56" s="362">
        <v>15</v>
      </c>
      <c r="G56" s="362">
        <v>9</v>
      </c>
      <c r="H56" s="362">
        <v>16</v>
      </c>
      <c r="I56" s="437">
        <v>25</v>
      </c>
      <c r="J56" s="366"/>
      <c r="K56" s="52">
        <f t="shared" si="0"/>
        <v>40</v>
      </c>
    </row>
    <row r="57" spans="1:14" x14ac:dyDescent="0.25">
      <c r="A57" s="686"/>
      <c r="B57" s="708"/>
      <c r="C57" s="43" t="s">
        <v>59</v>
      </c>
      <c r="D57" s="363"/>
      <c r="E57" s="363">
        <v>5</v>
      </c>
      <c r="F57" s="363">
        <v>5</v>
      </c>
      <c r="G57" s="363">
        <v>1</v>
      </c>
      <c r="H57" s="363">
        <v>1</v>
      </c>
      <c r="I57" s="438">
        <v>2</v>
      </c>
      <c r="J57" s="366"/>
      <c r="K57" s="53">
        <f t="shared" si="0"/>
        <v>7</v>
      </c>
    </row>
    <row r="58" spans="1:14" x14ac:dyDescent="0.25">
      <c r="A58" s="686"/>
      <c r="B58" s="708"/>
      <c r="C58" s="44" t="s">
        <v>60</v>
      </c>
      <c r="D58" s="364"/>
      <c r="E58" s="364">
        <v>1</v>
      </c>
      <c r="F58" s="364">
        <v>1</v>
      </c>
      <c r="G58" s="364">
        <v>3</v>
      </c>
      <c r="H58" s="364">
        <v>5</v>
      </c>
      <c r="I58" s="439">
        <v>8</v>
      </c>
      <c r="J58" s="366"/>
      <c r="K58" s="54">
        <f t="shared" si="0"/>
        <v>9</v>
      </c>
    </row>
    <row r="59" spans="1:14" x14ac:dyDescent="0.25">
      <c r="A59" s="686"/>
      <c r="B59" s="718" t="s">
        <v>61</v>
      </c>
      <c r="C59" s="719"/>
      <c r="D59" s="351">
        <f>D58+D57+D56</f>
        <v>5</v>
      </c>
      <c r="E59" s="351">
        <f t="shared" ref="E59:H59" si="11">E58+E57+E56</f>
        <v>16</v>
      </c>
      <c r="F59" s="174">
        <f t="shared" si="11"/>
        <v>21</v>
      </c>
      <c r="G59" s="351">
        <f t="shared" si="11"/>
        <v>13</v>
      </c>
      <c r="H59" s="351">
        <f t="shared" si="11"/>
        <v>22</v>
      </c>
      <c r="I59" s="174">
        <f>I58+I57+I56</f>
        <v>35</v>
      </c>
      <c r="J59" s="366"/>
      <c r="K59" s="56">
        <f t="shared" si="0"/>
        <v>56</v>
      </c>
    </row>
    <row r="60" spans="1:14" x14ac:dyDescent="0.25">
      <c r="A60" s="686"/>
      <c r="B60" s="696" t="s">
        <v>609</v>
      </c>
      <c r="C60" s="42" t="s">
        <v>62</v>
      </c>
      <c r="D60" s="362">
        <v>9</v>
      </c>
      <c r="E60" s="362">
        <v>7</v>
      </c>
      <c r="F60" s="362">
        <v>16</v>
      </c>
      <c r="G60" s="362">
        <v>20</v>
      </c>
      <c r="H60" s="362">
        <v>21</v>
      </c>
      <c r="I60" s="437">
        <v>41</v>
      </c>
      <c r="J60" s="366"/>
      <c r="K60" s="52">
        <f t="shared" si="0"/>
        <v>57</v>
      </c>
    </row>
    <row r="61" spans="1:14" x14ac:dyDescent="0.25">
      <c r="A61" s="686"/>
      <c r="B61" s="708"/>
      <c r="C61" s="43" t="s">
        <v>63</v>
      </c>
      <c r="D61" s="363">
        <v>3</v>
      </c>
      <c r="E61" s="363">
        <v>4</v>
      </c>
      <c r="F61" s="363">
        <v>7</v>
      </c>
      <c r="G61" s="363">
        <v>10</v>
      </c>
      <c r="H61" s="363">
        <v>25</v>
      </c>
      <c r="I61" s="438">
        <v>35</v>
      </c>
      <c r="J61" s="366"/>
      <c r="K61" s="53">
        <f t="shared" si="0"/>
        <v>42</v>
      </c>
      <c r="N61" s="60"/>
    </row>
    <row r="62" spans="1:14" x14ac:dyDescent="0.25">
      <c r="A62" s="686"/>
      <c r="B62" s="708"/>
      <c r="C62" s="44" t="s">
        <v>64</v>
      </c>
      <c r="D62" s="364">
        <v>5</v>
      </c>
      <c r="E62" s="364">
        <v>7</v>
      </c>
      <c r="F62" s="364">
        <v>12</v>
      </c>
      <c r="G62" s="364">
        <v>12</v>
      </c>
      <c r="H62" s="364">
        <v>14</v>
      </c>
      <c r="I62" s="439">
        <v>26</v>
      </c>
      <c r="J62" s="366"/>
      <c r="K62" s="54">
        <f t="shared" si="0"/>
        <v>38</v>
      </c>
    </row>
    <row r="63" spans="1:14" x14ac:dyDescent="0.25">
      <c r="A63" s="686"/>
      <c r="B63" s="718" t="s">
        <v>65</v>
      </c>
      <c r="C63" s="719"/>
      <c r="D63" s="351">
        <f>D62+D61+D60</f>
        <v>17</v>
      </c>
      <c r="E63" s="351">
        <f t="shared" ref="E63:I63" si="12">E62+E61+E60</f>
        <v>18</v>
      </c>
      <c r="F63" s="174">
        <f t="shared" si="12"/>
        <v>35</v>
      </c>
      <c r="G63" s="351">
        <f t="shared" si="12"/>
        <v>42</v>
      </c>
      <c r="H63" s="351">
        <f t="shared" si="12"/>
        <v>60</v>
      </c>
      <c r="I63" s="174">
        <f t="shared" si="12"/>
        <v>102</v>
      </c>
      <c r="J63" s="366"/>
      <c r="K63" s="56">
        <f t="shared" si="0"/>
        <v>137</v>
      </c>
    </row>
    <row r="64" spans="1:14" x14ac:dyDescent="0.25">
      <c r="A64" s="686"/>
      <c r="B64" s="696" t="s">
        <v>610</v>
      </c>
      <c r="C64" s="42" t="s">
        <v>66</v>
      </c>
      <c r="D64" s="362"/>
      <c r="E64" s="362">
        <v>1</v>
      </c>
      <c r="F64" s="362">
        <v>1</v>
      </c>
      <c r="G64" s="362">
        <v>2</v>
      </c>
      <c r="H64" s="362">
        <v>5</v>
      </c>
      <c r="I64" s="437">
        <v>7</v>
      </c>
      <c r="J64" s="366"/>
      <c r="K64" s="52">
        <f t="shared" si="0"/>
        <v>8</v>
      </c>
    </row>
    <row r="65" spans="1:11" x14ac:dyDescent="0.25">
      <c r="A65" s="686"/>
      <c r="B65" s="708"/>
      <c r="C65" s="43" t="s">
        <v>67</v>
      </c>
      <c r="D65" s="363">
        <v>25</v>
      </c>
      <c r="E65" s="363">
        <v>19</v>
      </c>
      <c r="F65" s="363">
        <v>44</v>
      </c>
      <c r="G65" s="363">
        <v>15</v>
      </c>
      <c r="H65" s="363">
        <v>19</v>
      </c>
      <c r="I65" s="438">
        <v>34</v>
      </c>
      <c r="J65" s="366"/>
      <c r="K65" s="53">
        <f t="shared" si="0"/>
        <v>78</v>
      </c>
    </row>
    <row r="66" spans="1:11" x14ac:dyDescent="0.25">
      <c r="A66" s="686"/>
      <c r="B66" s="708"/>
      <c r="C66" s="43" t="s">
        <v>68</v>
      </c>
      <c r="D66" s="363">
        <v>4</v>
      </c>
      <c r="E66" s="363">
        <v>2</v>
      </c>
      <c r="F66" s="363">
        <v>6</v>
      </c>
      <c r="G66" s="363">
        <v>4</v>
      </c>
      <c r="H66" s="363">
        <v>4</v>
      </c>
      <c r="I66" s="438">
        <v>8</v>
      </c>
      <c r="J66" s="366"/>
      <c r="K66" s="53">
        <f t="shared" si="0"/>
        <v>14</v>
      </c>
    </row>
    <row r="67" spans="1:11" x14ac:dyDescent="0.25">
      <c r="A67" s="686"/>
      <c r="B67" s="708"/>
      <c r="C67" s="44" t="s">
        <v>69</v>
      </c>
      <c r="D67" s="364"/>
      <c r="E67" s="364">
        <v>2</v>
      </c>
      <c r="F67" s="364">
        <v>2</v>
      </c>
      <c r="G67" s="364">
        <v>2</v>
      </c>
      <c r="H67" s="364">
        <v>1</v>
      </c>
      <c r="I67" s="439">
        <v>3</v>
      </c>
      <c r="J67" s="366"/>
      <c r="K67" s="54">
        <f t="shared" si="0"/>
        <v>5</v>
      </c>
    </row>
    <row r="68" spans="1:11" x14ac:dyDescent="0.25">
      <c r="A68" s="686"/>
      <c r="B68" s="718" t="s">
        <v>70</v>
      </c>
      <c r="C68" s="719"/>
      <c r="D68" s="351">
        <f>D67+D66+D65+D64</f>
        <v>29</v>
      </c>
      <c r="E68" s="351">
        <f t="shared" ref="E68:I68" si="13">E67+E66+E65+E64</f>
        <v>24</v>
      </c>
      <c r="F68" s="174">
        <f t="shared" si="13"/>
        <v>53</v>
      </c>
      <c r="G68" s="351">
        <f t="shared" si="13"/>
        <v>23</v>
      </c>
      <c r="H68" s="351">
        <f t="shared" si="13"/>
        <v>29</v>
      </c>
      <c r="I68" s="174">
        <f t="shared" si="13"/>
        <v>52</v>
      </c>
      <c r="J68" s="366"/>
      <c r="K68" s="56">
        <f t="shared" si="0"/>
        <v>105</v>
      </c>
    </row>
    <row r="69" spans="1:11" ht="15" customHeight="1" x14ac:dyDescent="0.25">
      <c r="A69" s="686"/>
      <c r="B69" s="696" t="s">
        <v>611</v>
      </c>
      <c r="C69" s="42" t="s">
        <v>71</v>
      </c>
      <c r="D69" s="362">
        <v>19</v>
      </c>
      <c r="E69" s="362">
        <v>32</v>
      </c>
      <c r="F69" s="362">
        <v>51</v>
      </c>
      <c r="G69" s="362">
        <v>40</v>
      </c>
      <c r="H69" s="362">
        <v>88</v>
      </c>
      <c r="I69" s="437">
        <v>128</v>
      </c>
      <c r="J69" s="366"/>
      <c r="K69" s="52">
        <f t="shared" si="0"/>
        <v>179</v>
      </c>
    </row>
    <row r="70" spans="1:11" ht="15" customHeight="1" x14ac:dyDescent="0.25">
      <c r="A70" s="686"/>
      <c r="B70" s="708"/>
      <c r="C70" s="43" t="s">
        <v>72</v>
      </c>
      <c r="D70" s="363">
        <v>16</v>
      </c>
      <c r="E70" s="363">
        <v>20</v>
      </c>
      <c r="F70" s="363">
        <v>36</v>
      </c>
      <c r="G70" s="363">
        <v>16</v>
      </c>
      <c r="H70" s="363">
        <v>62</v>
      </c>
      <c r="I70" s="438">
        <v>78</v>
      </c>
      <c r="J70" s="366"/>
      <c r="K70" s="53">
        <f t="shared" si="0"/>
        <v>114</v>
      </c>
    </row>
    <row r="71" spans="1:11" ht="15" customHeight="1" x14ac:dyDescent="0.25">
      <c r="A71" s="686"/>
      <c r="B71" s="708"/>
      <c r="C71" s="43" t="s">
        <v>73</v>
      </c>
      <c r="D71" s="363">
        <v>7</v>
      </c>
      <c r="E71" s="363">
        <v>15</v>
      </c>
      <c r="F71" s="363">
        <v>22</v>
      </c>
      <c r="G71" s="363">
        <v>13</v>
      </c>
      <c r="H71" s="363">
        <v>33</v>
      </c>
      <c r="I71" s="438">
        <v>46</v>
      </c>
      <c r="J71" s="366"/>
      <c r="K71" s="53">
        <f t="shared" si="0"/>
        <v>68</v>
      </c>
    </row>
    <row r="72" spans="1:11" ht="15" customHeight="1" x14ac:dyDescent="0.25">
      <c r="A72" s="686"/>
      <c r="B72" s="708"/>
      <c r="C72" s="44" t="s">
        <v>74</v>
      </c>
      <c r="D72" s="364">
        <v>3</v>
      </c>
      <c r="E72" s="364">
        <v>15</v>
      </c>
      <c r="F72" s="364">
        <v>18</v>
      </c>
      <c r="G72" s="364">
        <v>14</v>
      </c>
      <c r="H72" s="364">
        <v>45</v>
      </c>
      <c r="I72" s="439">
        <v>59</v>
      </c>
      <c r="J72" s="366"/>
      <c r="K72" s="54">
        <f t="shared" si="0"/>
        <v>77</v>
      </c>
    </row>
    <row r="73" spans="1:11" x14ac:dyDescent="0.25">
      <c r="A73" s="686"/>
      <c r="B73" s="718" t="s">
        <v>75</v>
      </c>
      <c r="C73" s="719"/>
      <c r="D73" s="351">
        <f>SUM(D69:D72)</f>
        <v>45</v>
      </c>
      <c r="E73" s="351">
        <f t="shared" ref="E73:I73" si="14">SUM(E69:E72)</f>
        <v>82</v>
      </c>
      <c r="F73" s="174">
        <f t="shared" si="14"/>
        <v>127</v>
      </c>
      <c r="G73" s="351">
        <f t="shared" si="14"/>
        <v>83</v>
      </c>
      <c r="H73" s="351">
        <f t="shared" si="14"/>
        <v>228</v>
      </c>
      <c r="I73" s="174">
        <f t="shared" si="14"/>
        <v>311</v>
      </c>
      <c r="J73" s="366"/>
      <c r="K73" s="56">
        <f t="shared" si="0"/>
        <v>438</v>
      </c>
    </row>
    <row r="74" spans="1:11" x14ac:dyDescent="0.25">
      <c r="A74" s="686"/>
      <c r="B74" s="696" t="s">
        <v>612</v>
      </c>
      <c r="C74" s="42" t="s">
        <v>76</v>
      </c>
      <c r="D74" s="362">
        <v>18</v>
      </c>
      <c r="E74" s="362">
        <v>16</v>
      </c>
      <c r="F74" s="362">
        <v>34</v>
      </c>
      <c r="G74" s="362">
        <v>33</v>
      </c>
      <c r="H74" s="362">
        <v>18</v>
      </c>
      <c r="I74" s="437">
        <v>51</v>
      </c>
      <c r="J74" s="366"/>
      <c r="K74" s="52">
        <f t="shared" ref="K74:K89" si="15">I74+F74</f>
        <v>85</v>
      </c>
    </row>
    <row r="75" spans="1:11" x14ac:dyDescent="0.25">
      <c r="A75" s="686"/>
      <c r="B75" s="708"/>
      <c r="C75" s="43" t="s">
        <v>77</v>
      </c>
      <c r="D75" s="363">
        <v>13</v>
      </c>
      <c r="E75" s="363">
        <v>5</v>
      </c>
      <c r="F75" s="363">
        <v>18</v>
      </c>
      <c r="G75" s="363">
        <v>18</v>
      </c>
      <c r="H75" s="363">
        <v>11</v>
      </c>
      <c r="I75" s="438">
        <v>29</v>
      </c>
      <c r="J75" s="366"/>
      <c r="K75" s="53">
        <f t="shared" si="15"/>
        <v>47</v>
      </c>
    </row>
    <row r="76" spans="1:11" x14ac:dyDescent="0.25">
      <c r="A76" s="686"/>
      <c r="B76" s="708"/>
      <c r="C76" s="43" t="s">
        <v>78</v>
      </c>
      <c r="D76" s="363">
        <v>2</v>
      </c>
      <c r="E76" s="363">
        <v>6</v>
      </c>
      <c r="F76" s="363">
        <v>8</v>
      </c>
      <c r="G76" s="363">
        <v>8</v>
      </c>
      <c r="H76" s="363">
        <v>8</v>
      </c>
      <c r="I76" s="438">
        <v>16</v>
      </c>
      <c r="J76" s="366"/>
      <c r="K76" s="53">
        <f t="shared" si="15"/>
        <v>24</v>
      </c>
    </row>
    <row r="77" spans="1:11" x14ac:dyDescent="0.25">
      <c r="A77" s="686"/>
      <c r="B77" s="708"/>
      <c r="C77" s="43" t="s">
        <v>79</v>
      </c>
      <c r="D77" s="363">
        <v>10</v>
      </c>
      <c r="E77" s="363">
        <v>9</v>
      </c>
      <c r="F77" s="363">
        <v>19</v>
      </c>
      <c r="G77" s="363">
        <v>21</v>
      </c>
      <c r="H77" s="363">
        <v>10</v>
      </c>
      <c r="I77" s="438">
        <v>31</v>
      </c>
      <c r="J77" s="366"/>
      <c r="K77" s="53">
        <f t="shared" si="15"/>
        <v>50</v>
      </c>
    </row>
    <row r="78" spans="1:11" x14ac:dyDescent="0.25">
      <c r="A78" s="686"/>
      <c r="B78" s="708"/>
      <c r="C78" s="43" t="s">
        <v>80</v>
      </c>
      <c r="D78" s="363">
        <v>10</v>
      </c>
      <c r="E78" s="363">
        <v>5</v>
      </c>
      <c r="F78" s="363">
        <v>15</v>
      </c>
      <c r="G78" s="363">
        <v>12</v>
      </c>
      <c r="H78" s="363">
        <v>9</v>
      </c>
      <c r="I78" s="438">
        <v>21</v>
      </c>
      <c r="J78" s="366"/>
      <c r="K78" s="53">
        <f t="shared" si="15"/>
        <v>36</v>
      </c>
    </row>
    <row r="79" spans="1:11" x14ac:dyDescent="0.25">
      <c r="A79" s="686"/>
      <c r="B79" s="708"/>
      <c r="C79" s="44" t="s">
        <v>81</v>
      </c>
      <c r="D79" s="364">
        <v>2</v>
      </c>
      <c r="E79" s="364">
        <v>1</v>
      </c>
      <c r="F79" s="364">
        <v>3</v>
      </c>
      <c r="G79" s="364">
        <v>12</v>
      </c>
      <c r="H79" s="364">
        <v>7</v>
      </c>
      <c r="I79" s="439">
        <v>19</v>
      </c>
      <c r="J79" s="366"/>
      <c r="K79" s="54">
        <f t="shared" si="15"/>
        <v>22</v>
      </c>
    </row>
    <row r="80" spans="1:11" x14ac:dyDescent="0.25">
      <c r="A80" s="686"/>
      <c r="B80" s="718" t="s">
        <v>82</v>
      </c>
      <c r="C80" s="719"/>
      <c r="D80" s="370">
        <f>SUM(D74:D79)</f>
        <v>55</v>
      </c>
      <c r="E80" s="370">
        <f t="shared" ref="E80:I80" si="16">SUM(E74:E79)</f>
        <v>42</v>
      </c>
      <c r="F80" s="47">
        <f t="shared" si="16"/>
        <v>97</v>
      </c>
      <c r="G80" s="370">
        <f t="shared" si="16"/>
        <v>104</v>
      </c>
      <c r="H80" s="370">
        <f t="shared" si="16"/>
        <v>63</v>
      </c>
      <c r="I80" s="47">
        <f t="shared" si="16"/>
        <v>167</v>
      </c>
      <c r="J80" s="366"/>
      <c r="K80" s="647">
        <f t="shared" si="15"/>
        <v>264</v>
      </c>
    </row>
    <row r="81" spans="1:11" x14ac:dyDescent="0.25">
      <c r="A81" s="711" t="s">
        <v>83</v>
      </c>
      <c r="B81" s="711"/>
      <c r="C81" s="712"/>
      <c r="D81" s="40">
        <f>D80+D73+D68+D63+D59+D55+D53</f>
        <v>202</v>
      </c>
      <c r="E81" s="40">
        <f t="shared" ref="E81:I81" si="17">E80+E73+E68+E63+E59+E55+E53</f>
        <v>298</v>
      </c>
      <c r="F81" s="47">
        <f t="shared" si="17"/>
        <v>500</v>
      </c>
      <c r="G81" s="40">
        <f t="shared" si="17"/>
        <v>389</v>
      </c>
      <c r="H81" s="40">
        <f t="shared" si="17"/>
        <v>650</v>
      </c>
      <c r="I81" s="48">
        <f t="shared" si="17"/>
        <v>1039</v>
      </c>
      <c r="J81" s="366"/>
      <c r="K81" s="59">
        <f t="shared" si="15"/>
        <v>1539</v>
      </c>
    </row>
    <row r="82" spans="1:11" x14ac:dyDescent="0.25">
      <c r="A82" s="694" t="s">
        <v>84</v>
      </c>
      <c r="B82" s="701" t="s">
        <v>85</v>
      </c>
      <c r="C82" s="42" t="s">
        <v>86</v>
      </c>
      <c r="D82" s="362">
        <v>2</v>
      </c>
      <c r="E82" s="362"/>
      <c r="F82" s="362">
        <v>2</v>
      </c>
      <c r="G82" s="362">
        <v>8</v>
      </c>
      <c r="H82" s="362">
        <v>11</v>
      </c>
      <c r="I82" s="437">
        <v>19</v>
      </c>
      <c r="J82" s="366"/>
      <c r="K82" s="52">
        <f t="shared" si="15"/>
        <v>21</v>
      </c>
    </row>
    <row r="83" spans="1:11" x14ac:dyDescent="0.25">
      <c r="A83" s="686"/>
      <c r="B83" s="688"/>
      <c r="C83" s="43" t="s">
        <v>87</v>
      </c>
      <c r="D83" s="363">
        <v>1</v>
      </c>
      <c r="E83" s="363">
        <v>1</v>
      </c>
      <c r="F83" s="363">
        <v>2</v>
      </c>
      <c r="G83" s="363">
        <v>12</v>
      </c>
      <c r="H83" s="363">
        <v>14</v>
      </c>
      <c r="I83" s="438">
        <v>26</v>
      </c>
      <c r="J83" s="366"/>
      <c r="K83" s="53">
        <f t="shared" si="15"/>
        <v>28</v>
      </c>
    </row>
    <row r="84" spans="1:11" x14ac:dyDescent="0.25">
      <c r="A84" s="686"/>
      <c r="B84" s="688"/>
      <c r="C84" s="44" t="s">
        <v>88</v>
      </c>
      <c r="D84" s="364"/>
      <c r="E84" s="364">
        <v>3</v>
      </c>
      <c r="F84" s="364">
        <v>3</v>
      </c>
      <c r="G84" s="364">
        <v>14</v>
      </c>
      <c r="H84" s="364">
        <v>8</v>
      </c>
      <c r="I84" s="439">
        <v>22</v>
      </c>
      <c r="J84" s="366"/>
      <c r="K84" s="54">
        <f t="shared" si="15"/>
        <v>25</v>
      </c>
    </row>
    <row r="85" spans="1:11" x14ac:dyDescent="0.25">
      <c r="A85" s="709" t="s">
        <v>89</v>
      </c>
      <c r="B85" s="709"/>
      <c r="C85" s="710"/>
      <c r="D85" s="419">
        <f>D84+D83+D82</f>
        <v>3</v>
      </c>
      <c r="E85" s="419">
        <f t="shared" ref="E85:I85" si="18">E84+E83+E82</f>
        <v>4</v>
      </c>
      <c r="F85" s="174">
        <f t="shared" si="18"/>
        <v>7</v>
      </c>
      <c r="G85" s="419">
        <f t="shared" si="18"/>
        <v>34</v>
      </c>
      <c r="H85" s="419">
        <f t="shared" si="18"/>
        <v>33</v>
      </c>
      <c r="I85" s="383">
        <f t="shared" si="18"/>
        <v>67</v>
      </c>
      <c r="J85" s="366"/>
      <c r="K85" s="56">
        <f t="shared" si="15"/>
        <v>74</v>
      </c>
    </row>
    <row r="86" spans="1:11" x14ac:dyDescent="0.25">
      <c r="A86" s="325"/>
      <c r="B86" s="325"/>
      <c r="C86" s="325"/>
      <c r="D86" s="366"/>
      <c r="E86" s="366"/>
      <c r="F86" s="366"/>
      <c r="G86" s="366"/>
      <c r="H86" s="366"/>
      <c r="I86" s="366"/>
      <c r="J86" s="366"/>
      <c r="K86" s="57">
        <f t="shared" si="15"/>
        <v>0</v>
      </c>
    </row>
    <row r="87" spans="1:11" x14ac:dyDescent="0.25">
      <c r="A87" s="707" t="s">
        <v>632</v>
      </c>
      <c r="B87" s="707"/>
      <c r="C87" s="707"/>
      <c r="D87" s="419">
        <v>10</v>
      </c>
      <c r="E87" s="419">
        <v>20</v>
      </c>
      <c r="F87" s="174">
        <v>30</v>
      </c>
      <c r="G87" s="419">
        <v>31</v>
      </c>
      <c r="H87" s="419">
        <v>18</v>
      </c>
      <c r="I87" s="383">
        <v>49</v>
      </c>
      <c r="J87" s="366"/>
      <c r="K87" s="56">
        <f t="shared" si="15"/>
        <v>79</v>
      </c>
    </row>
    <row r="88" spans="1:11" x14ac:dyDescent="0.25">
      <c r="A88" s="325"/>
      <c r="B88" s="325"/>
      <c r="C88" s="325"/>
      <c r="D88" s="366"/>
      <c r="E88" s="366"/>
      <c r="F88" s="366"/>
      <c r="G88" s="366"/>
      <c r="H88" s="366"/>
      <c r="I88" s="366"/>
      <c r="J88" s="366"/>
      <c r="K88" s="57">
        <f t="shared" si="15"/>
        <v>0</v>
      </c>
    </row>
    <row r="89" spans="1:11" x14ac:dyDescent="0.25">
      <c r="A89" s="703" t="s">
        <v>4</v>
      </c>
      <c r="B89" s="704"/>
      <c r="C89" s="704"/>
      <c r="D89" s="26">
        <f>D87+D85+D81+D50+D17</f>
        <v>645</v>
      </c>
      <c r="E89" s="26">
        <f t="shared" ref="E89:I89" si="19">E87+E85+E81+E50+E17</f>
        <v>710</v>
      </c>
      <c r="F89" s="28">
        <f t="shared" si="19"/>
        <v>1355</v>
      </c>
      <c r="G89" s="26">
        <f t="shared" si="19"/>
        <v>1682</v>
      </c>
      <c r="H89" s="26">
        <f t="shared" si="19"/>
        <v>1579</v>
      </c>
      <c r="I89" s="27">
        <f t="shared" si="19"/>
        <v>3261</v>
      </c>
      <c r="J89" s="366"/>
      <c r="K89" s="56">
        <f t="shared" si="15"/>
        <v>4616</v>
      </c>
    </row>
    <row r="90" spans="1:11" x14ac:dyDescent="0.25">
      <c r="A90" s="325"/>
      <c r="B90" s="325"/>
      <c r="C90" s="325"/>
      <c r="D90" s="325"/>
      <c r="E90" s="325"/>
      <c r="F90" s="325"/>
      <c r="G90" s="325"/>
      <c r="H90" s="325"/>
      <c r="I90" s="325"/>
      <c r="J90" s="325"/>
      <c r="K90" s="325"/>
    </row>
    <row r="98" spans="6:6" x14ac:dyDescent="0.25">
      <c r="F98">
        <f>I89+F89/2</f>
        <v>3938.5</v>
      </c>
    </row>
  </sheetData>
  <mergeCells count="44">
    <mergeCell ref="B80:C80"/>
    <mergeCell ref="B73:C73"/>
    <mergeCell ref="B68:C68"/>
    <mergeCell ref="B63:C63"/>
    <mergeCell ref="B59:C59"/>
    <mergeCell ref="B51:B52"/>
    <mergeCell ref="B56:B58"/>
    <mergeCell ref="B60:B62"/>
    <mergeCell ref="B13:C13"/>
    <mergeCell ref="B16:C16"/>
    <mergeCell ref="B22:C22"/>
    <mergeCell ref="B55:C55"/>
    <mergeCell ref="B53:C53"/>
    <mergeCell ref="A17:C17"/>
    <mergeCell ref="A50:C50"/>
    <mergeCell ref="B49:C49"/>
    <mergeCell ref="B46:C46"/>
    <mergeCell ref="B44:C44"/>
    <mergeCell ref="B39:C39"/>
    <mergeCell ref="B34:C34"/>
    <mergeCell ref="B28:C28"/>
    <mergeCell ref="B18:B21"/>
    <mergeCell ref="B23:B27"/>
    <mergeCell ref="D6:F6"/>
    <mergeCell ref="A3:K3"/>
    <mergeCell ref="B40:B43"/>
    <mergeCell ref="K6:K7"/>
    <mergeCell ref="G6:I6"/>
    <mergeCell ref="A87:C87"/>
    <mergeCell ref="A89:C89"/>
    <mergeCell ref="A9:A16"/>
    <mergeCell ref="A18:A49"/>
    <mergeCell ref="A51:A80"/>
    <mergeCell ref="B82:B84"/>
    <mergeCell ref="A82:A84"/>
    <mergeCell ref="B29:B33"/>
    <mergeCell ref="B35:B38"/>
    <mergeCell ref="B74:B79"/>
    <mergeCell ref="B64:B67"/>
    <mergeCell ref="B69:B72"/>
    <mergeCell ref="A85:C85"/>
    <mergeCell ref="A81:C81"/>
    <mergeCell ref="B9:B12"/>
    <mergeCell ref="B14:B15"/>
  </mergeCells>
  <printOptions horizontalCentered="1"/>
  <pageMargins left="0.39370078740157483" right="0.39370078740157483" top="0.78740157480314965" bottom="0.59055118110236227" header="0.39370078740157483" footer="0.39370078740157483"/>
  <pageSetup paperSize="9" scale="88" firstPageNumber="13" fitToHeight="0" orientation="portrait" r:id="rId1"/>
  <headerFooter scaleWithDoc="0" alignWithMargins="0">
    <oddHeader>&amp;L&amp;8Situation des personnels enseignants non permanents - 2015/2016&amp;R&amp;8DGRH A1-1 / Novembre 2016</oddHeader>
    <oddFooter>Page &amp;P</oddFooter>
  </headerFooter>
  <rowBreaks count="1" manualBreakCount="1">
    <brk id="5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92D050"/>
    <pageSetUpPr fitToPage="1"/>
  </sheetPr>
  <dimension ref="A3:J75"/>
  <sheetViews>
    <sheetView showGridLines="0" zoomScaleNormal="100" workbookViewId="0">
      <selection activeCell="L66" sqref="L66"/>
    </sheetView>
  </sheetViews>
  <sheetFormatPr baseColWidth="10" defaultRowHeight="13.2" x14ac:dyDescent="0.25"/>
  <cols>
    <col min="1" max="1" width="21.44140625" bestFit="1" customWidth="1"/>
    <col min="2" max="2" width="8" customWidth="1"/>
    <col min="3" max="3" width="8.6640625" bestFit="1" customWidth="1"/>
    <col min="4" max="4" width="9.33203125" bestFit="1" customWidth="1"/>
    <col min="5" max="5" width="9.33203125" customWidth="1"/>
    <col min="6" max="6" width="15" customWidth="1"/>
    <col min="7" max="7" width="9" customWidth="1"/>
    <col min="8" max="8" width="18.109375" customWidth="1"/>
    <col min="9" max="9" width="4.33203125" customWidth="1"/>
    <col min="10" max="10" width="13.33203125" bestFit="1" customWidth="1"/>
  </cols>
  <sheetData>
    <row r="3" spans="1:10" ht="30.75" customHeight="1" x14ac:dyDescent="0.25">
      <c r="A3" s="680" t="s">
        <v>795</v>
      </c>
      <c r="B3" s="680"/>
      <c r="C3" s="680"/>
      <c r="D3" s="680"/>
      <c r="E3" s="680"/>
      <c r="F3" s="680"/>
      <c r="G3" s="680"/>
      <c r="H3" s="680"/>
      <c r="I3" s="87"/>
      <c r="J3" s="87"/>
    </row>
    <row r="6" spans="1:10" x14ac:dyDescent="0.25">
      <c r="A6" s="61"/>
      <c r="B6" s="61"/>
      <c r="C6" s="678" t="s">
        <v>106</v>
      </c>
      <c r="D6" s="678"/>
      <c r="E6" s="678"/>
      <c r="F6" s="722" t="s">
        <v>108</v>
      </c>
      <c r="G6" s="61"/>
      <c r="H6" s="680" t="s">
        <v>615</v>
      </c>
    </row>
    <row r="7" spans="1:10" ht="26.4" x14ac:dyDescent="0.25">
      <c r="A7" s="310" t="s">
        <v>303</v>
      </c>
      <c r="B7" s="310" t="s">
        <v>5</v>
      </c>
      <c r="C7" s="66" t="s">
        <v>135</v>
      </c>
      <c r="D7" s="66" t="s">
        <v>136</v>
      </c>
      <c r="E7" s="62" t="s">
        <v>107</v>
      </c>
      <c r="F7" s="723"/>
      <c r="G7" s="61"/>
      <c r="H7" s="680"/>
    </row>
    <row r="8" spans="1:10" s="83" customFormat="1" x14ac:dyDescent="0.25">
      <c r="A8" s="88"/>
      <c r="B8" s="88"/>
      <c r="C8" s="89"/>
      <c r="D8" s="89"/>
      <c r="E8" s="90"/>
      <c r="F8" s="91"/>
      <c r="G8" s="92"/>
      <c r="H8" s="93"/>
    </row>
    <row r="9" spans="1:10" x14ac:dyDescent="0.25">
      <c r="A9" s="724" t="s">
        <v>8</v>
      </c>
      <c r="B9" s="67" t="s">
        <v>9</v>
      </c>
      <c r="C9" s="16">
        <v>120</v>
      </c>
      <c r="D9" s="17">
        <v>111</v>
      </c>
      <c r="E9" s="72">
        <v>231</v>
      </c>
      <c r="F9" s="69">
        <v>100</v>
      </c>
      <c r="H9" s="63">
        <f>E9/(E9+F9)</f>
        <v>0.69788519637462232</v>
      </c>
    </row>
    <row r="10" spans="1:10" x14ac:dyDescent="0.25">
      <c r="A10" s="724"/>
      <c r="B10" s="68" t="s">
        <v>10</v>
      </c>
      <c r="C10" s="19">
        <v>84</v>
      </c>
      <c r="D10" s="20">
        <v>101</v>
      </c>
      <c r="E10" s="73">
        <v>185</v>
      </c>
      <c r="F10" s="70">
        <v>80</v>
      </c>
      <c r="H10" s="64">
        <f t="shared" ref="H10:H75" si="0">E10/(E10+F10)</f>
        <v>0.69811320754716977</v>
      </c>
    </row>
    <row r="11" spans="1:10" x14ac:dyDescent="0.25">
      <c r="A11" s="724"/>
      <c r="B11" s="68" t="s">
        <v>11</v>
      </c>
      <c r="C11" s="19">
        <v>18</v>
      </c>
      <c r="D11" s="20">
        <v>26</v>
      </c>
      <c r="E11" s="73">
        <v>44</v>
      </c>
      <c r="F11" s="70">
        <v>7</v>
      </c>
      <c r="H11" s="64">
        <f t="shared" si="0"/>
        <v>0.86274509803921573</v>
      </c>
    </row>
    <row r="12" spans="1:10" x14ac:dyDescent="0.25">
      <c r="A12" s="724"/>
      <c r="B12" s="68" t="s">
        <v>12</v>
      </c>
      <c r="C12" s="19">
        <v>52</v>
      </c>
      <c r="D12" s="20">
        <v>44</v>
      </c>
      <c r="E12" s="73">
        <v>96</v>
      </c>
      <c r="F12" s="70">
        <v>23</v>
      </c>
      <c r="H12" s="64">
        <f t="shared" si="0"/>
        <v>0.80672268907563027</v>
      </c>
    </row>
    <row r="13" spans="1:10" x14ac:dyDescent="0.25">
      <c r="A13" s="724"/>
      <c r="B13" s="68" t="s">
        <v>14</v>
      </c>
      <c r="C13" s="19">
        <v>98</v>
      </c>
      <c r="D13" s="20">
        <v>107</v>
      </c>
      <c r="E13" s="73">
        <v>205</v>
      </c>
      <c r="F13" s="70">
        <v>68</v>
      </c>
      <c r="H13" s="64">
        <f t="shared" si="0"/>
        <v>0.75091575091575091</v>
      </c>
    </row>
    <row r="14" spans="1:10" x14ac:dyDescent="0.25">
      <c r="A14" s="724"/>
      <c r="B14" s="75" t="s">
        <v>15</v>
      </c>
      <c r="C14" s="22">
        <v>103</v>
      </c>
      <c r="D14" s="23">
        <v>83</v>
      </c>
      <c r="E14" s="74">
        <v>186</v>
      </c>
      <c r="F14" s="71">
        <v>58</v>
      </c>
      <c r="H14" s="65">
        <f t="shared" si="0"/>
        <v>0.76229508196721307</v>
      </c>
    </row>
    <row r="15" spans="1:10" x14ac:dyDescent="0.25">
      <c r="A15" s="678" t="s">
        <v>17</v>
      </c>
      <c r="B15" s="679"/>
      <c r="C15" s="76">
        <f>C14+C13+C12+C11+C10+C9</f>
        <v>475</v>
      </c>
      <c r="D15" s="76">
        <f t="shared" ref="D15:F15" si="1">D14+D13+D12+D11+D10+D9</f>
        <v>472</v>
      </c>
      <c r="E15" s="29">
        <f t="shared" si="1"/>
        <v>947</v>
      </c>
      <c r="F15" s="77">
        <f t="shared" si="1"/>
        <v>336</v>
      </c>
      <c r="H15" s="86">
        <f t="shared" si="0"/>
        <v>0.73811379579111458</v>
      </c>
    </row>
    <row r="16" spans="1:10" x14ac:dyDescent="0.25">
      <c r="A16" s="724" t="s">
        <v>18</v>
      </c>
      <c r="B16" s="67" t="s">
        <v>19</v>
      </c>
      <c r="C16" s="16">
        <v>50</v>
      </c>
      <c r="D16" s="17">
        <v>13</v>
      </c>
      <c r="E16" s="72">
        <v>63</v>
      </c>
      <c r="F16" s="69">
        <v>24</v>
      </c>
      <c r="H16" s="63">
        <f t="shared" si="0"/>
        <v>0.72413793103448276</v>
      </c>
    </row>
    <row r="17" spans="1:8" x14ac:dyDescent="0.25">
      <c r="A17" s="724"/>
      <c r="B17" s="68" t="s">
        <v>20</v>
      </c>
      <c r="C17" s="19">
        <v>8</v>
      </c>
      <c r="D17" s="20">
        <v>8</v>
      </c>
      <c r="E17" s="73">
        <v>16</v>
      </c>
      <c r="F17" s="70">
        <v>5</v>
      </c>
      <c r="H17" s="64">
        <f t="shared" si="0"/>
        <v>0.76190476190476186</v>
      </c>
    </row>
    <row r="18" spans="1:8" x14ac:dyDescent="0.25">
      <c r="A18" s="724"/>
      <c r="B18" s="68" t="s">
        <v>21</v>
      </c>
      <c r="C18" s="19">
        <v>32</v>
      </c>
      <c r="D18" s="20">
        <v>18</v>
      </c>
      <c r="E18" s="73">
        <v>50</v>
      </c>
      <c r="F18" s="70">
        <v>25</v>
      </c>
      <c r="H18" s="64">
        <f t="shared" si="0"/>
        <v>0.66666666666666663</v>
      </c>
    </row>
    <row r="19" spans="1:8" x14ac:dyDescent="0.25">
      <c r="A19" s="724"/>
      <c r="B19" s="68" t="s">
        <v>22</v>
      </c>
      <c r="C19" s="19">
        <v>13</v>
      </c>
      <c r="D19" s="20">
        <v>8</v>
      </c>
      <c r="E19" s="73">
        <v>21</v>
      </c>
      <c r="F19" s="70">
        <v>5</v>
      </c>
      <c r="H19" s="64">
        <f t="shared" si="0"/>
        <v>0.80769230769230771</v>
      </c>
    </row>
    <row r="20" spans="1:8" x14ac:dyDescent="0.25">
      <c r="A20" s="724"/>
      <c r="B20" s="68" t="s">
        <v>24</v>
      </c>
      <c r="C20" s="19">
        <v>88</v>
      </c>
      <c r="D20" s="20">
        <v>27</v>
      </c>
      <c r="E20" s="73">
        <v>115</v>
      </c>
      <c r="F20" s="70">
        <v>46</v>
      </c>
      <c r="H20" s="64">
        <f t="shared" si="0"/>
        <v>0.7142857142857143</v>
      </c>
    </row>
    <row r="21" spans="1:8" x14ac:dyDescent="0.25">
      <c r="A21" s="724"/>
      <c r="B21" s="68" t="s">
        <v>25</v>
      </c>
      <c r="C21" s="19">
        <v>16</v>
      </c>
      <c r="D21" s="20">
        <v>7</v>
      </c>
      <c r="E21" s="73">
        <v>23</v>
      </c>
      <c r="F21" s="70">
        <v>11</v>
      </c>
      <c r="H21" s="64">
        <f t="shared" si="0"/>
        <v>0.67647058823529416</v>
      </c>
    </row>
    <row r="22" spans="1:8" x14ac:dyDescent="0.25">
      <c r="A22" s="724"/>
      <c r="B22" s="68" t="s">
        <v>26</v>
      </c>
      <c r="C22" s="19">
        <v>8</v>
      </c>
      <c r="D22" s="20">
        <v>3</v>
      </c>
      <c r="E22" s="73">
        <v>11</v>
      </c>
      <c r="F22" s="70">
        <v>4</v>
      </c>
      <c r="H22" s="64">
        <f t="shared" si="0"/>
        <v>0.73333333333333328</v>
      </c>
    </row>
    <row r="23" spans="1:8" x14ac:dyDescent="0.25">
      <c r="A23" s="724"/>
      <c r="B23" s="68" t="s">
        <v>27</v>
      </c>
      <c r="C23" s="19">
        <v>57</v>
      </c>
      <c r="D23" s="20">
        <v>20</v>
      </c>
      <c r="E23" s="73">
        <v>77</v>
      </c>
      <c r="F23" s="70">
        <v>35</v>
      </c>
      <c r="H23" s="64">
        <f t="shared" si="0"/>
        <v>0.6875</v>
      </c>
    </row>
    <row r="24" spans="1:8" x14ac:dyDescent="0.25">
      <c r="A24" s="724"/>
      <c r="B24" s="68" t="s">
        <v>28</v>
      </c>
      <c r="C24" s="19">
        <v>20</v>
      </c>
      <c r="D24" s="20">
        <v>7</v>
      </c>
      <c r="E24" s="73">
        <v>27</v>
      </c>
      <c r="F24" s="70">
        <v>13</v>
      </c>
      <c r="H24" s="64">
        <f t="shared" si="0"/>
        <v>0.67500000000000004</v>
      </c>
    </row>
    <row r="25" spans="1:8" x14ac:dyDescent="0.25">
      <c r="A25" s="724"/>
      <c r="B25" s="68" t="s">
        <v>30</v>
      </c>
      <c r="C25" s="19">
        <v>99</v>
      </c>
      <c r="D25" s="20">
        <v>39</v>
      </c>
      <c r="E25" s="73">
        <v>138</v>
      </c>
      <c r="F25" s="70">
        <v>38</v>
      </c>
      <c r="H25" s="64">
        <f t="shared" si="0"/>
        <v>0.78409090909090906</v>
      </c>
    </row>
    <row r="26" spans="1:8" x14ac:dyDescent="0.25">
      <c r="A26" s="724"/>
      <c r="B26" s="68" t="s">
        <v>31</v>
      </c>
      <c r="C26" s="19">
        <v>16</v>
      </c>
      <c r="D26" s="20">
        <v>26</v>
      </c>
      <c r="E26" s="73">
        <v>42</v>
      </c>
      <c r="F26" s="70">
        <v>10</v>
      </c>
      <c r="H26" s="64">
        <f t="shared" si="0"/>
        <v>0.80769230769230771</v>
      </c>
    </row>
    <row r="27" spans="1:8" x14ac:dyDescent="0.25">
      <c r="A27" s="724"/>
      <c r="B27" s="68" t="s">
        <v>32</v>
      </c>
      <c r="C27" s="19">
        <v>35</v>
      </c>
      <c r="D27" s="20">
        <v>30</v>
      </c>
      <c r="E27" s="73">
        <v>65</v>
      </c>
      <c r="F27" s="70">
        <v>31</v>
      </c>
      <c r="H27" s="64">
        <f t="shared" si="0"/>
        <v>0.67708333333333337</v>
      </c>
    </row>
    <row r="28" spans="1:8" x14ac:dyDescent="0.25">
      <c r="A28" s="724"/>
      <c r="B28" s="68" t="s">
        <v>33</v>
      </c>
      <c r="C28" s="19">
        <v>56</v>
      </c>
      <c r="D28" s="20">
        <v>54</v>
      </c>
      <c r="E28" s="73">
        <v>110</v>
      </c>
      <c r="F28" s="70">
        <v>37</v>
      </c>
      <c r="H28" s="64">
        <f t="shared" si="0"/>
        <v>0.74829931972789121</v>
      </c>
    </row>
    <row r="29" spans="1:8" x14ac:dyDescent="0.25">
      <c r="A29" s="724"/>
      <c r="B29" s="68" t="s">
        <v>34</v>
      </c>
      <c r="C29" s="19">
        <v>13</v>
      </c>
      <c r="D29" s="20">
        <v>10</v>
      </c>
      <c r="E29" s="73">
        <v>23</v>
      </c>
      <c r="F29" s="70">
        <v>8</v>
      </c>
      <c r="H29" s="64">
        <f t="shared" si="0"/>
        <v>0.74193548387096775</v>
      </c>
    </row>
    <row r="30" spans="1:8" x14ac:dyDescent="0.25">
      <c r="A30" s="724"/>
      <c r="B30" s="68" t="s">
        <v>36</v>
      </c>
      <c r="C30" s="19">
        <v>30</v>
      </c>
      <c r="D30" s="20">
        <v>36</v>
      </c>
      <c r="E30" s="73">
        <v>66</v>
      </c>
      <c r="F30" s="70">
        <v>17</v>
      </c>
      <c r="H30" s="64">
        <f t="shared" si="0"/>
        <v>0.79518072289156627</v>
      </c>
    </row>
    <row r="31" spans="1:8" x14ac:dyDescent="0.25">
      <c r="A31" s="724"/>
      <c r="B31" s="68" t="s">
        <v>37</v>
      </c>
      <c r="C31" s="19">
        <v>57</v>
      </c>
      <c r="D31" s="20">
        <v>41</v>
      </c>
      <c r="E31" s="73">
        <v>98</v>
      </c>
      <c r="F31" s="70">
        <v>24</v>
      </c>
      <c r="H31" s="64">
        <f t="shared" si="0"/>
        <v>0.80327868852459017</v>
      </c>
    </row>
    <row r="32" spans="1:8" x14ac:dyDescent="0.25">
      <c r="A32" s="724"/>
      <c r="B32" s="68" t="s">
        <v>38</v>
      </c>
      <c r="C32" s="19">
        <v>28</v>
      </c>
      <c r="D32" s="20">
        <v>33</v>
      </c>
      <c r="E32" s="73">
        <v>61</v>
      </c>
      <c r="F32" s="70">
        <v>22</v>
      </c>
      <c r="H32" s="64">
        <f t="shared" si="0"/>
        <v>0.73493975903614461</v>
      </c>
    </row>
    <row r="33" spans="1:8" x14ac:dyDescent="0.25">
      <c r="A33" s="724"/>
      <c r="B33" s="68" t="s">
        <v>39</v>
      </c>
      <c r="C33" s="19">
        <v>10</v>
      </c>
      <c r="D33" s="20">
        <v>9</v>
      </c>
      <c r="E33" s="73">
        <v>19</v>
      </c>
      <c r="F33" s="70">
        <v>4</v>
      </c>
      <c r="H33" s="64">
        <f t="shared" si="0"/>
        <v>0.82608695652173914</v>
      </c>
    </row>
    <row r="34" spans="1:8" x14ac:dyDescent="0.25">
      <c r="A34" s="724"/>
      <c r="B34" s="68" t="s">
        <v>41</v>
      </c>
      <c r="C34" s="19">
        <v>49</v>
      </c>
      <c r="D34" s="20">
        <v>13</v>
      </c>
      <c r="E34" s="73">
        <v>62</v>
      </c>
      <c r="F34" s="70">
        <v>13</v>
      </c>
      <c r="H34" s="64">
        <f t="shared" si="0"/>
        <v>0.82666666666666666</v>
      </c>
    </row>
    <row r="35" spans="1:8" x14ac:dyDescent="0.25">
      <c r="A35" s="724"/>
      <c r="B35" s="68" t="s">
        <v>42</v>
      </c>
      <c r="C35" s="19">
        <v>39</v>
      </c>
      <c r="D35" s="20">
        <v>25</v>
      </c>
      <c r="E35" s="73">
        <v>64</v>
      </c>
      <c r="F35" s="70">
        <v>20</v>
      </c>
      <c r="H35" s="64">
        <f t="shared" si="0"/>
        <v>0.76190476190476186</v>
      </c>
    </row>
    <row r="36" spans="1:8" x14ac:dyDescent="0.25">
      <c r="A36" s="724"/>
      <c r="B36" s="68" t="s">
        <v>43</v>
      </c>
      <c r="C36" s="19">
        <v>1</v>
      </c>
      <c r="D36" s="20">
        <v>2</v>
      </c>
      <c r="E36" s="73">
        <v>3</v>
      </c>
      <c r="F36" s="70"/>
      <c r="H36" s="64">
        <f t="shared" si="0"/>
        <v>1</v>
      </c>
    </row>
    <row r="37" spans="1:8" x14ac:dyDescent="0.25">
      <c r="A37" s="724"/>
      <c r="B37" s="68" t="s">
        <v>44</v>
      </c>
      <c r="C37" s="19"/>
      <c r="D37" s="20">
        <v>1</v>
      </c>
      <c r="E37" s="73">
        <v>1</v>
      </c>
      <c r="F37" s="70">
        <v>1</v>
      </c>
      <c r="H37" s="64">
        <f t="shared" si="0"/>
        <v>0.5</v>
      </c>
    </row>
    <row r="38" spans="1:8" x14ac:dyDescent="0.25">
      <c r="A38" s="724"/>
      <c r="B38" s="68" t="s">
        <v>46</v>
      </c>
      <c r="C38" s="19">
        <v>22</v>
      </c>
      <c r="D38" s="20">
        <v>53</v>
      </c>
      <c r="E38" s="73">
        <v>75</v>
      </c>
      <c r="F38" s="70">
        <v>15</v>
      </c>
      <c r="H38" s="64">
        <f t="shared" si="0"/>
        <v>0.83333333333333337</v>
      </c>
    </row>
    <row r="39" spans="1:8" x14ac:dyDescent="0.25">
      <c r="A39" s="724"/>
      <c r="B39" s="75" t="s">
        <v>49</v>
      </c>
      <c r="C39" s="22">
        <v>1</v>
      </c>
      <c r="D39" s="23"/>
      <c r="E39" s="74">
        <v>1</v>
      </c>
      <c r="F39" s="71">
        <v>1</v>
      </c>
      <c r="H39" s="65">
        <f t="shared" si="0"/>
        <v>0.5</v>
      </c>
    </row>
    <row r="40" spans="1:8" x14ac:dyDescent="0.25">
      <c r="A40" s="451"/>
      <c r="B40" s="75">
        <v>77</v>
      </c>
      <c r="C40" s="22"/>
      <c r="D40" s="23">
        <v>1</v>
      </c>
      <c r="E40" s="74">
        <v>1</v>
      </c>
      <c r="F40" s="71"/>
      <c r="H40" s="452"/>
    </row>
    <row r="41" spans="1:8" x14ac:dyDescent="0.25">
      <c r="A41" s="720" t="s">
        <v>51</v>
      </c>
      <c r="B41" s="721"/>
      <c r="C41" s="78">
        <f>SUM(C16:C40)</f>
        <v>748</v>
      </c>
      <c r="D41" s="78">
        <f t="shared" ref="D41:F41" si="2">SUM(D16:D40)</f>
        <v>484</v>
      </c>
      <c r="E41" s="28">
        <f t="shared" si="2"/>
        <v>1232</v>
      </c>
      <c r="F41" s="79">
        <f t="shared" si="2"/>
        <v>409</v>
      </c>
      <c r="H41" s="86">
        <f t="shared" si="0"/>
        <v>0.75076173065204144</v>
      </c>
    </row>
    <row r="42" spans="1:8" x14ac:dyDescent="0.25">
      <c r="A42" s="724" t="s">
        <v>52</v>
      </c>
      <c r="B42" s="67" t="s">
        <v>53</v>
      </c>
      <c r="C42" s="16">
        <v>24</v>
      </c>
      <c r="D42" s="17">
        <v>77</v>
      </c>
      <c r="E42" s="72">
        <v>101</v>
      </c>
      <c r="F42" s="69">
        <v>10</v>
      </c>
      <c r="H42" s="63">
        <f t="shared" si="0"/>
        <v>0.90990990990990994</v>
      </c>
    </row>
    <row r="43" spans="1:8" x14ac:dyDescent="0.25">
      <c r="A43" s="724"/>
      <c r="B43" s="68" t="s">
        <v>54</v>
      </c>
      <c r="C43" s="19">
        <v>33</v>
      </c>
      <c r="D43" s="20">
        <v>45</v>
      </c>
      <c r="E43" s="73">
        <v>78</v>
      </c>
      <c r="F43" s="70">
        <v>12</v>
      </c>
      <c r="H43" s="64">
        <f t="shared" si="0"/>
        <v>0.8666666666666667</v>
      </c>
    </row>
    <row r="44" spans="1:8" x14ac:dyDescent="0.25">
      <c r="A44" s="724"/>
      <c r="B44" s="68" t="s">
        <v>56</v>
      </c>
      <c r="C44" s="19">
        <v>88</v>
      </c>
      <c r="D44" s="20">
        <v>201</v>
      </c>
      <c r="E44" s="73">
        <v>289</v>
      </c>
      <c r="F44" s="70">
        <v>49</v>
      </c>
      <c r="H44" s="64">
        <f t="shared" si="0"/>
        <v>0.8550295857988166</v>
      </c>
    </row>
    <row r="45" spans="1:8" x14ac:dyDescent="0.25">
      <c r="A45" s="724"/>
      <c r="B45" s="68" t="s">
        <v>58</v>
      </c>
      <c r="C45" s="19">
        <v>12</v>
      </c>
      <c r="D45" s="20">
        <v>24</v>
      </c>
      <c r="E45" s="73">
        <v>36</v>
      </c>
      <c r="F45" s="70">
        <v>4</v>
      </c>
      <c r="H45" s="64">
        <f t="shared" si="0"/>
        <v>0.9</v>
      </c>
    </row>
    <row r="46" spans="1:8" x14ac:dyDescent="0.25">
      <c r="A46" s="724"/>
      <c r="B46" s="68" t="s">
        <v>59</v>
      </c>
      <c r="C46" s="19">
        <v>1</v>
      </c>
      <c r="D46" s="20">
        <v>6</v>
      </c>
      <c r="E46" s="73">
        <v>7</v>
      </c>
      <c r="F46" s="70"/>
      <c r="H46" s="64">
        <f t="shared" si="0"/>
        <v>1</v>
      </c>
    </row>
    <row r="47" spans="1:8" x14ac:dyDescent="0.25">
      <c r="A47" s="724"/>
      <c r="B47" s="68" t="s">
        <v>60</v>
      </c>
      <c r="C47" s="19">
        <v>2</v>
      </c>
      <c r="D47" s="20">
        <v>5</v>
      </c>
      <c r="E47" s="73">
        <v>7</v>
      </c>
      <c r="F47" s="70">
        <v>2</v>
      </c>
      <c r="H47" s="64">
        <f t="shared" si="0"/>
        <v>0.77777777777777779</v>
      </c>
    </row>
    <row r="48" spans="1:8" x14ac:dyDescent="0.25">
      <c r="A48" s="724"/>
      <c r="B48" s="68" t="s">
        <v>62</v>
      </c>
      <c r="C48" s="19">
        <v>24</v>
      </c>
      <c r="D48" s="20">
        <v>24</v>
      </c>
      <c r="E48" s="73">
        <v>48</v>
      </c>
      <c r="F48" s="70">
        <v>9</v>
      </c>
      <c r="H48" s="64">
        <f t="shared" si="0"/>
        <v>0.84210526315789469</v>
      </c>
    </row>
    <row r="49" spans="1:8" x14ac:dyDescent="0.25">
      <c r="A49" s="724"/>
      <c r="B49" s="68" t="s">
        <v>63</v>
      </c>
      <c r="C49" s="19">
        <v>10</v>
      </c>
      <c r="D49" s="20">
        <v>22</v>
      </c>
      <c r="E49" s="73">
        <v>32</v>
      </c>
      <c r="F49" s="70">
        <v>10</v>
      </c>
      <c r="H49" s="64">
        <f t="shared" si="0"/>
        <v>0.76190476190476186</v>
      </c>
    </row>
    <row r="50" spans="1:8" x14ac:dyDescent="0.25">
      <c r="A50" s="724"/>
      <c r="B50" s="68" t="s">
        <v>64</v>
      </c>
      <c r="C50" s="19">
        <v>13</v>
      </c>
      <c r="D50" s="20">
        <v>20</v>
      </c>
      <c r="E50" s="73">
        <v>33</v>
      </c>
      <c r="F50" s="70">
        <v>5</v>
      </c>
      <c r="H50" s="64">
        <f t="shared" si="0"/>
        <v>0.86842105263157898</v>
      </c>
    </row>
    <row r="51" spans="1:8" x14ac:dyDescent="0.25">
      <c r="A51" s="724"/>
      <c r="B51" s="68" t="s">
        <v>66</v>
      </c>
      <c r="C51" s="19">
        <v>2</v>
      </c>
      <c r="D51" s="20">
        <v>5</v>
      </c>
      <c r="E51" s="73">
        <v>7</v>
      </c>
      <c r="F51" s="70">
        <v>1</v>
      </c>
      <c r="H51" s="64" t="s">
        <v>633</v>
      </c>
    </row>
    <row r="52" spans="1:8" x14ac:dyDescent="0.25">
      <c r="A52" s="724"/>
      <c r="B52" s="68" t="s">
        <v>67</v>
      </c>
      <c r="C52" s="19">
        <v>34</v>
      </c>
      <c r="D52" s="20">
        <v>34</v>
      </c>
      <c r="E52" s="73">
        <v>68</v>
      </c>
      <c r="F52" s="70">
        <v>10</v>
      </c>
      <c r="H52" s="64">
        <f t="shared" si="0"/>
        <v>0.87179487179487181</v>
      </c>
    </row>
    <row r="53" spans="1:8" x14ac:dyDescent="0.25">
      <c r="A53" s="724"/>
      <c r="B53" s="68" t="s">
        <v>68</v>
      </c>
      <c r="C53" s="19">
        <v>5</v>
      </c>
      <c r="D53" s="20">
        <v>4</v>
      </c>
      <c r="E53" s="73">
        <v>9</v>
      </c>
      <c r="F53" s="70">
        <v>5</v>
      </c>
      <c r="H53" s="64">
        <f t="shared" si="0"/>
        <v>0.6428571428571429</v>
      </c>
    </row>
    <row r="54" spans="1:8" x14ac:dyDescent="0.25">
      <c r="A54" s="724"/>
      <c r="B54" s="68" t="s">
        <v>69</v>
      </c>
      <c r="C54" s="19">
        <v>1</v>
      </c>
      <c r="D54" s="20">
        <v>3</v>
      </c>
      <c r="E54" s="73">
        <v>4</v>
      </c>
      <c r="F54" s="70">
        <v>1</v>
      </c>
      <c r="H54" s="64">
        <f t="shared" si="0"/>
        <v>0.8</v>
      </c>
    </row>
    <row r="55" spans="1:8" x14ac:dyDescent="0.25">
      <c r="A55" s="724"/>
      <c r="B55" s="68" t="s">
        <v>71</v>
      </c>
      <c r="C55" s="19">
        <v>56</v>
      </c>
      <c r="D55" s="20">
        <v>105</v>
      </c>
      <c r="E55" s="73">
        <v>161</v>
      </c>
      <c r="F55" s="70">
        <v>18</v>
      </c>
      <c r="H55" s="64">
        <f t="shared" si="0"/>
        <v>0.8994413407821229</v>
      </c>
    </row>
    <row r="56" spans="1:8" x14ac:dyDescent="0.25">
      <c r="A56" s="724"/>
      <c r="B56" s="68" t="s">
        <v>72</v>
      </c>
      <c r="C56" s="19">
        <v>27</v>
      </c>
      <c r="D56" s="20">
        <v>75</v>
      </c>
      <c r="E56" s="73">
        <v>102</v>
      </c>
      <c r="F56" s="70">
        <v>12</v>
      </c>
      <c r="H56" s="64">
        <f t="shared" si="0"/>
        <v>0.89473684210526316</v>
      </c>
    </row>
    <row r="57" spans="1:8" x14ac:dyDescent="0.25">
      <c r="A57" s="724"/>
      <c r="B57" s="68" t="s">
        <v>73</v>
      </c>
      <c r="C57" s="19">
        <v>18</v>
      </c>
      <c r="D57" s="20">
        <v>40</v>
      </c>
      <c r="E57" s="73">
        <v>58</v>
      </c>
      <c r="F57" s="70">
        <v>10</v>
      </c>
      <c r="H57" s="64">
        <f t="shared" si="0"/>
        <v>0.8529411764705882</v>
      </c>
    </row>
    <row r="58" spans="1:8" x14ac:dyDescent="0.25">
      <c r="A58" s="724"/>
      <c r="B58" s="68" t="s">
        <v>74</v>
      </c>
      <c r="C58" s="19">
        <v>13</v>
      </c>
      <c r="D58" s="20">
        <v>51</v>
      </c>
      <c r="E58" s="73">
        <v>64</v>
      </c>
      <c r="F58" s="70">
        <v>13</v>
      </c>
      <c r="H58" s="64">
        <f t="shared" si="0"/>
        <v>0.83116883116883122</v>
      </c>
    </row>
    <row r="59" spans="1:8" x14ac:dyDescent="0.25">
      <c r="A59" s="724"/>
      <c r="B59" s="68" t="s">
        <v>76</v>
      </c>
      <c r="C59" s="19">
        <v>39</v>
      </c>
      <c r="D59" s="20">
        <v>29</v>
      </c>
      <c r="E59" s="73">
        <v>68</v>
      </c>
      <c r="F59" s="70">
        <v>17</v>
      </c>
      <c r="H59" s="64">
        <f t="shared" si="0"/>
        <v>0.8</v>
      </c>
    </row>
    <row r="60" spans="1:8" x14ac:dyDescent="0.25">
      <c r="A60" s="724"/>
      <c r="B60" s="68" t="s">
        <v>77</v>
      </c>
      <c r="C60" s="19">
        <v>24</v>
      </c>
      <c r="D60" s="20">
        <v>11</v>
      </c>
      <c r="E60" s="73">
        <v>35</v>
      </c>
      <c r="F60" s="70">
        <v>12</v>
      </c>
      <c r="H60" s="64">
        <f t="shared" si="0"/>
        <v>0.74468085106382975</v>
      </c>
    </row>
    <row r="61" spans="1:8" x14ac:dyDescent="0.25">
      <c r="A61" s="724"/>
      <c r="B61" s="68" t="s">
        <v>78</v>
      </c>
      <c r="C61" s="19">
        <v>8</v>
      </c>
      <c r="D61" s="20">
        <v>10</v>
      </c>
      <c r="E61" s="73">
        <v>18</v>
      </c>
      <c r="F61" s="70">
        <v>6</v>
      </c>
      <c r="H61" s="64">
        <f t="shared" si="0"/>
        <v>0.75</v>
      </c>
    </row>
    <row r="62" spans="1:8" x14ac:dyDescent="0.25">
      <c r="A62" s="724"/>
      <c r="B62" s="68" t="s">
        <v>79</v>
      </c>
      <c r="C62" s="19">
        <v>31</v>
      </c>
      <c r="D62" s="20">
        <v>17</v>
      </c>
      <c r="E62" s="73">
        <v>48</v>
      </c>
      <c r="F62" s="70">
        <v>2</v>
      </c>
      <c r="H62" s="64">
        <f t="shared" si="0"/>
        <v>0.96</v>
      </c>
    </row>
    <row r="63" spans="1:8" x14ac:dyDescent="0.25">
      <c r="A63" s="724"/>
      <c r="B63" s="68" t="s">
        <v>80</v>
      </c>
      <c r="C63" s="19">
        <v>20</v>
      </c>
      <c r="D63" s="20">
        <v>11</v>
      </c>
      <c r="E63" s="73">
        <v>31</v>
      </c>
      <c r="F63" s="70">
        <v>5</v>
      </c>
      <c r="H63" s="64">
        <f t="shared" si="0"/>
        <v>0.86111111111111116</v>
      </c>
    </row>
    <row r="64" spans="1:8" x14ac:dyDescent="0.25">
      <c r="A64" s="724"/>
      <c r="B64" s="75" t="s">
        <v>81</v>
      </c>
      <c r="C64" s="22">
        <v>12</v>
      </c>
      <c r="D64" s="23">
        <v>4</v>
      </c>
      <c r="E64" s="74">
        <v>16</v>
      </c>
      <c r="F64" s="71">
        <v>6</v>
      </c>
      <c r="H64" s="65">
        <f t="shared" si="0"/>
        <v>0.72727272727272729</v>
      </c>
    </row>
    <row r="65" spans="1:8" x14ac:dyDescent="0.25">
      <c r="A65" s="720" t="s">
        <v>83</v>
      </c>
      <c r="B65" s="721"/>
      <c r="C65" s="78">
        <f>SUM(C42:C64)</f>
        <v>497</v>
      </c>
      <c r="D65" s="78">
        <f t="shared" ref="D65:F65" si="3">SUM(D42:D64)</f>
        <v>823</v>
      </c>
      <c r="E65" s="28">
        <f t="shared" si="3"/>
        <v>1320</v>
      </c>
      <c r="F65" s="79">
        <f t="shared" si="3"/>
        <v>219</v>
      </c>
      <c r="H65" s="86">
        <f t="shared" si="0"/>
        <v>0.85769980506822607</v>
      </c>
    </row>
    <row r="66" spans="1:8" x14ac:dyDescent="0.25">
      <c r="A66" s="724" t="s">
        <v>84</v>
      </c>
      <c r="B66" s="67" t="s">
        <v>86</v>
      </c>
      <c r="C66" s="16">
        <v>8</v>
      </c>
      <c r="D66" s="17">
        <v>9</v>
      </c>
      <c r="E66" s="72">
        <v>17</v>
      </c>
      <c r="F66" s="69">
        <v>4</v>
      </c>
      <c r="H66" s="63">
        <f t="shared" si="0"/>
        <v>0.80952380952380953</v>
      </c>
    </row>
    <row r="67" spans="1:8" x14ac:dyDescent="0.25">
      <c r="A67" s="724"/>
      <c r="B67" s="68" t="s">
        <v>87</v>
      </c>
      <c r="C67" s="19">
        <v>11</v>
      </c>
      <c r="D67" s="20">
        <v>10</v>
      </c>
      <c r="E67" s="73">
        <v>21</v>
      </c>
      <c r="F67" s="70">
        <v>7</v>
      </c>
      <c r="H67" s="64">
        <f t="shared" si="0"/>
        <v>0.75</v>
      </c>
    </row>
    <row r="68" spans="1:8" x14ac:dyDescent="0.25">
      <c r="A68" s="724"/>
      <c r="B68" s="75" t="s">
        <v>88</v>
      </c>
      <c r="C68" s="22">
        <v>10</v>
      </c>
      <c r="D68" s="23">
        <v>8</v>
      </c>
      <c r="E68" s="74">
        <v>18</v>
      </c>
      <c r="F68" s="71">
        <v>7</v>
      </c>
      <c r="H68" s="65">
        <f t="shared" si="0"/>
        <v>0.72</v>
      </c>
    </row>
    <row r="69" spans="1:8" x14ac:dyDescent="0.25">
      <c r="A69" s="720" t="s">
        <v>89</v>
      </c>
      <c r="B69" s="721"/>
      <c r="C69" s="78">
        <f>C68+C67+C66</f>
        <v>29</v>
      </c>
      <c r="D69" s="78">
        <f t="shared" ref="D69:F69" si="4">D68+D67+D66</f>
        <v>27</v>
      </c>
      <c r="E69" s="28">
        <f t="shared" si="4"/>
        <v>56</v>
      </c>
      <c r="F69" s="79">
        <f t="shared" si="4"/>
        <v>18</v>
      </c>
      <c r="H69" s="86">
        <f>E69/(E69+F9)</f>
        <v>0.35897435897435898</v>
      </c>
    </row>
    <row r="70" spans="1:8" s="83" customFormat="1" x14ac:dyDescent="0.25">
      <c r="A70" s="80"/>
      <c r="B70" s="80"/>
      <c r="C70" s="81"/>
      <c r="D70" s="81"/>
      <c r="E70" s="81"/>
      <c r="F70" s="82"/>
      <c r="H70" s="84"/>
    </row>
    <row r="71" spans="1:8" s="83" customFormat="1" x14ac:dyDescent="0.25">
      <c r="A71" s="720" t="s">
        <v>301</v>
      </c>
      <c r="B71" s="721"/>
      <c r="C71" s="78"/>
      <c r="D71" s="78"/>
      <c r="E71" s="28">
        <f>D71+C71</f>
        <v>0</v>
      </c>
      <c r="F71" s="79"/>
      <c r="G71"/>
      <c r="H71" s="86"/>
    </row>
    <row r="72" spans="1:8" s="83" customFormat="1" x14ac:dyDescent="0.25">
      <c r="A72" s="80"/>
      <c r="B72" s="80"/>
      <c r="C72" s="81"/>
      <c r="D72" s="81"/>
      <c r="E72" s="81"/>
      <c r="F72" s="82"/>
      <c r="H72" s="84"/>
    </row>
    <row r="73" spans="1:8" s="83" customFormat="1" x14ac:dyDescent="0.25">
      <c r="A73" s="720" t="s">
        <v>534</v>
      </c>
      <c r="B73" s="721"/>
      <c r="C73" s="78">
        <v>41</v>
      </c>
      <c r="D73" s="78">
        <v>38</v>
      </c>
      <c r="E73" s="28">
        <v>79</v>
      </c>
      <c r="F73" s="79"/>
      <c r="G73"/>
      <c r="H73" s="86">
        <f>E73/(E73+F13)</f>
        <v>0.5374149659863946</v>
      </c>
    </row>
    <row r="74" spans="1:8" s="83" customFormat="1" x14ac:dyDescent="0.25">
      <c r="A74" s="80"/>
      <c r="B74" s="80"/>
      <c r="C74" s="81"/>
      <c r="D74" s="81"/>
      <c r="E74" s="81"/>
      <c r="F74" s="82"/>
      <c r="H74" s="84"/>
    </row>
    <row r="75" spans="1:8" x14ac:dyDescent="0.25">
      <c r="A75" s="703" t="s">
        <v>4</v>
      </c>
      <c r="B75" s="704"/>
      <c r="C75" s="26">
        <f>C69+C65+C41+C15+C71+C73</f>
        <v>1790</v>
      </c>
      <c r="D75" s="26">
        <f>D69+D65+D41+D15+D71+D73</f>
        <v>1844</v>
      </c>
      <c r="E75" s="28">
        <f>E69+E65+E41+E15+E71+E73</f>
        <v>3634</v>
      </c>
      <c r="F75" s="205">
        <f>F69+F65+F41+F15+F71+F73</f>
        <v>982</v>
      </c>
      <c r="H75" s="85">
        <f t="shared" si="0"/>
        <v>0.78726169844020799</v>
      </c>
    </row>
  </sheetData>
  <mergeCells count="15">
    <mergeCell ref="A65:B65"/>
    <mergeCell ref="A69:B69"/>
    <mergeCell ref="A75:B75"/>
    <mergeCell ref="A3:H3"/>
    <mergeCell ref="F6:F7"/>
    <mergeCell ref="H6:H7"/>
    <mergeCell ref="A9:A14"/>
    <mergeCell ref="A16:A39"/>
    <mergeCell ref="A42:A64"/>
    <mergeCell ref="A15:B15"/>
    <mergeCell ref="A41:B41"/>
    <mergeCell ref="C6:E6"/>
    <mergeCell ref="A71:B71"/>
    <mergeCell ref="A66:A68"/>
    <mergeCell ref="A73:B73"/>
  </mergeCells>
  <printOptions horizontalCentered="1"/>
  <pageMargins left="0.39370078740157483" right="0.39370078740157483" top="0.78740157480314965" bottom="0.59055118110236227" header="0.39370078740157483" footer="0.39370078740157483"/>
  <pageSetup paperSize="9" firstPageNumber="15" fitToHeight="0" orientation="portrait" r:id="rId1"/>
  <headerFooter scaleWithDoc="0" alignWithMargins="0">
    <oddHeader>&amp;L&amp;8Situation des personnels enseignants non permanents - 2015/2016&amp;R&amp;8DGRH A1-1 / Novembre 2016</oddHeader>
    <oddFooter>Page &amp;P</oddFooter>
  </headerFooter>
  <rowBreaks count="1" manualBreakCount="1">
    <brk id="4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pageSetUpPr fitToPage="1"/>
  </sheetPr>
  <dimension ref="A5:B25"/>
  <sheetViews>
    <sheetView showGridLines="0" workbookViewId="0">
      <selection activeCell="L66" sqref="L66"/>
    </sheetView>
  </sheetViews>
  <sheetFormatPr baseColWidth="10" defaultRowHeight="13.2" x14ac:dyDescent="0.25"/>
  <sheetData>
    <row r="5" spans="1:2" x14ac:dyDescent="0.25">
      <c r="A5" t="s">
        <v>109</v>
      </c>
    </row>
    <row r="6" spans="1:2" x14ac:dyDescent="0.25">
      <c r="A6" t="s">
        <v>110</v>
      </c>
    </row>
    <row r="7" spans="1:2" x14ac:dyDescent="0.25">
      <c r="A7" t="s">
        <v>126</v>
      </c>
    </row>
    <row r="14" spans="1:2" x14ac:dyDescent="0.25">
      <c r="A14" t="s">
        <v>111</v>
      </c>
    </row>
    <row r="16" spans="1:2" x14ac:dyDescent="0.25">
      <c r="A16" s="61" t="s">
        <v>112</v>
      </c>
      <c r="B16" t="s">
        <v>113</v>
      </c>
    </row>
    <row r="17" spans="1:2" x14ac:dyDescent="0.25">
      <c r="A17" s="61" t="s">
        <v>114</v>
      </c>
      <c r="B17" t="s">
        <v>115</v>
      </c>
    </row>
    <row r="18" spans="1:2" x14ac:dyDescent="0.25">
      <c r="A18" s="61" t="s">
        <v>116</v>
      </c>
      <c r="B18" t="s">
        <v>117</v>
      </c>
    </row>
    <row r="19" spans="1:2" x14ac:dyDescent="0.25">
      <c r="A19" s="61" t="s">
        <v>118</v>
      </c>
      <c r="B19" t="s">
        <v>119</v>
      </c>
    </row>
    <row r="20" spans="1:2" x14ac:dyDescent="0.25">
      <c r="A20" s="61" t="s">
        <v>120</v>
      </c>
      <c r="B20" t="s">
        <v>121</v>
      </c>
    </row>
    <row r="21" spans="1:2" x14ac:dyDescent="0.25">
      <c r="A21" s="61" t="s">
        <v>122</v>
      </c>
      <c r="B21" t="s">
        <v>123</v>
      </c>
    </row>
    <row r="24" spans="1:2" x14ac:dyDescent="0.25">
      <c r="A24" t="s">
        <v>124</v>
      </c>
    </row>
    <row r="25" spans="1:2" x14ac:dyDescent="0.25">
      <c r="A25" t="s">
        <v>125</v>
      </c>
    </row>
  </sheetData>
  <printOptions horizontalCentered="1"/>
  <pageMargins left="0.39370078740157483" right="0.39370078740157483" top="0.78740157480314965" bottom="0.59055118110236227" header="0.39370078740157483" footer="0.39370078740157483"/>
  <pageSetup paperSize="9" firstPageNumber="17" fitToHeight="0" orientation="portrait" r:id="rId1"/>
  <headerFooter scaleWithDoc="0" alignWithMargins="0">
    <oddHeader>&amp;L&amp;8Situation des personnels enseignants non permanents - 2015/2016&amp;R&amp;8DGRH A1-1 / Novembre 2016</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92D050"/>
    <pageSetUpPr fitToPage="1"/>
  </sheetPr>
  <dimension ref="A3:Q24"/>
  <sheetViews>
    <sheetView showGridLines="0" workbookViewId="0">
      <selection activeCell="L66" sqref="L66"/>
    </sheetView>
  </sheetViews>
  <sheetFormatPr baseColWidth="10" defaultRowHeight="13.2" x14ac:dyDescent="0.25"/>
  <cols>
    <col min="1" max="1" width="23" bestFit="1" customWidth="1"/>
    <col min="2" max="2" width="6.6640625" bestFit="1" customWidth="1"/>
    <col min="3" max="3" width="7" bestFit="1" customWidth="1"/>
    <col min="4" max="4" width="6.6640625" bestFit="1" customWidth="1"/>
    <col min="5" max="5" width="7" bestFit="1" customWidth="1"/>
    <col min="6" max="6" width="6.6640625" bestFit="1" customWidth="1"/>
    <col min="7" max="7" width="7" bestFit="1" customWidth="1"/>
    <col min="8" max="8" width="6.6640625" bestFit="1" customWidth="1"/>
    <col min="9" max="9" width="7" bestFit="1" customWidth="1"/>
    <col min="10" max="11" width="14" customWidth="1"/>
    <col min="12" max="12" width="6.6640625" bestFit="1" customWidth="1"/>
    <col min="13" max="13" width="7" bestFit="1" customWidth="1"/>
    <col min="14" max="14" width="3.6640625" customWidth="1"/>
    <col min="15" max="17" width="7.109375" customWidth="1"/>
  </cols>
  <sheetData>
    <row r="3" spans="1:17" ht="30.75" customHeight="1" x14ac:dyDescent="0.25">
      <c r="A3" s="680" t="s">
        <v>722</v>
      </c>
      <c r="B3" s="680"/>
      <c r="C3" s="680"/>
      <c r="D3" s="680"/>
      <c r="E3" s="680"/>
      <c r="F3" s="680"/>
      <c r="G3" s="680"/>
      <c r="H3" s="680"/>
      <c r="I3" s="680"/>
      <c r="J3" s="680"/>
      <c r="K3" s="680"/>
      <c r="L3" s="680"/>
      <c r="M3" s="680"/>
      <c r="N3" s="680"/>
      <c r="O3" s="680"/>
      <c r="P3" s="680"/>
      <c r="Q3" s="680"/>
    </row>
    <row r="6" spans="1:17" ht="50.25" customHeight="1" x14ac:dyDescent="0.25">
      <c r="B6" s="729" t="s">
        <v>129</v>
      </c>
      <c r="C6" s="730"/>
      <c r="D6" s="730" t="s">
        <v>130</v>
      </c>
      <c r="E6" s="730"/>
      <c r="F6" s="730" t="s">
        <v>131</v>
      </c>
      <c r="G6" s="730"/>
      <c r="H6" s="731" t="s">
        <v>132</v>
      </c>
      <c r="I6" s="731"/>
      <c r="J6" s="734" t="s">
        <v>133</v>
      </c>
      <c r="K6" s="735"/>
      <c r="L6" s="732" t="s">
        <v>534</v>
      </c>
      <c r="M6" s="733"/>
      <c r="N6" s="96"/>
      <c r="O6" s="725" t="s">
        <v>4</v>
      </c>
      <c r="P6" s="725"/>
      <c r="Q6" s="725"/>
    </row>
    <row r="7" spans="1:17" ht="24.75" customHeight="1" x14ac:dyDescent="0.25">
      <c r="B7" s="729"/>
      <c r="C7" s="730"/>
      <c r="D7" s="730"/>
      <c r="E7" s="730"/>
      <c r="F7" s="730"/>
      <c r="G7" s="730"/>
      <c r="H7" s="731"/>
      <c r="I7" s="731"/>
      <c r="J7" s="727" t="s">
        <v>90</v>
      </c>
      <c r="K7" s="728"/>
      <c r="L7" s="453"/>
      <c r="M7" s="453"/>
      <c r="N7" s="97"/>
      <c r="O7" s="726"/>
      <c r="P7" s="726"/>
      <c r="Q7" s="726"/>
    </row>
    <row r="8" spans="1:17" ht="20.399999999999999" x14ac:dyDescent="0.25">
      <c r="B8" s="98" t="s">
        <v>127</v>
      </c>
      <c r="C8" s="98" t="s">
        <v>128</v>
      </c>
      <c r="D8" s="98" t="s">
        <v>127</v>
      </c>
      <c r="E8" s="98" t="s">
        <v>128</v>
      </c>
      <c r="F8" s="98" t="s">
        <v>127</v>
      </c>
      <c r="G8" s="98" t="s">
        <v>128</v>
      </c>
      <c r="H8" s="98" t="s">
        <v>127</v>
      </c>
      <c r="I8" s="98" t="s">
        <v>128</v>
      </c>
      <c r="J8" s="98" t="s">
        <v>127</v>
      </c>
      <c r="K8" s="98" t="s">
        <v>128</v>
      </c>
      <c r="L8" s="98" t="s">
        <v>127</v>
      </c>
      <c r="M8" s="98" t="s">
        <v>128</v>
      </c>
      <c r="N8" s="95"/>
      <c r="O8" s="98" t="s">
        <v>127</v>
      </c>
      <c r="P8" s="98" t="s">
        <v>128</v>
      </c>
      <c r="Q8" s="110" t="s">
        <v>90</v>
      </c>
    </row>
    <row r="9" spans="1:17" x14ac:dyDescent="0.25">
      <c r="B9" s="98"/>
      <c r="C9" s="98"/>
      <c r="D9" s="98"/>
      <c r="E9" s="98"/>
      <c r="F9" s="98"/>
      <c r="G9" s="98"/>
      <c r="H9" s="98"/>
      <c r="I9" s="98"/>
      <c r="J9" s="98"/>
      <c r="K9" s="98"/>
      <c r="L9" s="98"/>
      <c r="M9" s="98"/>
      <c r="N9" s="95"/>
      <c r="O9" s="95"/>
      <c r="P9" s="95"/>
      <c r="Q9" s="95"/>
    </row>
    <row r="10" spans="1:17" ht="26.4" x14ac:dyDescent="0.25">
      <c r="A10" s="571" t="s">
        <v>718</v>
      </c>
      <c r="B10" s="593">
        <v>286</v>
      </c>
      <c r="C10" s="594">
        <v>38</v>
      </c>
      <c r="D10" s="593">
        <v>51</v>
      </c>
      <c r="E10" s="594">
        <v>9</v>
      </c>
      <c r="F10" s="593">
        <v>26</v>
      </c>
      <c r="G10" s="594">
        <v>5</v>
      </c>
      <c r="H10" s="593">
        <v>1216</v>
      </c>
      <c r="I10" s="594">
        <v>534</v>
      </c>
      <c r="J10" s="593">
        <v>581</v>
      </c>
      <c r="K10" s="595">
        <v>103</v>
      </c>
      <c r="L10" s="593">
        <v>84</v>
      </c>
      <c r="M10" s="594">
        <v>19</v>
      </c>
      <c r="O10" s="603">
        <f>B10+D10+F10+H10+J10+L10</f>
        <v>2244</v>
      </c>
      <c r="P10" s="603">
        <f t="shared" ref="P10" si="0">C10+E10+G10+I10+K10+M10</f>
        <v>708</v>
      </c>
      <c r="Q10" s="603">
        <f>P10+O10</f>
        <v>2952</v>
      </c>
    </row>
    <row r="11" spans="1:17" x14ac:dyDescent="0.25">
      <c r="A11" s="572" t="s">
        <v>719</v>
      </c>
      <c r="B11" s="596">
        <v>110</v>
      </c>
      <c r="C11" s="597">
        <v>42</v>
      </c>
      <c r="D11" s="596">
        <v>12</v>
      </c>
      <c r="E11" s="597">
        <v>1</v>
      </c>
      <c r="F11" s="596">
        <v>24</v>
      </c>
      <c r="G11" s="597">
        <v>1</v>
      </c>
      <c r="H11" s="596">
        <v>582</v>
      </c>
      <c r="I11" s="598">
        <v>374</v>
      </c>
      <c r="J11" s="596">
        <v>191</v>
      </c>
      <c r="K11" s="599">
        <v>67</v>
      </c>
      <c r="L11" s="596">
        <v>47</v>
      </c>
      <c r="M11" s="597">
        <v>18</v>
      </c>
      <c r="O11" s="73">
        <f t="shared" ref="O11:O12" si="1">B11+D11+F11+H11+J11+L11</f>
        <v>966</v>
      </c>
      <c r="P11" s="73">
        <f t="shared" ref="P11:P12" si="2">C11+E11+G11+I11+K11+M11</f>
        <v>503</v>
      </c>
      <c r="Q11" s="73">
        <f>P11+O11</f>
        <v>1469</v>
      </c>
    </row>
    <row r="12" spans="1:17" x14ac:dyDescent="0.25">
      <c r="A12" s="104" t="s">
        <v>534</v>
      </c>
      <c r="B12" s="600">
        <v>14</v>
      </c>
      <c r="C12" s="601">
        <v>20</v>
      </c>
      <c r="D12" s="600"/>
      <c r="E12" s="601"/>
      <c r="F12" s="600">
        <v>1</v>
      </c>
      <c r="G12" s="601">
        <v>3</v>
      </c>
      <c r="H12" s="600">
        <v>17</v>
      </c>
      <c r="I12" s="601">
        <v>74</v>
      </c>
      <c r="J12" s="600">
        <v>19</v>
      </c>
      <c r="K12" s="602">
        <v>31</v>
      </c>
      <c r="L12" s="600"/>
      <c r="M12" s="601">
        <v>16</v>
      </c>
      <c r="O12" s="109">
        <f t="shared" si="1"/>
        <v>51</v>
      </c>
      <c r="P12" s="109">
        <f t="shared" si="2"/>
        <v>144</v>
      </c>
      <c r="Q12" s="109">
        <f>P12+O12</f>
        <v>195</v>
      </c>
    </row>
    <row r="13" spans="1:17" x14ac:dyDescent="0.25">
      <c r="B13" s="14"/>
      <c r="C13" s="14"/>
      <c r="D13" s="14"/>
      <c r="E13" s="14"/>
      <c r="F13" s="14"/>
      <c r="G13" s="14"/>
      <c r="H13" s="14"/>
      <c r="I13" s="14"/>
      <c r="J13" s="14"/>
      <c r="K13" s="14"/>
      <c r="L13" s="14"/>
      <c r="M13" s="14"/>
      <c r="O13" s="14"/>
    </row>
    <row r="14" spans="1:17" x14ac:dyDescent="0.25">
      <c r="A14" s="103" t="s">
        <v>4</v>
      </c>
      <c r="B14" s="26">
        <f>B12+B11+B10</f>
        <v>410</v>
      </c>
      <c r="C14" s="26">
        <f t="shared" ref="C14:M14" si="3">C12+C11+C10</f>
        <v>100</v>
      </c>
      <c r="D14" s="26">
        <f t="shared" si="3"/>
        <v>63</v>
      </c>
      <c r="E14" s="26">
        <f t="shared" si="3"/>
        <v>10</v>
      </c>
      <c r="F14" s="26">
        <f t="shared" si="3"/>
        <v>51</v>
      </c>
      <c r="G14" s="26">
        <f t="shared" si="3"/>
        <v>9</v>
      </c>
      <c r="H14" s="26">
        <f t="shared" si="3"/>
        <v>1815</v>
      </c>
      <c r="I14" s="26">
        <f t="shared" si="3"/>
        <v>982</v>
      </c>
      <c r="J14" s="26">
        <f t="shared" si="3"/>
        <v>791</v>
      </c>
      <c r="K14" s="26">
        <f t="shared" si="3"/>
        <v>201</v>
      </c>
      <c r="L14" s="26">
        <f t="shared" si="3"/>
        <v>131</v>
      </c>
      <c r="M14" s="26">
        <f t="shared" si="3"/>
        <v>53</v>
      </c>
      <c r="O14" s="107">
        <f>O12+O11+O10</f>
        <v>3261</v>
      </c>
      <c r="P14" s="26">
        <f t="shared" ref="P14:Q14" si="4">P12+P11+P10</f>
        <v>1355</v>
      </c>
      <c r="Q14" s="27">
        <f t="shared" si="4"/>
        <v>4616</v>
      </c>
    </row>
    <row r="16" spans="1:17" x14ac:dyDescent="0.25">
      <c r="A16" s="111" t="s">
        <v>134</v>
      </c>
      <c r="B16" s="112">
        <v>88</v>
      </c>
      <c r="C16" s="112">
        <v>4</v>
      </c>
      <c r="D16" s="112">
        <v>9</v>
      </c>
      <c r="E16" s="112">
        <v>3</v>
      </c>
      <c r="F16" s="112">
        <v>37</v>
      </c>
      <c r="G16" s="112">
        <v>4</v>
      </c>
      <c r="H16" s="112">
        <v>94</v>
      </c>
      <c r="I16" s="112">
        <v>28</v>
      </c>
      <c r="J16" s="112">
        <v>791</v>
      </c>
      <c r="K16" s="108">
        <v>201</v>
      </c>
      <c r="L16" s="112">
        <v>39</v>
      </c>
      <c r="M16" s="112">
        <v>8</v>
      </c>
      <c r="O16" s="113">
        <f t="shared" ref="O16:P16" si="5">B16+D16+F16+H16+J16+L16</f>
        <v>1058</v>
      </c>
      <c r="P16" s="28">
        <f t="shared" si="5"/>
        <v>248</v>
      </c>
      <c r="Q16" s="27">
        <f>P16+O16</f>
        <v>1306</v>
      </c>
    </row>
    <row r="18" spans="1:1" x14ac:dyDescent="0.25">
      <c r="A18" s="270" t="s">
        <v>720</v>
      </c>
    </row>
    <row r="24" spans="1:1" x14ac:dyDescent="0.25">
      <c r="A24" s="14"/>
    </row>
  </sheetData>
  <mergeCells count="9">
    <mergeCell ref="O6:Q7"/>
    <mergeCell ref="A3:Q3"/>
    <mergeCell ref="J7:K7"/>
    <mergeCell ref="B6:C7"/>
    <mergeCell ref="D6:E7"/>
    <mergeCell ref="F6:G7"/>
    <mergeCell ref="H6:I7"/>
    <mergeCell ref="L6:M6"/>
    <mergeCell ref="J6:K6"/>
  </mergeCells>
  <printOptions horizontalCentered="1"/>
  <pageMargins left="0.39370078740157483" right="0.39370078740157483" top="0.78740157480314965" bottom="0.59055118110236227" header="0.39370078740157483" footer="0.39370078740157483"/>
  <pageSetup paperSize="9" firstPageNumber="18" fitToHeight="0" orientation="landscape" r:id="rId1"/>
  <headerFooter scaleWithDoc="0" alignWithMargins="0">
    <oddHeader>&amp;L&amp;8Situation des personnels enseignants non permanents - 2015/2016&amp;R&amp;8DGRH A1-1 / Novembre 2016</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Q18"/>
  <sheetViews>
    <sheetView showGridLines="0" workbookViewId="0">
      <selection activeCell="L66" sqref="L66"/>
    </sheetView>
  </sheetViews>
  <sheetFormatPr baseColWidth="10" defaultRowHeight="13.2" x14ac:dyDescent="0.25"/>
  <cols>
    <col min="1" max="1" width="23" bestFit="1" customWidth="1"/>
    <col min="2" max="2" width="7.77734375" customWidth="1"/>
    <col min="3" max="3" width="9.44140625" customWidth="1"/>
    <col min="4" max="4" width="8.44140625" customWidth="1"/>
    <col min="5" max="7" width="8.6640625" customWidth="1"/>
    <col min="8" max="8" width="8.44140625" customWidth="1"/>
    <col min="9" max="9" width="8.77734375" customWidth="1"/>
    <col min="10" max="11" width="14" customWidth="1"/>
    <col min="12" max="13" width="8.33203125" customWidth="1"/>
    <col min="14" max="14" width="3.6640625" customWidth="1"/>
    <col min="15" max="15" width="7.109375" customWidth="1"/>
    <col min="16" max="16" width="9" customWidth="1"/>
    <col min="17" max="17" width="7.109375" customWidth="1"/>
  </cols>
  <sheetData>
    <row r="3" spans="1:17" ht="30.75" customHeight="1" x14ac:dyDescent="0.25">
      <c r="A3" s="680" t="s">
        <v>721</v>
      </c>
      <c r="B3" s="680"/>
      <c r="C3" s="680"/>
      <c r="D3" s="680"/>
      <c r="E3" s="680"/>
      <c r="F3" s="680"/>
      <c r="G3" s="680"/>
      <c r="H3" s="680"/>
      <c r="I3" s="680"/>
      <c r="J3" s="680"/>
      <c r="K3" s="680"/>
      <c r="L3" s="680"/>
      <c r="M3" s="680"/>
      <c r="N3" s="680"/>
      <c r="O3" s="680"/>
      <c r="P3" s="680"/>
      <c r="Q3" s="680"/>
    </row>
    <row r="6" spans="1:17" ht="50.25" customHeight="1" x14ac:dyDescent="0.25">
      <c r="B6" s="729" t="s">
        <v>129</v>
      </c>
      <c r="C6" s="730"/>
      <c r="D6" s="730" t="s">
        <v>130</v>
      </c>
      <c r="E6" s="730"/>
      <c r="F6" s="730" t="s">
        <v>131</v>
      </c>
      <c r="G6" s="730"/>
      <c r="H6" s="731" t="s">
        <v>132</v>
      </c>
      <c r="I6" s="731"/>
      <c r="J6" s="734" t="s">
        <v>133</v>
      </c>
      <c r="K6" s="735"/>
      <c r="L6" s="732" t="s">
        <v>534</v>
      </c>
      <c r="M6" s="733"/>
      <c r="N6" s="96"/>
      <c r="O6" s="725" t="s">
        <v>4</v>
      </c>
      <c r="P6" s="725"/>
      <c r="Q6" s="725"/>
    </row>
    <row r="7" spans="1:17" ht="24.75" customHeight="1" x14ac:dyDescent="0.25">
      <c r="B7" s="729"/>
      <c r="C7" s="730"/>
      <c r="D7" s="730"/>
      <c r="E7" s="730"/>
      <c r="F7" s="730"/>
      <c r="G7" s="730"/>
      <c r="H7" s="731"/>
      <c r="I7" s="731"/>
      <c r="J7" s="727" t="s">
        <v>90</v>
      </c>
      <c r="K7" s="728"/>
      <c r="L7" s="453"/>
      <c r="M7" s="453"/>
      <c r="N7" s="97"/>
      <c r="O7" s="726"/>
      <c r="P7" s="726"/>
      <c r="Q7" s="726"/>
    </row>
    <row r="8" spans="1:17" x14ac:dyDescent="0.25">
      <c r="B8" s="98" t="s">
        <v>613</v>
      </c>
      <c r="C8" s="98" t="s">
        <v>614</v>
      </c>
      <c r="D8" s="98" t="s">
        <v>613</v>
      </c>
      <c r="E8" s="98" t="s">
        <v>614</v>
      </c>
      <c r="F8" s="98" t="s">
        <v>613</v>
      </c>
      <c r="G8" s="98" t="s">
        <v>614</v>
      </c>
      <c r="H8" s="98" t="s">
        <v>613</v>
      </c>
      <c r="I8" s="98" t="s">
        <v>614</v>
      </c>
      <c r="J8" s="98" t="s">
        <v>613</v>
      </c>
      <c r="K8" s="98" t="s">
        <v>614</v>
      </c>
      <c r="L8" s="98" t="s">
        <v>613</v>
      </c>
      <c r="M8" s="98" t="s">
        <v>614</v>
      </c>
      <c r="N8" s="95"/>
      <c r="O8" s="98" t="s">
        <v>613</v>
      </c>
      <c r="P8" s="98" t="s">
        <v>614</v>
      </c>
      <c r="Q8" s="110" t="s">
        <v>90</v>
      </c>
    </row>
    <row r="9" spans="1:17" x14ac:dyDescent="0.25">
      <c r="B9" s="98"/>
      <c r="C9" s="98"/>
      <c r="D9" s="98"/>
      <c r="E9" s="98"/>
      <c r="F9" s="98"/>
      <c r="G9" s="98"/>
      <c r="H9" s="98"/>
      <c r="I9" s="98"/>
      <c r="J9" s="98"/>
      <c r="K9" s="98"/>
      <c r="L9" s="98"/>
      <c r="M9" s="98"/>
      <c r="N9" s="95"/>
      <c r="O9" s="95"/>
      <c r="P9" s="95"/>
      <c r="Q9" s="95"/>
    </row>
    <row r="10" spans="1:17" ht="26.4" x14ac:dyDescent="0.25">
      <c r="A10" s="571" t="s">
        <v>718</v>
      </c>
      <c r="B10" s="604">
        <v>198</v>
      </c>
      <c r="C10" s="605">
        <v>126</v>
      </c>
      <c r="D10" s="604">
        <v>35</v>
      </c>
      <c r="E10" s="605">
        <v>25</v>
      </c>
      <c r="F10" s="604">
        <v>14</v>
      </c>
      <c r="G10" s="605">
        <v>17</v>
      </c>
      <c r="H10" s="604">
        <v>849</v>
      </c>
      <c r="I10" s="605">
        <v>901</v>
      </c>
      <c r="J10" s="604">
        <v>328</v>
      </c>
      <c r="K10" s="606">
        <v>356</v>
      </c>
      <c r="L10" s="604">
        <v>51</v>
      </c>
      <c r="M10" s="605">
        <v>52</v>
      </c>
      <c r="N10" s="574"/>
      <c r="O10" s="603">
        <f>L10+J10+H10+F10+D10+B10</f>
        <v>1475</v>
      </c>
      <c r="P10" s="603">
        <f>M10+K10+I10+G10+E10+C10</f>
        <v>1477</v>
      </c>
      <c r="Q10" s="603">
        <f>P10+O10</f>
        <v>2952</v>
      </c>
    </row>
    <row r="11" spans="1:17" x14ac:dyDescent="0.25">
      <c r="A11" s="572" t="s">
        <v>719</v>
      </c>
      <c r="B11" s="101">
        <v>92</v>
      </c>
      <c r="C11" s="99">
        <v>60</v>
      </c>
      <c r="D11" s="101">
        <v>8</v>
      </c>
      <c r="E11" s="99">
        <v>5</v>
      </c>
      <c r="F11" s="101">
        <v>13</v>
      </c>
      <c r="G11" s="99">
        <v>12</v>
      </c>
      <c r="H11" s="101">
        <v>483</v>
      </c>
      <c r="I11" s="454">
        <v>473</v>
      </c>
      <c r="J11" s="101">
        <v>124</v>
      </c>
      <c r="K11" s="105">
        <v>134</v>
      </c>
      <c r="L11" s="101">
        <v>33</v>
      </c>
      <c r="M11" s="99">
        <v>32</v>
      </c>
      <c r="O11" s="73">
        <f t="shared" ref="O11:P16" si="0">L11+J11+H11+F11+D11+B11</f>
        <v>753</v>
      </c>
      <c r="P11" s="73">
        <f t="shared" ref="P11:P12" si="1">M11+K11+I11+G11+E11+C11</f>
        <v>716</v>
      </c>
      <c r="Q11" s="73">
        <f t="shared" ref="Q11:Q12" si="2">P11+O11</f>
        <v>1469</v>
      </c>
    </row>
    <row r="12" spans="1:17" x14ac:dyDescent="0.25">
      <c r="A12" s="104" t="s">
        <v>534</v>
      </c>
      <c r="B12" s="102">
        <v>23</v>
      </c>
      <c r="C12" s="100">
        <v>11</v>
      </c>
      <c r="D12" s="102"/>
      <c r="E12" s="100"/>
      <c r="F12" s="102">
        <v>3</v>
      </c>
      <c r="G12" s="100">
        <v>1</v>
      </c>
      <c r="H12" s="102">
        <v>43</v>
      </c>
      <c r="I12" s="100">
        <v>48</v>
      </c>
      <c r="J12" s="102">
        <v>27</v>
      </c>
      <c r="K12" s="106">
        <v>23</v>
      </c>
      <c r="L12" s="102">
        <v>3</v>
      </c>
      <c r="M12" s="100">
        <v>13</v>
      </c>
      <c r="O12" s="109">
        <f t="shared" si="0"/>
        <v>99</v>
      </c>
      <c r="P12" s="109">
        <f t="shared" si="1"/>
        <v>96</v>
      </c>
      <c r="Q12" s="109">
        <f t="shared" si="2"/>
        <v>195</v>
      </c>
    </row>
    <row r="13" spans="1:17" x14ac:dyDescent="0.25">
      <c r="B13" s="14"/>
      <c r="C13" s="14"/>
      <c r="D13" s="14"/>
      <c r="E13" s="14"/>
      <c r="F13" s="14"/>
      <c r="G13" s="14"/>
      <c r="H13" s="14"/>
      <c r="I13" s="14"/>
      <c r="J13" s="14"/>
      <c r="K13" s="14"/>
      <c r="L13" s="14"/>
      <c r="M13" s="14"/>
      <c r="O13" s="14"/>
    </row>
    <row r="14" spans="1:17" x14ac:dyDescent="0.25">
      <c r="A14" s="103" t="s">
        <v>4</v>
      </c>
      <c r="B14" s="26">
        <f>B12+B11+B10</f>
        <v>313</v>
      </c>
      <c r="C14" s="26">
        <f t="shared" ref="C14:M14" si="3">C12+C11+C10</f>
        <v>197</v>
      </c>
      <c r="D14" s="26">
        <f t="shared" si="3"/>
        <v>43</v>
      </c>
      <c r="E14" s="26">
        <f t="shared" si="3"/>
        <v>30</v>
      </c>
      <c r="F14" s="26">
        <f t="shared" si="3"/>
        <v>30</v>
      </c>
      <c r="G14" s="26">
        <f t="shared" si="3"/>
        <v>30</v>
      </c>
      <c r="H14" s="26">
        <f t="shared" si="3"/>
        <v>1375</v>
      </c>
      <c r="I14" s="26">
        <f t="shared" si="3"/>
        <v>1422</v>
      </c>
      <c r="J14" s="26">
        <f t="shared" si="3"/>
        <v>479</v>
      </c>
      <c r="K14" s="26">
        <f t="shared" si="3"/>
        <v>513</v>
      </c>
      <c r="L14" s="26">
        <f t="shared" si="3"/>
        <v>87</v>
      </c>
      <c r="M14" s="26">
        <f t="shared" si="3"/>
        <v>97</v>
      </c>
      <c r="O14" s="107">
        <f t="shared" si="0"/>
        <v>2327</v>
      </c>
      <c r="P14" s="26">
        <f t="shared" si="0"/>
        <v>2289</v>
      </c>
      <c r="Q14" s="27">
        <f>P14+O14</f>
        <v>4616</v>
      </c>
    </row>
    <row r="16" spans="1:17" x14ac:dyDescent="0.25">
      <c r="A16" s="111" t="s">
        <v>134</v>
      </c>
      <c r="B16" s="112">
        <v>54</v>
      </c>
      <c r="C16" s="112">
        <v>38</v>
      </c>
      <c r="D16" s="112">
        <v>3</v>
      </c>
      <c r="E16" s="112">
        <v>9</v>
      </c>
      <c r="F16" s="112">
        <v>18</v>
      </c>
      <c r="G16" s="112">
        <v>23</v>
      </c>
      <c r="H16" s="112">
        <v>56</v>
      </c>
      <c r="I16" s="112">
        <v>66</v>
      </c>
      <c r="J16" s="112">
        <v>479</v>
      </c>
      <c r="K16" s="108">
        <v>513</v>
      </c>
      <c r="L16" s="112">
        <v>22</v>
      </c>
      <c r="M16" s="112">
        <v>25</v>
      </c>
      <c r="O16" s="113">
        <f t="shared" si="0"/>
        <v>632</v>
      </c>
      <c r="P16" s="28">
        <f t="shared" si="0"/>
        <v>674</v>
      </c>
      <c r="Q16" s="27">
        <f>P16+O16</f>
        <v>1306</v>
      </c>
    </row>
    <row r="18" spans="1:1" x14ac:dyDescent="0.25">
      <c r="A18" s="270" t="s">
        <v>720</v>
      </c>
    </row>
  </sheetData>
  <mergeCells count="9">
    <mergeCell ref="A3:Q3"/>
    <mergeCell ref="B6:C7"/>
    <mergeCell ref="D6:E7"/>
    <mergeCell ref="F6:G7"/>
    <mergeCell ref="H6:I7"/>
    <mergeCell ref="J6:K6"/>
    <mergeCell ref="L6:M6"/>
    <mergeCell ref="O6:Q7"/>
    <mergeCell ref="J7:K7"/>
  </mergeCells>
  <printOptions horizontalCentered="1"/>
  <pageMargins left="0.39370078740157483" right="0.39370078740157483" top="0.78740157480314965" bottom="0.59055118110236227" header="0.39370078740157483" footer="0.39370078740157483"/>
  <pageSetup paperSize="9" scale="95" firstPageNumber="18" fitToHeight="0" orientation="landscape" r:id="rId1"/>
  <headerFooter scaleWithDoc="0" alignWithMargins="0">
    <oddHeader>&amp;L&amp;8Situation des personnels enseignants non permanents - 2015/2016&amp;R&amp;8DGRH A1-1 / Novembre 2016</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92D050"/>
    <pageSetUpPr fitToPage="1"/>
  </sheetPr>
  <dimension ref="A3:T172"/>
  <sheetViews>
    <sheetView showGridLines="0" zoomScaleNormal="100" workbookViewId="0">
      <selection activeCell="L66" sqref="L66"/>
    </sheetView>
  </sheetViews>
  <sheetFormatPr baseColWidth="10" defaultRowHeight="13.2" x14ac:dyDescent="0.25"/>
  <cols>
    <col min="1" max="1" width="38.44140625" bestFit="1" customWidth="1"/>
    <col min="2" max="2" width="13.44140625" bestFit="1" customWidth="1"/>
    <col min="3" max="3" width="15.33203125" bestFit="1" customWidth="1"/>
    <col min="4" max="4" width="13.6640625" bestFit="1" customWidth="1"/>
    <col min="5" max="5" width="13.44140625" bestFit="1" customWidth="1"/>
    <col min="6" max="6" width="15.33203125" bestFit="1" customWidth="1"/>
    <col min="7" max="7" width="13.6640625" bestFit="1" customWidth="1"/>
    <col min="8" max="8" width="13.44140625" bestFit="1" customWidth="1"/>
    <col min="9" max="9" width="10" bestFit="1" customWidth="1"/>
    <col min="10" max="10" width="8.33203125" bestFit="1" customWidth="1"/>
    <col min="11" max="11" width="4.109375" style="83" customWidth="1"/>
    <col min="12" max="12" width="8.109375" style="83" bestFit="1" customWidth="1"/>
    <col min="13" max="13" width="10" style="83" bestFit="1" customWidth="1"/>
    <col min="14" max="14" width="8.33203125" bestFit="1" customWidth="1"/>
    <col min="15" max="15" width="4.109375" customWidth="1"/>
    <col min="16" max="16" width="11.44140625" bestFit="1" customWidth="1"/>
    <col min="17" max="17" width="3.6640625" customWidth="1"/>
    <col min="18" max="18" width="8.33203125" customWidth="1"/>
    <col min="19" max="19" width="8.6640625" customWidth="1"/>
    <col min="20" max="20" width="7.109375" customWidth="1"/>
  </cols>
  <sheetData>
    <row r="3" spans="1:20" ht="30.75" customHeight="1" x14ac:dyDescent="0.25">
      <c r="A3" s="680" t="s">
        <v>726</v>
      </c>
      <c r="B3" s="680"/>
      <c r="C3" s="680"/>
      <c r="D3" s="680"/>
      <c r="E3" s="680"/>
      <c r="F3" s="680"/>
      <c r="G3" s="680"/>
      <c r="H3" s="680"/>
      <c r="I3" s="680"/>
      <c r="J3" s="680"/>
      <c r="K3" s="680"/>
      <c r="L3" s="680"/>
      <c r="M3" s="680"/>
      <c r="N3" s="680"/>
      <c r="O3" s="680"/>
      <c r="P3" s="680"/>
      <c r="Q3" s="115"/>
      <c r="R3" s="115"/>
      <c r="S3" s="115"/>
      <c r="T3" s="115"/>
    </row>
    <row r="6" spans="1:20" x14ac:dyDescent="0.25">
      <c r="B6" s="679" t="s">
        <v>718</v>
      </c>
      <c r="C6" s="676"/>
      <c r="D6" s="676"/>
      <c r="E6" s="676" t="s">
        <v>719</v>
      </c>
      <c r="F6" s="676"/>
      <c r="G6" s="676"/>
      <c r="H6" s="676" t="s">
        <v>534</v>
      </c>
      <c r="I6" s="676"/>
      <c r="J6" s="676"/>
      <c r="K6" s="138"/>
      <c r="L6" s="736" t="s">
        <v>327</v>
      </c>
      <c r="M6" s="736"/>
      <c r="N6" s="737"/>
      <c r="O6" s="455"/>
      <c r="P6" s="680" t="s">
        <v>287</v>
      </c>
    </row>
    <row r="7" spans="1:20" s="128" customFormat="1" ht="27" customHeight="1" x14ac:dyDescent="0.25">
      <c r="A7" s="474" t="s">
        <v>479</v>
      </c>
      <c r="B7" s="460" t="s">
        <v>634</v>
      </c>
      <c r="C7" s="461" t="s">
        <v>635</v>
      </c>
      <c r="D7" s="464" t="s">
        <v>327</v>
      </c>
      <c r="E7" s="461" t="s">
        <v>634</v>
      </c>
      <c r="F7" s="461" t="s">
        <v>635</v>
      </c>
      <c r="G7" s="464" t="s">
        <v>327</v>
      </c>
      <c r="H7" s="461" t="s">
        <v>634</v>
      </c>
      <c r="I7" s="461" t="s">
        <v>635</v>
      </c>
      <c r="J7" s="464" t="s">
        <v>327</v>
      </c>
      <c r="K7" s="463"/>
      <c r="L7" s="461" t="s">
        <v>634</v>
      </c>
      <c r="M7" s="461" t="s">
        <v>635</v>
      </c>
      <c r="N7" s="465" t="s">
        <v>327</v>
      </c>
      <c r="O7" s="462"/>
      <c r="P7" s="680"/>
    </row>
    <row r="8" spans="1:20" s="462" customFormat="1" x14ac:dyDescent="0.25">
      <c r="A8" s="475"/>
      <c r="B8" s="372"/>
      <c r="C8" s="372"/>
      <c r="D8" s="93"/>
      <c r="E8" s="372"/>
      <c r="F8" s="372"/>
      <c r="G8" s="93"/>
      <c r="H8" s="372"/>
      <c r="I8" s="372"/>
      <c r="J8" s="93"/>
      <c r="K8" s="372"/>
      <c r="L8" s="372"/>
      <c r="M8" s="372"/>
      <c r="N8" s="93"/>
      <c r="P8" s="93"/>
    </row>
    <row r="9" spans="1:20" x14ac:dyDescent="0.25">
      <c r="A9" s="114" t="s">
        <v>707</v>
      </c>
      <c r="B9" s="217">
        <v>117</v>
      </c>
      <c r="C9" s="217">
        <v>11</v>
      </c>
      <c r="D9" s="112">
        <v>128</v>
      </c>
      <c r="E9" s="217">
        <v>109</v>
      </c>
      <c r="F9" s="217">
        <v>9</v>
      </c>
      <c r="G9" s="112">
        <v>118</v>
      </c>
      <c r="H9" s="217"/>
      <c r="I9" s="217"/>
      <c r="J9" s="108"/>
      <c r="K9" s="129"/>
      <c r="L9" s="111">
        <v>226</v>
      </c>
      <c r="M9" s="112">
        <v>20</v>
      </c>
      <c r="N9" s="108">
        <v>246</v>
      </c>
      <c r="O9" s="83"/>
      <c r="P9" s="130">
        <v>236</v>
      </c>
    </row>
    <row r="10" spans="1:20" x14ac:dyDescent="0.25">
      <c r="A10" s="15" t="s">
        <v>139</v>
      </c>
      <c r="B10" s="194"/>
      <c r="C10" s="457">
        <v>3</v>
      </c>
      <c r="D10" s="219">
        <v>3</v>
      </c>
      <c r="E10" s="15">
        <v>1</v>
      </c>
      <c r="F10" s="457">
        <v>3</v>
      </c>
      <c r="G10" s="219">
        <v>4</v>
      </c>
      <c r="H10" s="15"/>
      <c r="I10" s="457"/>
      <c r="J10" s="219"/>
      <c r="K10"/>
      <c r="L10" s="219">
        <v>1</v>
      </c>
      <c r="M10" s="466">
        <v>6</v>
      </c>
      <c r="N10" s="466">
        <v>7</v>
      </c>
      <c r="O10" s="83"/>
      <c r="P10" s="219">
        <v>4</v>
      </c>
    </row>
    <row r="11" spans="1:20" x14ac:dyDescent="0.25">
      <c r="A11" s="18" t="s">
        <v>138</v>
      </c>
      <c r="B11" s="196">
        <v>114</v>
      </c>
      <c r="C11" s="458">
        <v>4</v>
      </c>
      <c r="D11" s="220">
        <v>118</v>
      </c>
      <c r="E11" s="18">
        <v>94</v>
      </c>
      <c r="F11" s="458">
        <v>6</v>
      </c>
      <c r="G11" s="220">
        <v>100</v>
      </c>
      <c r="H11" s="18"/>
      <c r="I11" s="458"/>
      <c r="J11" s="220"/>
      <c r="K11"/>
      <c r="L11" s="220">
        <v>208</v>
      </c>
      <c r="M11" s="467">
        <v>10</v>
      </c>
      <c r="N11" s="467">
        <v>218</v>
      </c>
      <c r="O11" s="83"/>
      <c r="P11" s="220">
        <v>213</v>
      </c>
    </row>
    <row r="12" spans="1:20" x14ac:dyDescent="0.25">
      <c r="A12" s="18" t="s">
        <v>140</v>
      </c>
      <c r="B12" s="196">
        <v>3</v>
      </c>
      <c r="C12" s="458">
        <v>4</v>
      </c>
      <c r="D12" s="220">
        <v>7</v>
      </c>
      <c r="E12" s="18"/>
      <c r="F12" s="458"/>
      <c r="G12" s="220"/>
      <c r="H12" s="18"/>
      <c r="I12" s="458"/>
      <c r="J12" s="220"/>
      <c r="K12"/>
      <c r="L12" s="220">
        <v>3</v>
      </c>
      <c r="M12" s="467">
        <v>4</v>
      </c>
      <c r="N12" s="467">
        <v>7</v>
      </c>
      <c r="O12" s="83"/>
      <c r="P12" s="220">
        <v>5</v>
      </c>
    </row>
    <row r="13" spans="1:20" x14ac:dyDescent="0.25">
      <c r="A13" s="21" t="s">
        <v>141</v>
      </c>
      <c r="B13" s="215"/>
      <c r="C13" s="471"/>
      <c r="D13" s="222"/>
      <c r="E13" s="21">
        <v>14</v>
      </c>
      <c r="F13" s="471"/>
      <c r="G13" s="222">
        <v>14</v>
      </c>
      <c r="H13" s="21"/>
      <c r="I13" s="471"/>
      <c r="J13" s="222"/>
      <c r="K13"/>
      <c r="L13" s="222">
        <v>14</v>
      </c>
      <c r="M13" s="472"/>
      <c r="N13" s="472">
        <v>14</v>
      </c>
      <c r="O13" s="83"/>
      <c r="P13" s="222">
        <v>14</v>
      </c>
    </row>
    <row r="14" spans="1:20" x14ac:dyDescent="0.25">
      <c r="A14" s="114" t="s">
        <v>708</v>
      </c>
      <c r="B14" s="217">
        <v>51</v>
      </c>
      <c r="C14" s="217"/>
      <c r="D14" s="112">
        <v>51</v>
      </c>
      <c r="E14" s="217">
        <v>8</v>
      </c>
      <c r="F14" s="217">
        <v>6</v>
      </c>
      <c r="G14" s="112">
        <v>14</v>
      </c>
      <c r="H14" s="217"/>
      <c r="I14" s="217"/>
      <c r="J14" s="108"/>
      <c r="K14" s="129"/>
      <c r="L14" s="111">
        <v>59</v>
      </c>
      <c r="M14" s="112">
        <v>6</v>
      </c>
      <c r="N14" s="108">
        <v>65</v>
      </c>
      <c r="O14" s="83"/>
      <c r="P14" s="130">
        <v>62</v>
      </c>
    </row>
    <row r="15" spans="1:20" x14ac:dyDescent="0.25">
      <c r="A15" s="15" t="s">
        <v>142</v>
      </c>
      <c r="B15" s="194">
        <v>46</v>
      </c>
      <c r="C15" s="457"/>
      <c r="D15" s="219">
        <v>46</v>
      </c>
      <c r="E15" s="15"/>
      <c r="F15" s="457"/>
      <c r="G15" s="219"/>
      <c r="H15" s="15"/>
      <c r="I15" s="457"/>
      <c r="J15" s="219"/>
      <c r="K15"/>
      <c r="L15" s="219">
        <v>46</v>
      </c>
      <c r="M15" s="466"/>
      <c r="N15" s="466">
        <v>46</v>
      </c>
      <c r="O15" s="83"/>
      <c r="P15" s="219">
        <v>46</v>
      </c>
    </row>
    <row r="16" spans="1:20" x14ac:dyDescent="0.25">
      <c r="A16" s="21" t="s">
        <v>143</v>
      </c>
      <c r="B16" s="215">
        <v>5</v>
      </c>
      <c r="C16" s="471"/>
      <c r="D16" s="222">
        <v>5</v>
      </c>
      <c r="E16" s="21">
        <v>8</v>
      </c>
      <c r="F16" s="471">
        <v>6</v>
      </c>
      <c r="G16" s="222">
        <v>14</v>
      </c>
      <c r="H16" s="21"/>
      <c r="I16" s="471"/>
      <c r="J16" s="222"/>
      <c r="K16"/>
      <c r="L16" s="222">
        <v>13</v>
      </c>
      <c r="M16" s="472">
        <v>6</v>
      </c>
      <c r="N16" s="472">
        <v>19</v>
      </c>
      <c r="O16" s="83"/>
      <c r="P16" s="222">
        <v>16</v>
      </c>
    </row>
    <row r="17" spans="1:16" x14ac:dyDescent="0.25">
      <c r="A17" s="114" t="s">
        <v>641</v>
      </c>
      <c r="B17" s="217">
        <v>52</v>
      </c>
      <c r="C17" s="217"/>
      <c r="D17" s="112">
        <v>52</v>
      </c>
      <c r="E17" s="217">
        <v>15</v>
      </c>
      <c r="F17" s="217">
        <v>3</v>
      </c>
      <c r="G17" s="112">
        <v>18</v>
      </c>
      <c r="H17" s="217"/>
      <c r="I17" s="217"/>
      <c r="J17" s="108"/>
      <c r="K17" s="129"/>
      <c r="L17" s="111">
        <v>67</v>
      </c>
      <c r="M17" s="112">
        <v>3</v>
      </c>
      <c r="N17" s="108">
        <v>70</v>
      </c>
      <c r="O17" s="83"/>
      <c r="P17" s="130">
        <v>68.5</v>
      </c>
    </row>
    <row r="18" spans="1:16" x14ac:dyDescent="0.25">
      <c r="A18" s="15" t="s">
        <v>145</v>
      </c>
      <c r="B18" s="194"/>
      <c r="C18" s="457"/>
      <c r="D18" s="219"/>
      <c r="E18" s="15">
        <v>7</v>
      </c>
      <c r="F18" s="457"/>
      <c r="G18" s="219">
        <v>7</v>
      </c>
      <c r="H18" s="15"/>
      <c r="I18" s="457"/>
      <c r="J18" s="219"/>
      <c r="K18"/>
      <c r="L18" s="219">
        <v>7</v>
      </c>
      <c r="M18" s="466"/>
      <c r="N18" s="466">
        <v>7</v>
      </c>
      <c r="O18" s="83"/>
      <c r="P18" s="219">
        <v>7</v>
      </c>
    </row>
    <row r="19" spans="1:16" x14ac:dyDescent="0.25">
      <c r="A19" s="18" t="s">
        <v>144</v>
      </c>
      <c r="B19" s="196">
        <v>51</v>
      </c>
      <c r="C19" s="458"/>
      <c r="D19" s="220">
        <v>51</v>
      </c>
      <c r="E19" s="18">
        <v>7</v>
      </c>
      <c r="F19" s="458"/>
      <c r="G19" s="220">
        <v>7</v>
      </c>
      <c r="H19" s="18"/>
      <c r="I19" s="458"/>
      <c r="J19" s="220"/>
      <c r="K19"/>
      <c r="L19" s="220">
        <v>58</v>
      </c>
      <c r="M19" s="467"/>
      <c r="N19" s="467">
        <v>58</v>
      </c>
      <c r="O19" s="83"/>
      <c r="P19" s="220">
        <v>58</v>
      </c>
    </row>
    <row r="20" spans="1:16" x14ac:dyDescent="0.25">
      <c r="A20" s="21" t="s">
        <v>146</v>
      </c>
      <c r="B20" s="215">
        <v>1</v>
      </c>
      <c r="C20" s="471"/>
      <c r="D20" s="222">
        <v>1</v>
      </c>
      <c r="E20" s="21">
        <v>1</v>
      </c>
      <c r="F20" s="471">
        <v>3</v>
      </c>
      <c r="G20" s="222">
        <v>4</v>
      </c>
      <c r="H20" s="21"/>
      <c r="I20" s="471"/>
      <c r="J20" s="222"/>
      <c r="K20"/>
      <c r="L20" s="222">
        <v>2</v>
      </c>
      <c r="M20" s="472">
        <v>3</v>
      </c>
      <c r="N20" s="472">
        <v>5</v>
      </c>
      <c r="O20" s="83"/>
      <c r="P20" s="222">
        <v>3.5</v>
      </c>
    </row>
    <row r="21" spans="1:16" x14ac:dyDescent="0.25">
      <c r="A21" s="114" t="s">
        <v>642</v>
      </c>
      <c r="B21" s="217">
        <v>83</v>
      </c>
      <c r="C21" s="217">
        <v>64</v>
      </c>
      <c r="D21" s="112">
        <v>147</v>
      </c>
      <c r="E21" s="217">
        <v>11</v>
      </c>
      <c r="F21" s="217">
        <v>15</v>
      </c>
      <c r="G21" s="112">
        <v>26</v>
      </c>
      <c r="H21" s="217"/>
      <c r="I21" s="217"/>
      <c r="J21" s="108"/>
      <c r="K21" s="129"/>
      <c r="L21" s="111">
        <v>94</v>
      </c>
      <c r="M21" s="112">
        <v>79</v>
      </c>
      <c r="N21" s="108">
        <v>173</v>
      </c>
      <c r="O21" s="83"/>
      <c r="P21" s="130">
        <v>133.5</v>
      </c>
    </row>
    <row r="22" spans="1:16" x14ac:dyDescent="0.25">
      <c r="A22" s="15" t="s">
        <v>147</v>
      </c>
      <c r="B22" s="194">
        <v>44</v>
      </c>
      <c r="C22" s="457">
        <v>53</v>
      </c>
      <c r="D22" s="219">
        <v>97</v>
      </c>
      <c r="E22" s="15"/>
      <c r="F22" s="457"/>
      <c r="G22" s="219"/>
      <c r="H22" s="15"/>
      <c r="I22" s="457"/>
      <c r="J22" s="219"/>
      <c r="K22"/>
      <c r="L22" s="219">
        <v>44</v>
      </c>
      <c r="M22" s="466">
        <v>53</v>
      </c>
      <c r="N22" s="466">
        <v>97</v>
      </c>
      <c r="O22" s="83"/>
      <c r="P22" s="219">
        <v>70.5</v>
      </c>
    </row>
    <row r="23" spans="1:16" x14ac:dyDescent="0.25">
      <c r="A23" s="18" t="s">
        <v>148</v>
      </c>
      <c r="B23" s="196">
        <v>14</v>
      </c>
      <c r="C23" s="458"/>
      <c r="D23" s="220">
        <v>14</v>
      </c>
      <c r="E23" s="18">
        <v>3</v>
      </c>
      <c r="F23" s="458">
        <v>9</v>
      </c>
      <c r="G23" s="220">
        <v>12</v>
      </c>
      <c r="H23" s="18"/>
      <c r="I23" s="458"/>
      <c r="J23" s="220"/>
      <c r="K23"/>
      <c r="L23" s="220">
        <v>17</v>
      </c>
      <c r="M23" s="467">
        <v>9</v>
      </c>
      <c r="N23" s="467">
        <v>26</v>
      </c>
      <c r="O23" s="83"/>
      <c r="P23" s="220">
        <v>21.5</v>
      </c>
    </row>
    <row r="24" spans="1:16" x14ac:dyDescent="0.25">
      <c r="A24" s="18" t="s">
        <v>149</v>
      </c>
      <c r="B24" s="196"/>
      <c r="C24" s="458"/>
      <c r="D24" s="220"/>
      <c r="E24" s="18">
        <v>3</v>
      </c>
      <c r="F24" s="458">
        <v>5</v>
      </c>
      <c r="G24" s="220">
        <v>8</v>
      </c>
      <c r="H24" s="18"/>
      <c r="I24" s="458"/>
      <c r="J24" s="220"/>
      <c r="K24"/>
      <c r="L24" s="220">
        <v>3</v>
      </c>
      <c r="M24" s="467">
        <v>5</v>
      </c>
      <c r="N24" s="467">
        <v>8</v>
      </c>
      <c r="O24" s="83"/>
      <c r="P24" s="220">
        <v>5.5</v>
      </c>
    </row>
    <row r="25" spans="1:16" x14ac:dyDescent="0.25">
      <c r="A25" s="18" t="s">
        <v>150</v>
      </c>
      <c r="B25" s="196">
        <v>9</v>
      </c>
      <c r="C25" s="458"/>
      <c r="D25" s="220">
        <v>9</v>
      </c>
      <c r="E25" s="18">
        <v>4</v>
      </c>
      <c r="F25" s="458"/>
      <c r="G25" s="220">
        <v>4</v>
      </c>
      <c r="H25" s="18"/>
      <c r="I25" s="458"/>
      <c r="J25" s="220"/>
      <c r="K25"/>
      <c r="L25" s="220">
        <v>13</v>
      </c>
      <c r="M25" s="467"/>
      <c r="N25" s="467">
        <v>13</v>
      </c>
      <c r="O25" s="83"/>
      <c r="P25" s="220">
        <v>13</v>
      </c>
    </row>
    <row r="26" spans="1:16" x14ac:dyDescent="0.25">
      <c r="A26" s="21" t="s">
        <v>151</v>
      </c>
      <c r="B26" s="215">
        <v>16</v>
      </c>
      <c r="C26" s="471">
        <v>11</v>
      </c>
      <c r="D26" s="222">
        <v>27</v>
      </c>
      <c r="E26" s="21">
        <v>1</v>
      </c>
      <c r="F26" s="471">
        <v>1</v>
      </c>
      <c r="G26" s="222">
        <v>2</v>
      </c>
      <c r="H26" s="21"/>
      <c r="I26" s="471"/>
      <c r="J26" s="222"/>
      <c r="K26"/>
      <c r="L26" s="222">
        <v>17</v>
      </c>
      <c r="M26" s="472">
        <v>12</v>
      </c>
      <c r="N26" s="472">
        <v>29</v>
      </c>
      <c r="O26" s="83"/>
      <c r="P26" s="222">
        <v>23</v>
      </c>
    </row>
    <row r="27" spans="1:16" x14ac:dyDescent="0.25">
      <c r="A27" s="114" t="s">
        <v>643</v>
      </c>
      <c r="B27" s="217">
        <v>24</v>
      </c>
      <c r="C27" s="217">
        <v>1</v>
      </c>
      <c r="D27" s="112">
        <v>25</v>
      </c>
      <c r="E27" s="217">
        <v>33</v>
      </c>
      <c r="F27" s="217">
        <v>9</v>
      </c>
      <c r="G27" s="112">
        <v>42</v>
      </c>
      <c r="H27" s="217"/>
      <c r="I27" s="217"/>
      <c r="J27" s="108"/>
      <c r="K27" s="129"/>
      <c r="L27" s="111">
        <v>57</v>
      </c>
      <c r="M27" s="112">
        <v>10</v>
      </c>
      <c r="N27" s="108">
        <v>67</v>
      </c>
      <c r="O27" s="83"/>
      <c r="P27" s="130">
        <v>62</v>
      </c>
    </row>
    <row r="28" spans="1:16" x14ac:dyDescent="0.25">
      <c r="A28" s="15" t="s">
        <v>152</v>
      </c>
      <c r="B28" s="194">
        <v>22</v>
      </c>
      <c r="C28" s="457"/>
      <c r="D28" s="219">
        <v>22</v>
      </c>
      <c r="E28" s="15">
        <v>31</v>
      </c>
      <c r="F28" s="457">
        <v>9</v>
      </c>
      <c r="G28" s="219">
        <v>40</v>
      </c>
      <c r="H28" s="15"/>
      <c r="I28" s="457"/>
      <c r="J28" s="219"/>
      <c r="K28"/>
      <c r="L28" s="219">
        <v>53</v>
      </c>
      <c r="M28" s="466">
        <v>9</v>
      </c>
      <c r="N28" s="466">
        <v>62</v>
      </c>
      <c r="O28" s="83"/>
      <c r="P28" s="219">
        <v>57.5</v>
      </c>
    </row>
    <row r="29" spans="1:16" x14ac:dyDescent="0.25">
      <c r="A29" s="21" t="s">
        <v>511</v>
      </c>
      <c r="B29" s="215">
        <v>2</v>
      </c>
      <c r="C29" s="471">
        <v>1</v>
      </c>
      <c r="D29" s="222">
        <v>3</v>
      </c>
      <c r="E29" s="21">
        <v>2</v>
      </c>
      <c r="F29" s="471"/>
      <c r="G29" s="222">
        <v>2</v>
      </c>
      <c r="H29" s="21"/>
      <c r="I29" s="471"/>
      <c r="J29" s="222"/>
      <c r="K29"/>
      <c r="L29" s="222">
        <v>4</v>
      </c>
      <c r="M29" s="472">
        <v>1</v>
      </c>
      <c r="N29" s="472">
        <v>5</v>
      </c>
      <c r="O29" s="83"/>
      <c r="P29" s="222">
        <v>4.5</v>
      </c>
    </row>
    <row r="30" spans="1:16" x14ac:dyDescent="0.25">
      <c r="A30" s="114" t="s">
        <v>644</v>
      </c>
      <c r="B30" s="217">
        <v>21</v>
      </c>
      <c r="C30" s="217"/>
      <c r="D30" s="112">
        <v>21</v>
      </c>
      <c r="E30" s="217">
        <v>20</v>
      </c>
      <c r="F30" s="217"/>
      <c r="G30" s="112">
        <v>20</v>
      </c>
      <c r="H30" s="217"/>
      <c r="I30" s="217"/>
      <c r="J30" s="108"/>
      <c r="K30" s="129"/>
      <c r="L30" s="111">
        <v>41</v>
      </c>
      <c r="M30" s="112"/>
      <c r="N30" s="108">
        <v>41</v>
      </c>
      <c r="O30" s="83"/>
      <c r="P30" s="130">
        <v>41</v>
      </c>
    </row>
    <row r="31" spans="1:16" x14ac:dyDescent="0.25">
      <c r="A31" s="15" t="s">
        <v>153</v>
      </c>
      <c r="B31" s="194">
        <v>8</v>
      </c>
      <c r="C31" s="457"/>
      <c r="D31" s="219">
        <v>8</v>
      </c>
      <c r="E31" s="15">
        <v>20</v>
      </c>
      <c r="F31" s="457"/>
      <c r="G31" s="219">
        <v>20</v>
      </c>
      <c r="H31" s="15"/>
      <c r="I31" s="457"/>
      <c r="J31" s="219"/>
      <c r="K31"/>
      <c r="L31" s="219">
        <v>28</v>
      </c>
      <c r="M31" s="466"/>
      <c r="N31" s="466">
        <v>28</v>
      </c>
      <c r="O31" s="83"/>
      <c r="P31" s="219">
        <v>28</v>
      </c>
    </row>
    <row r="32" spans="1:16" x14ac:dyDescent="0.25">
      <c r="A32" s="18" t="s">
        <v>154</v>
      </c>
      <c r="B32" s="196">
        <v>10</v>
      </c>
      <c r="C32" s="458"/>
      <c r="D32" s="220">
        <v>10</v>
      </c>
      <c r="E32" s="18"/>
      <c r="F32" s="458"/>
      <c r="G32" s="220"/>
      <c r="H32" s="18"/>
      <c r="I32" s="458"/>
      <c r="J32" s="220"/>
      <c r="K32"/>
      <c r="L32" s="220">
        <v>10</v>
      </c>
      <c r="M32" s="467"/>
      <c r="N32" s="467">
        <v>10</v>
      </c>
      <c r="O32" s="83"/>
      <c r="P32" s="220">
        <v>10</v>
      </c>
    </row>
    <row r="33" spans="1:16" x14ac:dyDescent="0.25">
      <c r="A33" s="21" t="s">
        <v>776</v>
      </c>
      <c r="B33" s="215">
        <v>3</v>
      </c>
      <c r="C33" s="471"/>
      <c r="D33" s="222">
        <v>3</v>
      </c>
      <c r="E33" s="21"/>
      <c r="F33" s="471"/>
      <c r="G33" s="222"/>
      <c r="H33" s="21"/>
      <c r="I33" s="471"/>
      <c r="J33" s="222"/>
      <c r="K33"/>
      <c r="L33" s="220">
        <v>3</v>
      </c>
      <c r="M33" s="467"/>
      <c r="N33" s="467">
        <v>3</v>
      </c>
      <c r="O33" s="83"/>
      <c r="P33" s="220">
        <v>3</v>
      </c>
    </row>
    <row r="34" spans="1:16" x14ac:dyDescent="0.25">
      <c r="A34" s="114" t="s">
        <v>645</v>
      </c>
      <c r="B34" s="217">
        <v>16</v>
      </c>
      <c r="C34" s="217">
        <v>4</v>
      </c>
      <c r="D34" s="112">
        <v>20</v>
      </c>
      <c r="E34" s="217"/>
      <c r="F34" s="217"/>
      <c r="G34" s="112"/>
      <c r="H34" s="217"/>
      <c r="I34" s="217"/>
      <c r="J34" s="108"/>
      <c r="K34" s="129"/>
      <c r="L34" s="111">
        <v>16</v>
      </c>
      <c r="M34" s="112">
        <v>4</v>
      </c>
      <c r="N34" s="108">
        <v>20</v>
      </c>
      <c r="O34" s="83"/>
      <c r="P34" s="130">
        <v>18</v>
      </c>
    </row>
    <row r="35" spans="1:16" x14ac:dyDescent="0.25">
      <c r="A35" s="24" t="s">
        <v>155</v>
      </c>
      <c r="B35" s="218">
        <v>16</v>
      </c>
      <c r="C35" s="216">
        <v>4</v>
      </c>
      <c r="D35" s="223">
        <v>20</v>
      </c>
      <c r="E35" s="24"/>
      <c r="F35" s="216"/>
      <c r="G35" s="223"/>
      <c r="H35" s="24"/>
      <c r="I35" s="216"/>
      <c r="J35" s="223"/>
      <c r="K35"/>
      <c r="L35" s="223">
        <v>16</v>
      </c>
      <c r="M35" s="473">
        <v>4</v>
      </c>
      <c r="N35" s="473">
        <v>20</v>
      </c>
      <c r="O35" s="83"/>
      <c r="P35" s="223">
        <v>18</v>
      </c>
    </row>
    <row r="36" spans="1:16" x14ac:dyDescent="0.25">
      <c r="A36" s="114" t="s">
        <v>646</v>
      </c>
      <c r="B36" s="217">
        <v>141</v>
      </c>
      <c r="C36" s="217">
        <v>20</v>
      </c>
      <c r="D36" s="112">
        <v>161</v>
      </c>
      <c r="E36" s="217">
        <v>98</v>
      </c>
      <c r="F36" s="217">
        <v>20</v>
      </c>
      <c r="G36" s="112">
        <v>118</v>
      </c>
      <c r="H36" s="217"/>
      <c r="I36" s="217"/>
      <c r="J36" s="108"/>
      <c r="K36" s="129"/>
      <c r="L36" s="111">
        <v>239</v>
      </c>
      <c r="M36" s="112">
        <v>40</v>
      </c>
      <c r="N36" s="108">
        <v>279</v>
      </c>
      <c r="O36" s="83"/>
      <c r="P36" s="130">
        <v>259</v>
      </c>
    </row>
    <row r="37" spans="1:16" x14ac:dyDescent="0.25">
      <c r="A37" s="15" t="s">
        <v>156</v>
      </c>
      <c r="B37" s="194">
        <v>8</v>
      </c>
      <c r="C37" s="457"/>
      <c r="D37" s="219">
        <v>8</v>
      </c>
      <c r="E37" s="15"/>
      <c r="F37" s="457"/>
      <c r="G37" s="219"/>
      <c r="H37" s="15"/>
      <c r="I37" s="457"/>
      <c r="J37" s="219"/>
      <c r="K37"/>
      <c r="L37" s="219">
        <v>8</v>
      </c>
      <c r="M37" s="466"/>
      <c r="N37" s="466">
        <v>8</v>
      </c>
      <c r="O37" s="83"/>
      <c r="P37" s="219">
        <v>8</v>
      </c>
    </row>
    <row r="38" spans="1:16" x14ac:dyDescent="0.25">
      <c r="A38" s="18" t="s">
        <v>157</v>
      </c>
      <c r="B38" s="196">
        <v>3</v>
      </c>
      <c r="C38" s="458">
        <v>5</v>
      </c>
      <c r="D38" s="220">
        <v>8</v>
      </c>
      <c r="E38" s="18">
        <v>19</v>
      </c>
      <c r="F38" s="458">
        <v>12</v>
      </c>
      <c r="G38" s="220">
        <v>31</v>
      </c>
      <c r="H38" s="18"/>
      <c r="I38" s="458"/>
      <c r="J38" s="220"/>
      <c r="K38"/>
      <c r="L38" s="220">
        <v>22</v>
      </c>
      <c r="M38" s="467">
        <v>17</v>
      </c>
      <c r="N38" s="467">
        <v>39</v>
      </c>
      <c r="O38" s="83"/>
      <c r="P38" s="220">
        <v>30.5</v>
      </c>
    </row>
    <row r="39" spans="1:16" x14ac:dyDescent="0.25">
      <c r="A39" s="18" t="s">
        <v>158</v>
      </c>
      <c r="B39" s="196">
        <v>25</v>
      </c>
      <c r="C39" s="458">
        <v>7</v>
      </c>
      <c r="D39" s="220">
        <v>32</v>
      </c>
      <c r="E39" s="18">
        <v>34</v>
      </c>
      <c r="F39" s="458">
        <v>6</v>
      </c>
      <c r="G39" s="220">
        <v>40</v>
      </c>
      <c r="H39" s="18"/>
      <c r="I39" s="458"/>
      <c r="J39" s="220"/>
      <c r="K39"/>
      <c r="L39" s="220">
        <v>59</v>
      </c>
      <c r="M39" s="467">
        <v>13</v>
      </c>
      <c r="N39" s="467">
        <v>72</v>
      </c>
      <c r="O39" s="83"/>
      <c r="P39" s="220">
        <v>65.5</v>
      </c>
    </row>
    <row r="40" spans="1:16" x14ac:dyDescent="0.25">
      <c r="A40" s="18" t="s">
        <v>159</v>
      </c>
      <c r="B40" s="196">
        <v>2</v>
      </c>
      <c r="C40" s="458"/>
      <c r="D40" s="220">
        <v>2</v>
      </c>
      <c r="E40" s="18">
        <v>44</v>
      </c>
      <c r="F40" s="458">
        <v>2</v>
      </c>
      <c r="G40" s="220">
        <v>46</v>
      </c>
      <c r="H40" s="18"/>
      <c r="I40" s="458"/>
      <c r="J40" s="220"/>
      <c r="K40"/>
      <c r="L40" s="220">
        <v>46</v>
      </c>
      <c r="M40" s="467">
        <v>2</v>
      </c>
      <c r="N40" s="467">
        <v>48</v>
      </c>
      <c r="O40" s="83"/>
      <c r="P40" s="220">
        <v>47</v>
      </c>
    </row>
    <row r="41" spans="1:16" x14ac:dyDescent="0.25">
      <c r="A41" s="18" t="s">
        <v>160</v>
      </c>
      <c r="B41" s="196">
        <v>102</v>
      </c>
      <c r="C41" s="458">
        <v>8</v>
      </c>
      <c r="D41" s="220">
        <v>110</v>
      </c>
      <c r="E41" s="18">
        <v>1</v>
      </c>
      <c r="F41" s="458"/>
      <c r="G41" s="220">
        <v>1</v>
      </c>
      <c r="H41" s="18"/>
      <c r="I41" s="458"/>
      <c r="J41" s="220"/>
      <c r="K41"/>
      <c r="L41" s="220">
        <v>103</v>
      </c>
      <c r="M41" s="467">
        <v>8</v>
      </c>
      <c r="N41" s="467">
        <v>111</v>
      </c>
      <c r="O41" s="83"/>
      <c r="P41" s="220">
        <v>107</v>
      </c>
    </row>
    <row r="42" spans="1:16" x14ac:dyDescent="0.25">
      <c r="A42" s="21" t="s">
        <v>161</v>
      </c>
      <c r="B42" s="215">
        <v>1</v>
      </c>
      <c r="C42" s="471"/>
      <c r="D42" s="222">
        <v>1</v>
      </c>
      <c r="E42" s="21"/>
      <c r="F42" s="471"/>
      <c r="G42" s="222"/>
      <c r="H42" s="21"/>
      <c r="I42" s="471"/>
      <c r="J42" s="222"/>
      <c r="K42"/>
      <c r="L42" s="222">
        <v>1</v>
      </c>
      <c r="M42" s="472"/>
      <c r="N42" s="472">
        <v>1</v>
      </c>
      <c r="O42" s="83"/>
      <c r="P42" s="222">
        <v>1</v>
      </c>
    </row>
    <row r="43" spans="1:16" x14ac:dyDescent="0.25">
      <c r="A43" s="114" t="s">
        <v>647</v>
      </c>
      <c r="B43" s="217">
        <v>38</v>
      </c>
      <c r="C43" s="217"/>
      <c r="D43" s="112">
        <v>38</v>
      </c>
      <c r="E43" s="217">
        <v>28</v>
      </c>
      <c r="F43" s="217"/>
      <c r="G43" s="112">
        <v>28</v>
      </c>
      <c r="H43" s="217"/>
      <c r="I43" s="217"/>
      <c r="J43" s="108"/>
      <c r="K43" s="129"/>
      <c r="L43" s="111">
        <v>66</v>
      </c>
      <c r="M43" s="112"/>
      <c r="N43" s="108">
        <v>66</v>
      </c>
      <c r="O43" s="83"/>
      <c r="P43" s="130">
        <v>66</v>
      </c>
    </row>
    <row r="44" spans="1:16" x14ac:dyDescent="0.25">
      <c r="A44" s="15" t="s">
        <v>162</v>
      </c>
      <c r="B44" s="194">
        <v>38</v>
      </c>
      <c r="C44" s="457"/>
      <c r="D44" s="219">
        <v>38</v>
      </c>
      <c r="E44" s="15">
        <v>26</v>
      </c>
      <c r="F44" s="457"/>
      <c r="G44" s="219">
        <v>26</v>
      </c>
      <c r="H44" s="15"/>
      <c r="I44" s="457"/>
      <c r="J44" s="219"/>
      <c r="K44"/>
      <c r="L44" s="219">
        <v>64</v>
      </c>
      <c r="M44" s="466"/>
      <c r="N44" s="466">
        <v>64</v>
      </c>
      <c r="O44" s="83"/>
      <c r="P44" s="219">
        <v>64</v>
      </c>
    </row>
    <row r="45" spans="1:16" x14ac:dyDescent="0.25">
      <c r="A45" s="21" t="s">
        <v>163</v>
      </c>
      <c r="B45" s="215"/>
      <c r="C45" s="471"/>
      <c r="D45" s="222"/>
      <c r="E45" s="21">
        <v>2</v>
      </c>
      <c r="F45" s="471"/>
      <c r="G45" s="222">
        <v>2</v>
      </c>
      <c r="H45" s="21"/>
      <c r="I45" s="471"/>
      <c r="J45" s="222"/>
      <c r="K45"/>
      <c r="L45" s="222">
        <v>2</v>
      </c>
      <c r="M45" s="472"/>
      <c r="N45" s="472">
        <v>2</v>
      </c>
      <c r="O45" s="83"/>
      <c r="P45" s="222">
        <v>2</v>
      </c>
    </row>
    <row r="46" spans="1:16" x14ac:dyDescent="0.25">
      <c r="A46" s="114" t="s">
        <v>648</v>
      </c>
      <c r="B46" s="217">
        <v>91</v>
      </c>
      <c r="C46" s="217">
        <v>27</v>
      </c>
      <c r="D46" s="112">
        <v>118</v>
      </c>
      <c r="E46" s="217">
        <v>43</v>
      </c>
      <c r="F46" s="217">
        <v>14</v>
      </c>
      <c r="G46" s="112">
        <v>57</v>
      </c>
      <c r="H46" s="217"/>
      <c r="I46" s="217"/>
      <c r="J46" s="108"/>
      <c r="K46" s="129"/>
      <c r="L46" s="111">
        <v>134</v>
      </c>
      <c r="M46" s="112">
        <v>41</v>
      </c>
      <c r="N46" s="108">
        <v>175</v>
      </c>
      <c r="O46" s="83"/>
      <c r="P46" s="130">
        <v>154.5</v>
      </c>
    </row>
    <row r="47" spans="1:16" x14ac:dyDescent="0.25">
      <c r="A47" s="15" t="s">
        <v>164</v>
      </c>
      <c r="B47" s="194">
        <v>29</v>
      </c>
      <c r="C47" s="457"/>
      <c r="D47" s="219">
        <v>29</v>
      </c>
      <c r="E47" s="15"/>
      <c r="F47" s="457"/>
      <c r="G47" s="219"/>
      <c r="H47" s="15"/>
      <c r="I47" s="457"/>
      <c r="J47" s="219"/>
      <c r="K47"/>
      <c r="L47" s="219">
        <v>29</v>
      </c>
      <c r="M47" s="466"/>
      <c r="N47" s="466">
        <v>29</v>
      </c>
      <c r="O47" s="83"/>
      <c r="P47" s="219">
        <v>29</v>
      </c>
    </row>
    <row r="48" spans="1:16" x14ac:dyDescent="0.25">
      <c r="A48" s="18" t="s">
        <v>775</v>
      </c>
      <c r="B48" s="196">
        <v>37</v>
      </c>
      <c r="C48" s="458">
        <v>21</v>
      </c>
      <c r="D48" s="220">
        <v>58</v>
      </c>
      <c r="E48" s="18">
        <v>43</v>
      </c>
      <c r="F48" s="458">
        <v>8</v>
      </c>
      <c r="G48" s="220">
        <v>51</v>
      </c>
      <c r="H48" s="18"/>
      <c r="I48" s="458"/>
      <c r="J48" s="220"/>
      <c r="K48"/>
      <c r="L48" s="220">
        <v>80</v>
      </c>
      <c r="M48" s="467">
        <v>29</v>
      </c>
      <c r="N48" s="467">
        <v>109</v>
      </c>
      <c r="O48" s="83"/>
      <c r="P48" s="220">
        <v>94.5</v>
      </c>
    </row>
    <row r="49" spans="1:16" x14ac:dyDescent="0.25">
      <c r="A49" s="18" t="s">
        <v>165</v>
      </c>
      <c r="B49" s="196"/>
      <c r="C49" s="458">
        <v>6</v>
      </c>
      <c r="D49" s="220">
        <v>6</v>
      </c>
      <c r="E49" s="18"/>
      <c r="F49" s="458">
        <v>6</v>
      </c>
      <c r="G49" s="220">
        <v>6</v>
      </c>
      <c r="H49" s="18"/>
      <c r="I49" s="458"/>
      <c r="J49" s="220"/>
      <c r="K49"/>
      <c r="L49" s="220"/>
      <c r="M49" s="467">
        <v>12</v>
      </c>
      <c r="N49" s="467">
        <v>12</v>
      </c>
      <c r="O49" s="83"/>
      <c r="P49" s="220">
        <v>6</v>
      </c>
    </row>
    <row r="50" spans="1:16" x14ac:dyDescent="0.25">
      <c r="A50" s="21" t="s">
        <v>166</v>
      </c>
      <c r="B50" s="215">
        <v>25</v>
      </c>
      <c r="C50" s="471"/>
      <c r="D50" s="222">
        <v>25</v>
      </c>
      <c r="E50" s="21"/>
      <c r="F50" s="471"/>
      <c r="G50" s="222"/>
      <c r="H50" s="21"/>
      <c r="I50" s="471"/>
      <c r="J50" s="222"/>
      <c r="K50"/>
      <c r="L50" s="222">
        <v>25</v>
      </c>
      <c r="M50" s="472"/>
      <c r="N50" s="472">
        <v>25</v>
      </c>
      <c r="O50" s="83"/>
      <c r="P50" s="222">
        <v>25</v>
      </c>
    </row>
    <row r="51" spans="1:16" x14ac:dyDescent="0.25">
      <c r="A51" s="114" t="s">
        <v>649</v>
      </c>
      <c r="B51" s="217">
        <v>4</v>
      </c>
      <c r="C51" s="217">
        <v>27</v>
      </c>
      <c r="D51" s="112">
        <v>31</v>
      </c>
      <c r="E51" s="217"/>
      <c r="F51" s="217"/>
      <c r="G51" s="112"/>
      <c r="H51" s="217"/>
      <c r="I51" s="217"/>
      <c r="J51" s="108"/>
      <c r="K51" s="129"/>
      <c r="L51" s="111">
        <v>4</v>
      </c>
      <c r="M51" s="112">
        <v>27</v>
      </c>
      <c r="N51" s="108">
        <v>31</v>
      </c>
      <c r="O51" s="83"/>
      <c r="P51" s="130">
        <v>17.5</v>
      </c>
    </row>
    <row r="52" spans="1:16" x14ac:dyDescent="0.25">
      <c r="A52" s="24" t="s">
        <v>167</v>
      </c>
      <c r="B52" s="218">
        <v>4</v>
      </c>
      <c r="C52" s="216">
        <v>27</v>
      </c>
      <c r="D52" s="223">
        <v>31</v>
      </c>
      <c r="E52" s="24"/>
      <c r="F52" s="216"/>
      <c r="G52" s="223"/>
      <c r="H52" s="24"/>
      <c r="I52" s="216"/>
      <c r="J52" s="223"/>
      <c r="K52"/>
      <c r="L52" s="223">
        <v>4</v>
      </c>
      <c r="M52" s="473">
        <v>27</v>
      </c>
      <c r="N52" s="473">
        <v>31</v>
      </c>
      <c r="O52" s="83"/>
      <c r="P52" s="223">
        <v>17.5</v>
      </c>
    </row>
    <row r="53" spans="1:16" x14ac:dyDescent="0.25">
      <c r="A53" s="114" t="s">
        <v>168</v>
      </c>
      <c r="B53" s="217">
        <v>5</v>
      </c>
      <c r="C53" s="217">
        <v>3</v>
      </c>
      <c r="D53" s="112">
        <v>8</v>
      </c>
      <c r="E53" s="217"/>
      <c r="F53" s="217"/>
      <c r="G53" s="112"/>
      <c r="H53" s="217">
        <v>2</v>
      </c>
      <c r="I53" s="217"/>
      <c r="J53" s="108">
        <v>2</v>
      </c>
      <c r="K53" s="129"/>
      <c r="L53" s="111">
        <v>7</v>
      </c>
      <c r="M53" s="112">
        <v>3</v>
      </c>
      <c r="N53" s="108">
        <v>10</v>
      </c>
      <c r="O53" s="83"/>
      <c r="P53" s="130">
        <v>8.5</v>
      </c>
    </row>
    <row r="54" spans="1:16" x14ac:dyDescent="0.25">
      <c r="A54" s="15" t="s">
        <v>512</v>
      </c>
      <c r="B54" s="194">
        <v>1</v>
      </c>
      <c r="C54" s="457"/>
      <c r="D54" s="219">
        <v>1</v>
      </c>
      <c r="E54" s="15"/>
      <c r="F54" s="457"/>
      <c r="G54" s="219"/>
      <c r="H54" s="15"/>
      <c r="I54" s="457"/>
      <c r="J54" s="219"/>
      <c r="K54"/>
      <c r="L54" s="219"/>
      <c r="M54" s="466"/>
      <c r="N54" s="466"/>
      <c r="O54" s="83"/>
      <c r="P54" s="219"/>
    </row>
    <row r="55" spans="1:16" x14ac:dyDescent="0.25">
      <c r="A55" s="15" t="s">
        <v>169</v>
      </c>
      <c r="B55" s="194">
        <v>1</v>
      </c>
      <c r="C55" s="457">
        <v>1</v>
      </c>
      <c r="D55" s="219">
        <v>2</v>
      </c>
      <c r="E55" s="15"/>
      <c r="F55" s="457"/>
      <c r="G55" s="219"/>
      <c r="H55" s="15">
        <v>2</v>
      </c>
      <c r="I55" s="457"/>
      <c r="J55" s="219">
        <v>2</v>
      </c>
      <c r="K55"/>
      <c r="L55" s="219">
        <v>3</v>
      </c>
      <c r="M55" s="466">
        <v>1</v>
      </c>
      <c r="N55" s="466">
        <v>4</v>
      </c>
      <c r="O55" s="83"/>
      <c r="P55" s="219">
        <v>3.5</v>
      </c>
    </row>
    <row r="56" spans="1:16" x14ac:dyDescent="0.25">
      <c r="A56" s="21" t="s">
        <v>170</v>
      </c>
      <c r="B56" s="215">
        <v>3</v>
      </c>
      <c r="C56" s="471">
        <v>2</v>
      </c>
      <c r="D56" s="222">
        <v>5</v>
      </c>
      <c r="E56" s="21"/>
      <c r="F56" s="471"/>
      <c r="G56" s="222"/>
      <c r="H56" s="21"/>
      <c r="I56" s="471"/>
      <c r="J56" s="222"/>
      <c r="K56"/>
      <c r="L56" s="222">
        <v>3</v>
      </c>
      <c r="M56" s="472">
        <v>2</v>
      </c>
      <c r="N56" s="472">
        <v>5</v>
      </c>
      <c r="O56" s="83"/>
      <c r="P56" s="222">
        <v>4</v>
      </c>
    </row>
    <row r="57" spans="1:16" x14ac:dyDescent="0.25">
      <c r="A57" s="114" t="s">
        <v>650</v>
      </c>
      <c r="B57" s="217">
        <v>10</v>
      </c>
      <c r="C57" s="217">
        <v>5</v>
      </c>
      <c r="D57" s="112">
        <v>15</v>
      </c>
      <c r="E57" s="217"/>
      <c r="F57" s="217"/>
      <c r="G57" s="112"/>
      <c r="H57" s="217"/>
      <c r="I57" s="217"/>
      <c r="J57" s="108"/>
      <c r="K57" s="129"/>
      <c r="L57" s="111">
        <v>10</v>
      </c>
      <c r="M57" s="112">
        <v>5</v>
      </c>
      <c r="N57" s="108">
        <v>15</v>
      </c>
      <c r="O57" s="83"/>
      <c r="P57" s="130">
        <v>12.5</v>
      </c>
    </row>
    <row r="58" spans="1:16" x14ac:dyDescent="0.25">
      <c r="A58" s="24" t="s">
        <v>171</v>
      </c>
      <c r="B58" s="218">
        <v>10</v>
      </c>
      <c r="C58" s="216">
        <v>5</v>
      </c>
      <c r="D58" s="223">
        <v>15</v>
      </c>
      <c r="E58" s="24"/>
      <c r="F58" s="216"/>
      <c r="G58" s="223"/>
      <c r="H58" s="24"/>
      <c r="I58" s="216"/>
      <c r="J58" s="223"/>
      <c r="K58"/>
      <c r="L58" s="223">
        <v>10</v>
      </c>
      <c r="M58" s="473">
        <v>5</v>
      </c>
      <c r="N58" s="473">
        <v>15</v>
      </c>
      <c r="O58" s="83"/>
      <c r="P58" s="223">
        <v>12.5</v>
      </c>
    </row>
    <row r="59" spans="1:16" x14ac:dyDescent="0.25">
      <c r="A59" s="114" t="s">
        <v>651</v>
      </c>
      <c r="B59" s="217">
        <v>97</v>
      </c>
      <c r="C59" s="217">
        <v>12</v>
      </c>
      <c r="D59" s="112">
        <v>109</v>
      </c>
      <c r="E59" s="217">
        <v>98</v>
      </c>
      <c r="F59" s="217">
        <v>68</v>
      </c>
      <c r="G59" s="112">
        <v>166</v>
      </c>
      <c r="H59" s="217"/>
      <c r="I59" s="217"/>
      <c r="J59" s="108"/>
      <c r="K59" s="129"/>
      <c r="L59" s="111">
        <v>195</v>
      </c>
      <c r="M59" s="112">
        <v>80</v>
      </c>
      <c r="N59" s="108">
        <v>275</v>
      </c>
      <c r="O59" s="83"/>
      <c r="P59" s="130">
        <v>235</v>
      </c>
    </row>
    <row r="60" spans="1:16" x14ac:dyDescent="0.25">
      <c r="A60" s="15" t="s">
        <v>172</v>
      </c>
      <c r="B60" s="194">
        <v>41</v>
      </c>
      <c r="C60" s="457">
        <v>1</v>
      </c>
      <c r="D60" s="219">
        <v>42</v>
      </c>
      <c r="E60" s="15"/>
      <c r="F60" s="457"/>
      <c r="G60" s="219"/>
      <c r="H60" s="15"/>
      <c r="I60" s="457"/>
      <c r="J60" s="219"/>
      <c r="K60"/>
      <c r="L60" s="219">
        <v>41</v>
      </c>
      <c r="M60" s="466">
        <v>1</v>
      </c>
      <c r="N60" s="466">
        <v>42</v>
      </c>
      <c r="O60" s="83"/>
      <c r="P60" s="219">
        <v>41.5</v>
      </c>
    </row>
    <row r="61" spans="1:16" x14ac:dyDescent="0.25">
      <c r="A61" s="18" t="s">
        <v>173</v>
      </c>
      <c r="B61" s="196">
        <v>10</v>
      </c>
      <c r="C61" s="458">
        <v>5</v>
      </c>
      <c r="D61" s="220">
        <v>15</v>
      </c>
      <c r="E61" s="18">
        <v>32</v>
      </c>
      <c r="F61" s="458">
        <v>18</v>
      </c>
      <c r="G61" s="220">
        <v>50</v>
      </c>
      <c r="H61" s="18"/>
      <c r="I61" s="458"/>
      <c r="J61" s="220"/>
      <c r="K61"/>
      <c r="L61" s="220">
        <v>42</v>
      </c>
      <c r="M61" s="467">
        <v>23</v>
      </c>
      <c r="N61" s="467">
        <v>65</v>
      </c>
      <c r="O61" s="83"/>
      <c r="P61" s="220">
        <v>53.5</v>
      </c>
    </row>
    <row r="62" spans="1:16" x14ac:dyDescent="0.25">
      <c r="A62" s="18" t="s">
        <v>174</v>
      </c>
      <c r="B62" s="196">
        <v>6</v>
      </c>
      <c r="C62" s="458"/>
      <c r="D62" s="220">
        <v>6</v>
      </c>
      <c r="E62" s="18">
        <v>11</v>
      </c>
      <c r="F62" s="458">
        <v>33</v>
      </c>
      <c r="G62" s="220">
        <v>44</v>
      </c>
      <c r="H62" s="18"/>
      <c r="I62" s="458"/>
      <c r="J62" s="220"/>
      <c r="K62"/>
      <c r="L62" s="220">
        <v>17</v>
      </c>
      <c r="M62" s="467">
        <v>33</v>
      </c>
      <c r="N62" s="467">
        <v>50</v>
      </c>
      <c r="O62" s="83"/>
      <c r="P62" s="220">
        <v>33.5</v>
      </c>
    </row>
    <row r="63" spans="1:16" x14ac:dyDescent="0.25">
      <c r="A63" s="18" t="s">
        <v>175</v>
      </c>
      <c r="B63" s="196">
        <v>26</v>
      </c>
      <c r="C63" s="458">
        <v>1</v>
      </c>
      <c r="D63" s="220">
        <v>27</v>
      </c>
      <c r="E63" s="18">
        <v>20</v>
      </c>
      <c r="F63" s="458">
        <v>4</v>
      </c>
      <c r="G63" s="220">
        <v>24</v>
      </c>
      <c r="H63" s="18"/>
      <c r="I63" s="458"/>
      <c r="J63" s="220"/>
      <c r="K63"/>
      <c r="L63" s="220">
        <v>46</v>
      </c>
      <c r="M63" s="467">
        <v>5</v>
      </c>
      <c r="N63" s="467">
        <v>51</v>
      </c>
      <c r="O63" s="83"/>
      <c r="P63" s="220">
        <v>48.5</v>
      </c>
    </row>
    <row r="64" spans="1:16" x14ac:dyDescent="0.25">
      <c r="A64" s="18" t="s">
        <v>176</v>
      </c>
      <c r="B64" s="196">
        <v>7</v>
      </c>
      <c r="C64" s="458">
        <v>1</v>
      </c>
      <c r="D64" s="220">
        <v>8</v>
      </c>
      <c r="E64" s="18"/>
      <c r="F64" s="458"/>
      <c r="G64" s="220"/>
      <c r="H64" s="18"/>
      <c r="I64" s="458"/>
      <c r="J64" s="220"/>
      <c r="K64"/>
      <c r="L64" s="220">
        <v>7</v>
      </c>
      <c r="M64" s="467">
        <v>1</v>
      </c>
      <c r="N64" s="467">
        <v>8</v>
      </c>
      <c r="O64" s="83"/>
      <c r="P64" s="220">
        <v>7.5</v>
      </c>
    </row>
    <row r="65" spans="1:16" x14ac:dyDescent="0.25">
      <c r="A65" s="18" t="s">
        <v>513</v>
      </c>
      <c r="B65" s="196"/>
      <c r="C65" s="458"/>
      <c r="D65" s="220"/>
      <c r="E65" s="18"/>
      <c r="F65" s="458"/>
      <c r="G65" s="220"/>
      <c r="H65" s="18"/>
      <c r="I65" s="458"/>
      <c r="J65" s="220"/>
      <c r="K65"/>
      <c r="L65" s="220"/>
      <c r="M65" s="467"/>
      <c r="N65" s="467"/>
      <c r="O65" s="83"/>
      <c r="P65" s="220"/>
    </row>
    <row r="66" spans="1:16" x14ac:dyDescent="0.25">
      <c r="A66" s="18" t="s">
        <v>177</v>
      </c>
      <c r="B66" s="196">
        <v>1</v>
      </c>
      <c r="C66" s="458">
        <v>1</v>
      </c>
      <c r="D66" s="220">
        <v>2</v>
      </c>
      <c r="E66" s="18">
        <v>1</v>
      </c>
      <c r="F66" s="458">
        <v>4</v>
      </c>
      <c r="G66" s="220">
        <v>5</v>
      </c>
      <c r="H66" s="18"/>
      <c r="I66" s="458"/>
      <c r="J66" s="220"/>
      <c r="K66"/>
      <c r="L66" s="220">
        <v>2</v>
      </c>
      <c r="M66" s="467">
        <v>5</v>
      </c>
      <c r="N66" s="467">
        <v>7</v>
      </c>
      <c r="O66" s="83"/>
      <c r="P66" s="220">
        <v>4.5</v>
      </c>
    </row>
    <row r="67" spans="1:16" x14ac:dyDescent="0.25">
      <c r="A67" s="18" t="s">
        <v>178</v>
      </c>
      <c r="B67" s="196"/>
      <c r="C67" s="458"/>
      <c r="D67" s="220"/>
      <c r="E67" s="18">
        <v>19</v>
      </c>
      <c r="F67" s="458"/>
      <c r="G67" s="220">
        <v>19</v>
      </c>
      <c r="H67" s="18"/>
      <c r="I67" s="458"/>
      <c r="J67" s="220"/>
      <c r="K67"/>
      <c r="L67" s="220">
        <v>19</v>
      </c>
      <c r="M67" s="467"/>
      <c r="N67" s="467">
        <v>19</v>
      </c>
      <c r="O67" s="83"/>
      <c r="P67" s="220">
        <v>19</v>
      </c>
    </row>
    <row r="68" spans="1:16" x14ac:dyDescent="0.25">
      <c r="A68" s="18" t="s">
        <v>179</v>
      </c>
      <c r="B68" s="196">
        <v>3</v>
      </c>
      <c r="C68" s="458"/>
      <c r="D68" s="220">
        <v>3</v>
      </c>
      <c r="E68" s="18">
        <v>1</v>
      </c>
      <c r="F68" s="458"/>
      <c r="G68" s="220">
        <v>1</v>
      </c>
      <c r="H68" s="18"/>
      <c r="I68" s="458"/>
      <c r="J68" s="220"/>
      <c r="K68"/>
      <c r="L68" s="220">
        <v>4</v>
      </c>
      <c r="M68" s="467"/>
      <c r="N68" s="467">
        <v>4</v>
      </c>
      <c r="O68" s="83"/>
      <c r="P68" s="220">
        <v>4</v>
      </c>
    </row>
    <row r="69" spans="1:16" x14ac:dyDescent="0.25">
      <c r="A69" s="21" t="s">
        <v>180</v>
      </c>
      <c r="B69" s="215">
        <v>3</v>
      </c>
      <c r="C69" s="471">
        <v>3</v>
      </c>
      <c r="D69" s="222">
        <v>6</v>
      </c>
      <c r="E69" s="21">
        <v>14</v>
      </c>
      <c r="F69" s="471">
        <v>9</v>
      </c>
      <c r="G69" s="222">
        <v>23</v>
      </c>
      <c r="H69" s="21"/>
      <c r="I69" s="471"/>
      <c r="J69" s="222"/>
      <c r="K69"/>
      <c r="L69" s="222">
        <v>17</v>
      </c>
      <c r="M69" s="472">
        <v>12</v>
      </c>
      <c r="N69" s="472">
        <v>29</v>
      </c>
      <c r="O69" s="83"/>
      <c r="P69" s="222">
        <v>23</v>
      </c>
    </row>
    <row r="70" spans="1:16" x14ac:dyDescent="0.25">
      <c r="A70" s="114" t="s">
        <v>652</v>
      </c>
      <c r="B70" s="217">
        <v>22</v>
      </c>
      <c r="C70" s="217"/>
      <c r="D70" s="112">
        <v>22</v>
      </c>
      <c r="E70" s="217">
        <v>16</v>
      </c>
      <c r="F70" s="217">
        <v>11</v>
      </c>
      <c r="G70" s="112">
        <v>27</v>
      </c>
      <c r="H70" s="217"/>
      <c r="I70" s="217"/>
      <c r="J70" s="108"/>
      <c r="K70" s="129"/>
      <c r="L70" s="111">
        <v>38</v>
      </c>
      <c r="M70" s="112">
        <v>11</v>
      </c>
      <c r="N70" s="108">
        <v>49</v>
      </c>
      <c r="O70" s="83"/>
      <c r="P70" s="130">
        <v>43.5</v>
      </c>
    </row>
    <row r="71" spans="1:16" x14ac:dyDescent="0.25">
      <c r="A71" s="15" t="s">
        <v>181</v>
      </c>
      <c r="B71" s="194">
        <v>22</v>
      </c>
      <c r="C71" s="457"/>
      <c r="D71" s="219">
        <v>22</v>
      </c>
      <c r="E71" s="15">
        <v>16</v>
      </c>
      <c r="F71" s="457">
        <v>11</v>
      </c>
      <c r="G71" s="219">
        <v>27</v>
      </c>
      <c r="H71" s="15"/>
      <c r="I71" s="457"/>
      <c r="J71" s="219"/>
      <c r="K71"/>
      <c r="L71" s="219">
        <v>38</v>
      </c>
      <c r="M71" s="466">
        <v>11</v>
      </c>
      <c r="N71" s="466">
        <v>49</v>
      </c>
      <c r="O71" s="83"/>
      <c r="P71" s="219">
        <v>43.5</v>
      </c>
    </row>
    <row r="72" spans="1:16" x14ac:dyDescent="0.25">
      <c r="A72" s="21" t="s">
        <v>182</v>
      </c>
      <c r="B72" s="215"/>
      <c r="C72" s="471"/>
      <c r="D72" s="222"/>
      <c r="E72" s="21"/>
      <c r="F72" s="471"/>
      <c r="G72" s="222"/>
      <c r="H72" s="21"/>
      <c r="I72" s="471"/>
      <c r="J72" s="222"/>
      <c r="K72"/>
      <c r="L72" s="222"/>
      <c r="M72" s="472"/>
      <c r="N72" s="472"/>
      <c r="O72" s="83"/>
      <c r="P72" s="222"/>
    </row>
    <row r="73" spans="1:16" x14ac:dyDescent="0.25">
      <c r="A73" s="114" t="s">
        <v>653</v>
      </c>
      <c r="B73" s="217">
        <v>102</v>
      </c>
      <c r="C73" s="217">
        <v>83</v>
      </c>
      <c r="D73" s="112">
        <v>185</v>
      </c>
      <c r="E73" s="217">
        <v>89</v>
      </c>
      <c r="F73" s="217">
        <v>4</v>
      </c>
      <c r="G73" s="112">
        <v>93</v>
      </c>
      <c r="H73" s="217">
        <v>3</v>
      </c>
      <c r="I73" s="217"/>
      <c r="J73" s="108">
        <v>3</v>
      </c>
      <c r="K73" s="129"/>
      <c r="L73" s="111">
        <v>194</v>
      </c>
      <c r="M73" s="112">
        <v>87</v>
      </c>
      <c r="N73" s="108">
        <v>281</v>
      </c>
      <c r="O73" s="83"/>
      <c r="P73" s="130">
        <v>237.5</v>
      </c>
    </row>
    <row r="74" spans="1:16" x14ac:dyDescent="0.25">
      <c r="A74" s="15" t="s">
        <v>183</v>
      </c>
      <c r="B74" s="194">
        <v>11</v>
      </c>
      <c r="C74" s="457">
        <v>40</v>
      </c>
      <c r="D74" s="219">
        <v>51</v>
      </c>
      <c r="E74" s="15"/>
      <c r="F74" s="457"/>
      <c r="G74" s="219"/>
      <c r="H74" s="15"/>
      <c r="I74" s="457"/>
      <c r="J74" s="219"/>
      <c r="K74"/>
      <c r="L74" s="219">
        <v>11</v>
      </c>
      <c r="M74" s="466">
        <v>40</v>
      </c>
      <c r="N74" s="466">
        <v>51</v>
      </c>
      <c r="O74" s="83"/>
      <c r="P74" s="219">
        <v>31</v>
      </c>
    </row>
    <row r="75" spans="1:16" x14ac:dyDescent="0.25">
      <c r="A75" s="18" t="s">
        <v>184</v>
      </c>
      <c r="B75" s="196">
        <v>35</v>
      </c>
      <c r="C75" s="458">
        <v>2</v>
      </c>
      <c r="D75" s="220">
        <v>37</v>
      </c>
      <c r="E75" s="18">
        <v>34</v>
      </c>
      <c r="F75" s="458"/>
      <c r="G75" s="220">
        <v>34</v>
      </c>
      <c r="H75" s="18"/>
      <c r="I75" s="458"/>
      <c r="J75" s="220"/>
      <c r="K75"/>
      <c r="L75" s="220">
        <v>69</v>
      </c>
      <c r="M75" s="467">
        <v>2</v>
      </c>
      <c r="N75" s="467">
        <v>71</v>
      </c>
      <c r="O75" s="83"/>
      <c r="P75" s="220">
        <v>70</v>
      </c>
    </row>
    <row r="76" spans="1:16" x14ac:dyDescent="0.25">
      <c r="A76" s="18" t="s">
        <v>185</v>
      </c>
      <c r="B76" s="196">
        <v>8</v>
      </c>
      <c r="C76" s="458"/>
      <c r="D76" s="220">
        <v>8</v>
      </c>
      <c r="E76" s="18">
        <v>43</v>
      </c>
      <c r="F76" s="458">
        <v>2</v>
      </c>
      <c r="G76" s="220">
        <v>45</v>
      </c>
      <c r="H76" s="18">
        <v>3</v>
      </c>
      <c r="I76" s="458"/>
      <c r="J76" s="220">
        <v>3</v>
      </c>
      <c r="K76"/>
      <c r="L76" s="220">
        <v>54</v>
      </c>
      <c r="M76" s="467">
        <v>2</v>
      </c>
      <c r="N76" s="467">
        <v>56</v>
      </c>
      <c r="O76" s="83"/>
      <c r="P76" s="220">
        <v>55</v>
      </c>
    </row>
    <row r="77" spans="1:16" x14ac:dyDescent="0.25">
      <c r="A77" s="18" t="s">
        <v>186</v>
      </c>
      <c r="B77" s="196">
        <v>6</v>
      </c>
      <c r="C77" s="458">
        <v>1</v>
      </c>
      <c r="D77" s="220">
        <v>7</v>
      </c>
      <c r="E77" s="18"/>
      <c r="F77" s="458"/>
      <c r="G77" s="220"/>
      <c r="H77" s="18"/>
      <c r="I77" s="458"/>
      <c r="J77" s="220"/>
      <c r="K77"/>
      <c r="L77" s="220">
        <v>6</v>
      </c>
      <c r="M77" s="467">
        <v>1</v>
      </c>
      <c r="N77" s="467">
        <v>7</v>
      </c>
      <c r="O77" s="83"/>
      <c r="P77" s="220">
        <v>6.5</v>
      </c>
    </row>
    <row r="78" spans="1:16" x14ac:dyDescent="0.25">
      <c r="A78" s="18" t="s">
        <v>187</v>
      </c>
      <c r="B78" s="196">
        <v>19</v>
      </c>
      <c r="C78" s="458">
        <v>3</v>
      </c>
      <c r="D78" s="220">
        <v>22</v>
      </c>
      <c r="E78" s="18"/>
      <c r="F78" s="458"/>
      <c r="G78" s="220"/>
      <c r="H78" s="18"/>
      <c r="I78" s="458"/>
      <c r="J78" s="220"/>
      <c r="K78"/>
      <c r="L78" s="220">
        <v>19</v>
      </c>
      <c r="M78" s="467">
        <v>3</v>
      </c>
      <c r="N78" s="467">
        <v>22</v>
      </c>
      <c r="O78" s="83"/>
      <c r="P78" s="220">
        <v>20.5</v>
      </c>
    </row>
    <row r="79" spans="1:16" x14ac:dyDescent="0.25">
      <c r="A79" s="18" t="s">
        <v>188</v>
      </c>
      <c r="B79" s="196">
        <v>1</v>
      </c>
      <c r="C79" s="458"/>
      <c r="D79" s="220">
        <v>1</v>
      </c>
      <c r="E79" s="18"/>
      <c r="F79" s="458"/>
      <c r="G79" s="220"/>
      <c r="H79" s="18"/>
      <c r="I79" s="458"/>
      <c r="J79" s="220"/>
      <c r="K79"/>
      <c r="L79" s="220">
        <v>1</v>
      </c>
      <c r="M79" s="467"/>
      <c r="N79" s="467">
        <v>1</v>
      </c>
      <c r="O79" s="83"/>
      <c r="P79" s="220">
        <v>1</v>
      </c>
    </row>
    <row r="80" spans="1:16" x14ac:dyDescent="0.25">
      <c r="A80" s="18" t="s">
        <v>189</v>
      </c>
      <c r="B80" s="196"/>
      <c r="C80" s="458">
        <v>6</v>
      </c>
      <c r="D80" s="220">
        <v>6</v>
      </c>
      <c r="E80" s="18">
        <v>5</v>
      </c>
      <c r="F80" s="458"/>
      <c r="G80" s="220">
        <v>5</v>
      </c>
      <c r="H80" s="18"/>
      <c r="I80" s="458"/>
      <c r="J80" s="220"/>
      <c r="K80"/>
      <c r="L80" s="220">
        <v>5</v>
      </c>
      <c r="M80" s="467">
        <v>6</v>
      </c>
      <c r="N80" s="467">
        <v>11</v>
      </c>
      <c r="O80" s="83"/>
      <c r="P80" s="220">
        <v>8</v>
      </c>
    </row>
    <row r="81" spans="1:16" x14ac:dyDescent="0.25">
      <c r="A81" s="18" t="s">
        <v>190</v>
      </c>
      <c r="B81" s="196">
        <v>4</v>
      </c>
      <c r="C81" s="458">
        <v>15</v>
      </c>
      <c r="D81" s="220">
        <v>19</v>
      </c>
      <c r="E81" s="18">
        <v>7</v>
      </c>
      <c r="F81" s="458">
        <v>2</v>
      </c>
      <c r="G81" s="220">
        <v>9</v>
      </c>
      <c r="H81" s="18"/>
      <c r="I81" s="458"/>
      <c r="J81" s="220"/>
      <c r="K81"/>
      <c r="L81" s="220">
        <v>11</v>
      </c>
      <c r="M81" s="467">
        <v>17</v>
      </c>
      <c r="N81" s="467">
        <v>28</v>
      </c>
      <c r="O81" s="83"/>
      <c r="P81" s="220">
        <v>19.5</v>
      </c>
    </row>
    <row r="82" spans="1:16" x14ac:dyDescent="0.25">
      <c r="A82" s="18" t="s">
        <v>191</v>
      </c>
      <c r="B82" s="196">
        <v>18</v>
      </c>
      <c r="C82" s="458">
        <v>12</v>
      </c>
      <c r="D82" s="220">
        <v>30</v>
      </c>
      <c r="E82" s="18"/>
      <c r="F82" s="458"/>
      <c r="G82" s="220"/>
      <c r="H82" s="18"/>
      <c r="I82" s="458"/>
      <c r="J82" s="220"/>
      <c r="K82"/>
      <c r="L82" s="220">
        <v>18</v>
      </c>
      <c r="M82" s="467">
        <v>12</v>
      </c>
      <c r="N82" s="467">
        <v>30</v>
      </c>
      <c r="O82" s="83"/>
      <c r="P82" s="220">
        <v>24</v>
      </c>
    </row>
    <row r="83" spans="1:16" x14ac:dyDescent="0.25">
      <c r="A83" s="21" t="s">
        <v>192</v>
      </c>
      <c r="B83" s="215"/>
      <c r="C83" s="471">
        <v>4</v>
      </c>
      <c r="D83" s="222">
        <v>4</v>
      </c>
      <c r="E83" s="21"/>
      <c r="F83" s="471"/>
      <c r="G83" s="222"/>
      <c r="H83" s="21"/>
      <c r="I83" s="471"/>
      <c r="J83" s="222"/>
      <c r="K83"/>
      <c r="L83" s="222"/>
      <c r="M83" s="472">
        <v>4</v>
      </c>
      <c r="N83" s="472">
        <v>4</v>
      </c>
      <c r="O83" s="83"/>
      <c r="P83" s="222">
        <v>2</v>
      </c>
    </row>
    <row r="84" spans="1:16" x14ac:dyDescent="0.25">
      <c r="A84" s="114" t="s">
        <v>654</v>
      </c>
      <c r="B84" s="217">
        <v>101</v>
      </c>
      <c r="C84" s="217">
        <v>42</v>
      </c>
      <c r="D84" s="112">
        <v>143</v>
      </c>
      <c r="E84" s="217">
        <v>32</v>
      </c>
      <c r="F84" s="217">
        <v>3</v>
      </c>
      <c r="G84" s="112">
        <v>35</v>
      </c>
      <c r="H84" s="217">
        <v>1</v>
      </c>
      <c r="I84" s="217"/>
      <c r="J84" s="108">
        <v>1</v>
      </c>
      <c r="K84" s="129"/>
      <c r="L84" s="111">
        <v>134</v>
      </c>
      <c r="M84" s="112">
        <v>45</v>
      </c>
      <c r="N84" s="108">
        <v>179</v>
      </c>
      <c r="O84" s="83"/>
      <c r="P84" s="130">
        <v>156.5</v>
      </c>
    </row>
    <row r="85" spans="1:16" x14ac:dyDescent="0.25">
      <c r="A85" s="15" t="s">
        <v>637</v>
      </c>
      <c r="B85" s="194">
        <v>59</v>
      </c>
      <c r="C85" s="457">
        <v>32</v>
      </c>
      <c r="D85" s="219">
        <v>91</v>
      </c>
      <c r="E85" s="15"/>
      <c r="F85" s="457"/>
      <c r="G85" s="219"/>
      <c r="H85" s="15"/>
      <c r="I85" s="457"/>
      <c r="J85" s="219"/>
      <c r="K85"/>
      <c r="L85" s="219">
        <v>59</v>
      </c>
      <c r="M85" s="466">
        <v>32</v>
      </c>
      <c r="N85" s="466">
        <v>91</v>
      </c>
      <c r="O85" s="83"/>
      <c r="P85" s="219">
        <v>75</v>
      </c>
    </row>
    <row r="86" spans="1:16" x14ac:dyDescent="0.25">
      <c r="A86" s="18" t="s">
        <v>193</v>
      </c>
      <c r="B86" s="196">
        <v>28</v>
      </c>
      <c r="C86" s="458"/>
      <c r="D86" s="220">
        <v>28</v>
      </c>
      <c r="E86" s="18">
        <v>12</v>
      </c>
      <c r="F86" s="458">
        <v>2</v>
      </c>
      <c r="G86" s="220">
        <v>14</v>
      </c>
      <c r="H86" s="18">
        <v>1</v>
      </c>
      <c r="I86" s="458"/>
      <c r="J86" s="220">
        <v>1</v>
      </c>
      <c r="K86"/>
      <c r="L86" s="220">
        <v>41</v>
      </c>
      <c r="M86" s="467">
        <v>2</v>
      </c>
      <c r="N86" s="467">
        <v>43</v>
      </c>
      <c r="O86" s="83"/>
      <c r="P86" s="220">
        <v>42</v>
      </c>
    </row>
    <row r="87" spans="1:16" x14ac:dyDescent="0.25">
      <c r="A87" s="18" t="s">
        <v>194</v>
      </c>
      <c r="B87" s="196"/>
      <c r="C87" s="458">
        <v>3</v>
      </c>
      <c r="D87" s="220">
        <v>3</v>
      </c>
      <c r="E87" s="18"/>
      <c r="F87" s="458"/>
      <c r="G87" s="220"/>
      <c r="H87" s="18"/>
      <c r="I87" s="458"/>
      <c r="J87" s="220"/>
      <c r="K87"/>
      <c r="L87" s="220"/>
      <c r="M87" s="467"/>
      <c r="N87" s="467"/>
      <c r="O87" s="83"/>
      <c r="P87" s="220"/>
    </row>
    <row r="88" spans="1:16" x14ac:dyDescent="0.25">
      <c r="A88" s="18" t="s">
        <v>195</v>
      </c>
      <c r="B88" s="196">
        <v>2</v>
      </c>
      <c r="C88" s="458">
        <v>6</v>
      </c>
      <c r="D88" s="220">
        <v>8</v>
      </c>
      <c r="E88" s="18"/>
      <c r="F88" s="458"/>
      <c r="G88" s="220"/>
      <c r="H88" s="18"/>
      <c r="I88" s="458"/>
      <c r="J88" s="220"/>
      <c r="K88"/>
      <c r="L88" s="220">
        <v>2</v>
      </c>
      <c r="M88" s="467">
        <v>6</v>
      </c>
      <c r="N88" s="467">
        <v>8</v>
      </c>
      <c r="O88" s="83"/>
      <c r="P88" s="220">
        <v>5</v>
      </c>
    </row>
    <row r="89" spans="1:16" x14ac:dyDescent="0.25">
      <c r="A89" s="21" t="s">
        <v>196</v>
      </c>
      <c r="B89" s="215">
        <v>12</v>
      </c>
      <c r="C89" s="471">
        <v>1</v>
      </c>
      <c r="D89" s="222">
        <v>13</v>
      </c>
      <c r="E89" s="21">
        <v>20</v>
      </c>
      <c r="F89" s="471">
        <v>1</v>
      </c>
      <c r="G89" s="222">
        <v>21</v>
      </c>
      <c r="H89" s="21"/>
      <c r="I89" s="471"/>
      <c r="J89" s="222"/>
      <c r="K89"/>
      <c r="L89" s="222">
        <v>32</v>
      </c>
      <c r="M89" s="472">
        <v>2</v>
      </c>
      <c r="N89" s="472">
        <v>34</v>
      </c>
      <c r="O89" s="83"/>
      <c r="P89" s="222">
        <v>33</v>
      </c>
    </row>
    <row r="90" spans="1:16" x14ac:dyDescent="0.25">
      <c r="A90" s="114" t="s">
        <v>655</v>
      </c>
      <c r="B90" s="217">
        <v>124</v>
      </c>
      <c r="C90" s="217">
        <v>20</v>
      </c>
      <c r="D90" s="112">
        <v>144</v>
      </c>
      <c r="E90" s="217">
        <v>2</v>
      </c>
      <c r="F90" s="217"/>
      <c r="G90" s="112">
        <v>2</v>
      </c>
      <c r="H90" s="217">
        <v>2</v>
      </c>
      <c r="I90" s="217"/>
      <c r="J90" s="108">
        <v>2</v>
      </c>
      <c r="K90" s="129"/>
      <c r="L90" s="111">
        <v>128</v>
      </c>
      <c r="M90" s="112">
        <v>20</v>
      </c>
      <c r="N90" s="108">
        <v>148</v>
      </c>
      <c r="O90" s="83"/>
      <c r="P90" s="130">
        <v>138</v>
      </c>
    </row>
    <row r="91" spans="1:16" x14ac:dyDescent="0.25">
      <c r="A91" s="24" t="s">
        <v>197</v>
      </c>
      <c r="B91" s="218">
        <v>124</v>
      </c>
      <c r="C91" s="216">
        <v>20</v>
      </c>
      <c r="D91" s="223">
        <v>144</v>
      </c>
      <c r="E91" s="24">
        <v>2</v>
      </c>
      <c r="F91" s="216"/>
      <c r="G91" s="223">
        <v>2</v>
      </c>
      <c r="H91" s="24">
        <v>2</v>
      </c>
      <c r="I91" s="216"/>
      <c r="J91" s="223">
        <v>2</v>
      </c>
      <c r="K91"/>
      <c r="L91" s="223">
        <v>128</v>
      </c>
      <c r="M91" s="473">
        <v>20</v>
      </c>
      <c r="N91" s="473">
        <v>148</v>
      </c>
      <c r="O91" s="83"/>
      <c r="P91" s="223">
        <v>138</v>
      </c>
    </row>
    <row r="92" spans="1:16" x14ac:dyDescent="0.25">
      <c r="A92" s="114" t="s">
        <v>656</v>
      </c>
      <c r="B92" s="217">
        <v>145</v>
      </c>
      <c r="C92" s="217">
        <v>2</v>
      </c>
      <c r="D92" s="112">
        <v>147</v>
      </c>
      <c r="E92" s="217"/>
      <c r="F92" s="217"/>
      <c r="G92" s="112"/>
      <c r="H92" s="217"/>
      <c r="I92" s="217"/>
      <c r="J92" s="108"/>
      <c r="K92" s="129"/>
      <c r="L92" s="111">
        <v>145</v>
      </c>
      <c r="M92" s="112">
        <v>2</v>
      </c>
      <c r="N92" s="108">
        <v>147</v>
      </c>
      <c r="O92" s="83"/>
      <c r="P92" s="130">
        <v>146</v>
      </c>
    </row>
    <row r="93" spans="1:16" x14ac:dyDescent="0.25">
      <c r="A93" s="15" t="s">
        <v>199</v>
      </c>
      <c r="B93" s="194">
        <v>38</v>
      </c>
      <c r="C93" s="457">
        <v>2</v>
      </c>
      <c r="D93" s="219">
        <v>40</v>
      </c>
      <c r="E93" s="15"/>
      <c r="F93" s="457"/>
      <c r="G93" s="219"/>
      <c r="H93" s="15"/>
      <c r="I93" s="457"/>
      <c r="J93" s="219"/>
      <c r="K93"/>
      <c r="L93" s="219">
        <v>38</v>
      </c>
      <c r="M93" s="466">
        <v>2</v>
      </c>
      <c r="N93" s="466">
        <v>40</v>
      </c>
      <c r="O93" s="83"/>
      <c r="P93" s="219">
        <v>39</v>
      </c>
    </row>
    <row r="94" spans="1:16" x14ac:dyDescent="0.25">
      <c r="A94" s="18" t="s">
        <v>200</v>
      </c>
      <c r="B94" s="196">
        <v>45</v>
      </c>
      <c r="C94" s="458"/>
      <c r="D94" s="220">
        <v>45</v>
      </c>
      <c r="E94" s="18"/>
      <c r="F94" s="458"/>
      <c r="G94" s="220"/>
      <c r="H94" s="18"/>
      <c r="I94" s="458"/>
      <c r="J94" s="220"/>
      <c r="K94"/>
      <c r="L94" s="220">
        <v>45</v>
      </c>
      <c r="M94" s="467"/>
      <c r="N94" s="467">
        <v>45</v>
      </c>
      <c r="O94" s="83"/>
      <c r="P94" s="220">
        <v>45</v>
      </c>
    </row>
    <row r="95" spans="1:16" x14ac:dyDescent="0.25">
      <c r="A95" s="21" t="s">
        <v>198</v>
      </c>
      <c r="B95" s="215">
        <v>62</v>
      </c>
      <c r="C95" s="471"/>
      <c r="D95" s="222">
        <v>62</v>
      </c>
      <c r="E95" s="21"/>
      <c r="F95" s="471"/>
      <c r="G95" s="222"/>
      <c r="H95" s="21"/>
      <c r="I95" s="471"/>
      <c r="J95" s="222"/>
      <c r="K95"/>
      <c r="L95" s="222">
        <v>62</v>
      </c>
      <c r="M95" s="472"/>
      <c r="N95" s="472">
        <v>62</v>
      </c>
      <c r="O95" s="83"/>
      <c r="P95" s="222">
        <v>62</v>
      </c>
    </row>
    <row r="96" spans="1:16" x14ac:dyDescent="0.25">
      <c r="A96" s="114" t="s">
        <v>657</v>
      </c>
      <c r="B96" s="217">
        <v>29</v>
      </c>
      <c r="C96" s="217">
        <v>40</v>
      </c>
      <c r="D96" s="112">
        <v>69</v>
      </c>
      <c r="E96" s="217">
        <v>20</v>
      </c>
      <c r="F96" s="217"/>
      <c r="G96" s="112">
        <v>20</v>
      </c>
      <c r="H96" s="217"/>
      <c r="I96" s="217"/>
      <c r="J96" s="108"/>
      <c r="K96" s="129"/>
      <c r="L96" s="111">
        <v>49</v>
      </c>
      <c r="M96" s="112">
        <v>40</v>
      </c>
      <c r="N96" s="108">
        <v>89</v>
      </c>
      <c r="O96" s="83"/>
      <c r="P96" s="130">
        <v>69</v>
      </c>
    </row>
    <row r="97" spans="1:16" x14ac:dyDescent="0.25">
      <c r="A97" s="15" t="s">
        <v>201</v>
      </c>
      <c r="B97" s="194">
        <v>28</v>
      </c>
      <c r="C97" s="457">
        <v>37</v>
      </c>
      <c r="D97" s="219">
        <v>65</v>
      </c>
      <c r="E97" s="15"/>
      <c r="F97" s="457"/>
      <c r="G97" s="219"/>
      <c r="H97" s="15"/>
      <c r="I97" s="457"/>
      <c r="J97" s="219"/>
      <c r="K97"/>
      <c r="L97" s="219">
        <v>28</v>
      </c>
      <c r="M97" s="466">
        <v>37</v>
      </c>
      <c r="N97" s="466">
        <v>65</v>
      </c>
      <c r="O97" s="83"/>
      <c r="P97" s="219">
        <v>46.5</v>
      </c>
    </row>
    <row r="98" spans="1:16" x14ac:dyDescent="0.25">
      <c r="A98" s="21" t="s">
        <v>202</v>
      </c>
      <c r="B98" s="215">
        <v>1</v>
      </c>
      <c r="C98" s="471">
        <v>3</v>
      </c>
      <c r="D98" s="222">
        <v>4</v>
      </c>
      <c r="E98" s="21">
        <v>20</v>
      </c>
      <c r="F98" s="471"/>
      <c r="G98" s="222">
        <v>20</v>
      </c>
      <c r="H98" s="21"/>
      <c r="I98" s="471"/>
      <c r="J98" s="222"/>
      <c r="K98"/>
      <c r="L98" s="222">
        <v>21</v>
      </c>
      <c r="M98" s="472">
        <v>3</v>
      </c>
      <c r="N98" s="472">
        <v>24</v>
      </c>
      <c r="O98" s="83"/>
      <c r="P98" s="222">
        <v>22.5</v>
      </c>
    </row>
    <row r="99" spans="1:16" x14ac:dyDescent="0.25">
      <c r="A99" s="114" t="s">
        <v>709</v>
      </c>
      <c r="B99" s="217">
        <v>77</v>
      </c>
      <c r="C99" s="217">
        <v>6</v>
      </c>
      <c r="D99" s="112">
        <v>83</v>
      </c>
      <c r="E99" s="217">
        <v>33</v>
      </c>
      <c r="F99" s="217"/>
      <c r="G99" s="112">
        <v>33</v>
      </c>
      <c r="H99" s="217"/>
      <c r="I99" s="217"/>
      <c r="J99" s="108"/>
      <c r="K99" s="129"/>
      <c r="L99" s="111">
        <v>110</v>
      </c>
      <c r="M99" s="112">
        <v>6</v>
      </c>
      <c r="N99" s="108">
        <v>116</v>
      </c>
      <c r="O99" s="83"/>
      <c r="P99" s="130">
        <v>113</v>
      </c>
    </row>
    <row r="100" spans="1:16" x14ac:dyDescent="0.25">
      <c r="A100" s="15" t="s">
        <v>638</v>
      </c>
      <c r="B100" s="194">
        <v>4</v>
      </c>
      <c r="C100" s="457"/>
      <c r="D100" s="219">
        <v>4</v>
      </c>
      <c r="E100" s="15"/>
      <c r="F100" s="457"/>
      <c r="G100" s="219"/>
      <c r="H100" s="15"/>
      <c r="I100" s="457"/>
      <c r="J100" s="219"/>
      <c r="K100"/>
      <c r="L100" s="219">
        <v>4</v>
      </c>
      <c r="M100" s="466"/>
      <c r="N100" s="466">
        <v>4</v>
      </c>
      <c r="O100" s="83"/>
      <c r="P100" s="219">
        <v>4</v>
      </c>
    </row>
    <row r="101" spans="1:16" x14ac:dyDescent="0.25">
      <c r="A101" s="18" t="s">
        <v>203</v>
      </c>
      <c r="B101" s="196">
        <v>40</v>
      </c>
      <c r="C101" s="458">
        <v>6</v>
      </c>
      <c r="D101" s="220">
        <v>46</v>
      </c>
      <c r="E101" s="18"/>
      <c r="F101" s="458"/>
      <c r="G101" s="220"/>
      <c r="H101" s="18"/>
      <c r="I101" s="458"/>
      <c r="J101" s="220"/>
      <c r="K101"/>
      <c r="L101" s="220">
        <v>40</v>
      </c>
      <c r="M101" s="467">
        <v>6</v>
      </c>
      <c r="N101" s="467">
        <v>46</v>
      </c>
      <c r="O101" s="83"/>
      <c r="P101" s="220">
        <v>43</v>
      </c>
    </row>
    <row r="102" spans="1:16" x14ac:dyDescent="0.25">
      <c r="A102" s="21" t="s">
        <v>204</v>
      </c>
      <c r="B102" s="215">
        <v>33</v>
      </c>
      <c r="C102" s="471"/>
      <c r="D102" s="222">
        <v>33</v>
      </c>
      <c r="E102" s="21">
        <v>33</v>
      </c>
      <c r="F102" s="471"/>
      <c r="G102" s="222">
        <v>33</v>
      </c>
      <c r="H102" s="21"/>
      <c r="I102" s="471"/>
      <c r="J102" s="222"/>
      <c r="K102"/>
      <c r="L102" s="222">
        <v>66</v>
      </c>
      <c r="M102" s="472"/>
      <c r="N102" s="472">
        <v>66</v>
      </c>
      <c r="O102" s="83"/>
      <c r="P102" s="222">
        <v>66</v>
      </c>
    </row>
    <row r="103" spans="1:16" x14ac:dyDescent="0.25">
      <c r="A103" s="114" t="s">
        <v>658</v>
      </c>
      <c r="B103" s="217">
        <v>356</v>
      </c>
      <c r="C103" s="217">
        <v>191</v>
      </c>
      <c r="D103" s="112">
        <v>547</v>
      </c>
      <c r="E103" s="217">
        <v>47</v>
      </c>
      <c r="F103" s="217">
        <v>152</v>
      </c>
      <c r="G103" s="112">
        <v>199</v>
      </c>
      <c r="H103" s="217">
        <v>24</v>
      </c>
      <c r="I103" s="217">
        <v>117</v>
      </c>
      <c r="J103" s="108">
        <v>141</v>
      </c>
      <c r="K103" s="129"/>
      <c r="L103" s="111">
        <v>427</v>
      </c>
      <c r="M103" s="112">
        <v>460</v>
      </c>
      <c r="N103" s="108">
        <v>887</v>
      </c>
      <c r="O103" s="83"/>
      <c r="P103" s="130">
        <v>657</v>
      </c>
    </row>
    <row r="104" spans="1:16" x14ac:dyDescent="0.25">
      <c r="A104" s="15" t="s">
        <v>205</v>
      </c>
      <c r="B104" s="194">
        <v>13</v>
      </c>
      <c r="C104" s="457">
        <v>56</v>
      </c>
      <c r="D104" s="219">
        <v>69</v>
      </c>
      <c r="E104" s="15">
        <v>17</v>
      </c>
      <c r="F104" s="457">
        <v>101</v>
      </c>
      <c r="G104" s="219">
        <v>118</v>
      </c>
      <c r="H104" s="15"/>
      <c r="I104" s="457"/>
      <c r="J104" s="219"/>
      <c r="K104"/>
      <c r="L104" s="219">
        <v>30</v>
      </c>
      <c r="M104" s="466">
        <v>157</v>
      </c>
      <c r="N104" s="466">
        <v>187</v>
      </c>
      <c r="O104" s="83"/>
      <c r="P104" s="219">
        <v>108.5</v>
      </c>
    </row>
    <row r="105" spans="1:16" x14ac:dyDescent="0.25">
      <c r="A105" s="18" t="s">
        <v>206</v>
      </c>
      <c r="B105" s="196">
        <v>75</v>
      </c>
      <c r="C105" s="458">
        <v>4</v>
      </c>
      <c r="D105" s="220">
        <v>79</v>
      </c>
      <c r="E105" s="18"/>
      <c r="F105" s="458"/>
      <c r="G105" s="220"/>
      <c r="H105" s="18"/>
      <c r="I105" s="458"/>
      <c r="J105" s="220"/>
      <c r="K105"/>
      <c r="L105" s="220">
        <v>75</v>
      </c>
      <c r="M105" s="467">
        <v>4</v>
      </c>
      <c r="N105" s="467">
        <v>79</v>
      </c>
      <c r="O105" s="83"/>
      <c r="P105" s="220">
        <v>77</v>
      </c>
    </row>
    <row r="106" spans="1:16" x14ac:dyDescent="0.25">
      <c r="A106" s="18" t="s">
        <v>207</v>
      </c>
      <c r="B106" s="196">
        <v>82</v>
      </c>
      <c r="C106" s="458">
        <v>8</v>
      </c>
      <c r="D106" s="220">
        <v>90</v>
      </c>
      <c r="E106" s="18"/>
      <c r="F106" s="458"/>
      <c r="G106" s="220"/>
      <c r="H106" s="18"/>
      <c r="I106" s="458"/>
      <c r="J106" s="220"/>
      <c r="K106"/>
      <c r="L106" s="220">
        <v>82</v>
      </c>
      <c r="M106" s="467">
        <v>8</v>
      </c>
      <c r="N106" s="467">
        <v>90</v>
      </c>
      <c r="O106" s="83"/>
      <c r="P106" s="220">
        <v>86</v>
      </c>
    </row>
    <row r="107" spans="1:16" x14ac:dyDescent="0.25">
      <c r="A107" s="18" t="s">
        <v>208</v>
      </c>
      <c r="B107" s="196">
        <v>49</v>
      </c>
      <c r="C107" s="458">
        <v>5</v>
      </c>
      <c r="D107" s="220">
        <v>54</v>
      </c>
      <c r="E107" s="18">
        <v>5</v>
      </c>
      <c r="F107" s="458"/>
      <c r="G107" s="220">
        <v>5</v>
      </c>
      <c r="H107" s="18"/>
      <c r="I107" s="458"/>
      <c r="J107" s="220"/>
      <c r="K107"/>
      <c r="L107" s="220">
        <v>54</v>
      </c>
      <c r="M107" s="467">
        <v>5</v>
      </c>
      <c r="N107" s="467">
        <v>59</v>
      </c>
      <c r="O107" s="83"/>
      <c r="P107" s="220">
        <v>56.5</v>
      </c>
    </row>
    <row r="108" spans="1:16" x14ac:dyDescent="0.25">
      <c r="A108" s="18" t="s">
        <v>209</v>
      </c>
      <c r="B108" s="196">
        <v>14</v>
      </c>
      <c r="C108" s="458">
        <v>12</v>
      </c>
      <c r="D108" s="220">
        <v>26</v>
      </c>
      <c r="E108" s="18"/>
      <c r="F108" s="458">
        <v>1</v>
      </c>
      <c r="G108" s="220">
        <v>1</v>
      </c>
      <c r="H108" s="18">
        <v>24</v>
      </c>
      <c r="I108" s="458">
        <v>24</v>
      </c>
      <c r="J108" s="220">
        <v>48</v>
      </c>
      <c r="K108"/>
      <c r="L108" s="220">
        <v>38</v>
      </c>
      <c r="M108" s="467">
        <v>37</v>
      </c>
      <c r="N108" s="467">
        <v>75</v>
      </c>
      <c r="O108" s="83"/>
      <c r="P108" s="220">
        <v>56.5</v>
      </c>
    </row>
    <row r="109" spans="1:16" x14ac:dyDescent="0.25">
      <c r="A109" s="18" t="s">
        <v>210</v>
      </c>
      <c r="B109" s="196"/>
      <c r="C109" s="458">
        <v>1</v>
      </c>
      <c r="D109" s="220">
        <v>1</v>
      </c>
      <c r="E109" s="18"/>
      <c r="F109" s="458"/>
      <c r="G109" s="220"/>
      <c r="H109" s="18"/>
      <c r="I109" s="458">
        <v>78</v>
      </c>
      <c r="J109" s="220">
        <v>78</v>
      </c>
      <c r="K109"/>
      <c r="L109" s="220"/>
      <c r="M109" s="467">
        <v>79</v>
      </c>
      <c r="N109" s="467">
        <v>79</v>
      </c>
      <c r="O109" s="83"/>
      <c r="P109" s="220">
        <v>39.5</v>
      </c>
    </row>
    <row r="110" spans="1:16" x14ac:dyDescent="0.25">
      <c r="A110" s="18" t="s">
        <v>211</v>
      </c>
      <c r="B110" s="196">
        <v>42</v>
      </c>
      <c r="C110" s="458">
        <v>23</v>
      </c>
      <c r="D110" s="220">
        <v>65</v>
      </c>
      <c r="E110" s="18"/>
      <c r="F110" s="458">
        <v>1</v>
      </c>
      <c r="G110" s="220">
        <v>1</v>
      </c>
      <c r="H110" s="18"/>
      <c r="I110" s="458"/>
      <c r="J110" s="220"/>
      <c r="K110"/>
      <c r="L110" s="220">
        <v>42</v>
      </c>
      <c r="M110" s="467">
        <v>24</v>
      </c>
      <c r="N110" s="467">
        <v>66</v>
      </c>
      <c r="O110" s="83"/>
      <c r="P110" s="220">
        <v>54</v>
      </c>
    </row>
    <row r="111" spans="1:16" x14ac:dyDescent="0.25">
      <c r="A111" s="18" t="s">
        <v>212</v>
      </c>
      <c r="B111" s="196">
        <v>21</v>
      </c>
      <c r="C111" s="458">
        <v>26</v>
      </c>
      <c r="D111" s="220">
        <v>47</v>
      </c>
      <c r="E111" s="18">
        <v>6</v>
      </c>
      <c r="F111" s="458">
        <v>1</v>
      </c>
      <c r="G111" s="220">
        <v>7</v>
      </c>
      <c r="H111" s="18"/>
      <c r="I111" s="458"/>
      <c r="J111" s="220"/>
      <c r="K111"/>
      <c r="L111" s="220">
        <v>27</v>
      </c>
      <c r="M111" s="467">
        <v>27</v>
      </c>
      <c r="N111" s="467">
        <v>54</v>
      </c>
      <c r="O111" s="83"/>
      <c r="P111" s="220">
        <v>40.5</v>
      </c>
    </row>
    <row r="112" spans="1:16" x14ac:dyDescent="0.25">
      <c r="A112" s="18" t="s">
        <v>639</v>
      </c>
      <c r="B112" s="196">
        <v>31</v>
      </c>
      <c r="C112" s="458"/>
      <c r="D112" s="220">
        <v>31</v>
      </c>
      <c r="E112" s="18"/>
      <c r="F112" s="458"/>
      <c r="G112" s="220"/>
      <c r="H112" s="18"/>
      <c r="I112" s="458"/>
      <c r="J112" s="220"/>
      <c r="K112"/>
      <c r="L112" s="220">
        <v>31</v>
      </c>
      <c r="M112" s="467"/>
      <c r="N112" s="467">
        <v>31</v>
      </c>
      <c r="O112" s="83"/>
      <c r="P112" s="220">
        <v>31</v>
      </c>
    </row>
    <row r="113" spans="1:16" x14ac:dyDescent="0.25">
      <c r="A113" s="18" t="s">
        <v>213</v>
      </c>
      <c r="B113" s="196">
        <v>2</v>
      </c>
      <c r="C113" s="458">
        <v>23</v>
      </c>
      <c r="D113" s="220">
        <v>25</v>
      </c>
      <c r="E113" s="18">
        <v>3</v>
      </c>
      <c r="F113" s="458">
        <v>32</v>
      </c>
      <c r="G113" s="220">
        <v>35</v>
      </c>
      <c r="H113" s="18"/>
      <c r="I113" s="458"/>
      <c r="J113" s="220"/>
      <c r="K113"/>
      <c r="L113" s="220">
        <v>5</v>
      </c>
      <c r="M113" s="467">
        <v>55</v>
      </c>
      <c r="N113" s="467">
        <v>60</v>
      </c>
      <c r="O113" s="83"/>
      <c r="P113" s="220">
        <v>32.5</v>
      </c>
    </row>
    <row r="114" spans="1:16" x14ac:dyDescent="0.25">
      <c r="A114" s="18" t="s">
        <v>640</v>
      </c>
      <c r="B114" s="196"/>
      <c r="C114" s="458"/>
      <c r="D114" s="220"/>
      <c r="E114" s="18"/>
      <c r="F114" s="458">
        <v>1</v>
      </c>
      <c r="G114" s="220">
        <v>1</v>
      </c>
      <c r="H114" s="18"/>
      <c r="I114" s="458"/>
      <c r="J114" s="220"/>
      <c r="K114"/>
      <c r="L114" s="220"/>
      <c r="M114" s="467">
        <v>1</v>
      </c>
      <c r="N114" s="467">
        <v>1</v>
      </c>
      <c r="O114" s="83"/>
      <c r="P114" s="220">
        <v>0.5</v>
      </c>
    </row>
    <row r="115" spans="1:16" x14ac:dyDescent="0.25">
      <c r="A115" s="18" t="s">
        <v>214</v>
      </c>
      <c r="B115" s="196"/>
      <c r="C115" s="458">
        <v>11</v>
      </c>
      <c r="D115" s="220">
        <v>11</v>
      </c>
      <c r="E115" s="18"/>
      <c r="F115" s="458"/>
      <c r="G115" s="220"/>
      <c r="H115" s="18"/>
      <c r="I115" s="458"/>
      <c r="J115" s="220"/>
      <c r="K115"/>
      <c r="L115" s="220"/>
      <c r="M115" s="467">
        <v>11</v>
      </c>
      <c r="N115" s="467">
        <v>11</v>
      </c>
      <c r="O115" s="83"/>
      <c r="P115" s="220">
        <v>5.5</v>
      </c>
    </row>
    <row r="116" spans="1:16" x14ac:dyDescent="0.25">
      <c r="A116" s="18" t="s">
        <v>215</v>
      </c>
      <c r="B116" s="196">
        <v>3</v>
      </c>
      <c r="C116" s="458">
        <v>4</v>
      </c>
      <c r="D116" s="220">
        <v>7</v>
      </c>
      <c r="E116" s="18"/>
      <c r="F116" s="458"/>
      <c r="G116" s="220"/>
      <c r="H116" s="18"/>
      <c r="I116" s="458"/>
      <c r="J116" s="220"/>
      <c r="K116"/>
      <c r="L116" s="220">
        <v>3</v>
      </c>
      <c r="M116" s="467">
        <v>4</v>
      </c>
      <c r="N116" s="467">
        <v>7</v>
      </c>
      <c r="O116" s="83"/>
      <c r="P116" s="220">
        <v>5</v>
      </c>
    </row>
    <row r="117" spans="1:16" x14ac:dyDescent="0.25">
      <c r="A117" s="18" t="s">
        <v>216</v>
      </c>
      <c r="B117" s="196">
        <v>10</v>
      </c>
      <c r="C117" s="458">
        <v>3</v>
      </c>
      <c r="D117" s="220">
        <v>13</v>
      </c>
      <c r="E117" s="18">
        <v>7</v>
      </c>
      <c r="F117" s="458">
        <v>2</v>
      </c>
      <c r="G117" s="220">
        <v>9</v>
      </c>
      <c r="H117" s="18"/>
      <c r="I117" s="458"/>
      <c r="J117" s="220"/>
      <c r="K117"/>
      <c r="L117" s="220">
        <v>17</v>
      </c>
      <c r="M117" s="467">
        <v>5</v>
      </c>
      <c r="N117" s="467">
        <v>22</v>
      </c>
      <c r="O117" s="83"/>
      <c r="P117" s="220">
        <v>19.5</v>
      </c>
    </row>
    <row r="118" spans="1:16" x14ac:dyDescent="0.25">
      <c r="A118" s="18" t="s">
        <v>217</v>
      </c>
      <c r="B118" s="196">
        <v>4</v>
      </c>
      <c r="C118" s="458"/>
      <c r="D118" s="220">
        <v>4</v>
      </c>
      <c r="E118" s="18"/>
      <c r="F118" s="458"/>
      <c r="G118" s="220"/>
      <c r="H118" s="18"/>
      <c r="I118" s="458"/>
      <c r="J118" s="220"/>
      <c r="K118"/>
      <c r="L118" s="220">
        <v>4</v>
      </c>
      <c r="M118" s="467"/>
      <c r="N118" s="467">
        <v>4</v>
      </c>
      <c r="O118" s="83"/>
      <c r="P118" s="220">
        <v>4</v>
      </c>
    </row>
    <row r="119" spans="1:16" x14ac:dyDescent="0.25">
      <c r="A119" s="18" t="s">
        <v>218</v>
      </c>
      <c r="B119" s="196">
        <v>8</v>
      </c>
      <c r="C119" s="458"/>
      <c r="D119" s="220">
        <v>8</v>
      </c>
      <c r="E119" s="18"/>
      <c r="F119" s="458"/>
      <c r="G119" s="220"/>
      <c r="H119" s="18"/>
      <c r="I119" s="458"/>
      <c r="J119" s="220"/>
      <c r="K119"/>
      <c r="L119" s="220">
        <v>8</v>
      </c>
      <c r="M119" s="467"/>
      <c r="N119" s="467">
        <v>8</v>
      </c>
      <c r="O119" s="83"/>
      <c r="P119" s="220">
        <v>8</v>
      </c>
    </row>
    <row r="120" spans="1:16" x14ac:dyDescent="0.25">
      <c r="A120" s="18" t="s">
        <v>219</v>
      </c>
      <c r="B120" s="196"/>
      <c r="C120" s="458"/>
      <c r="D120" s="220"/>
      <c r="E120" s="18"/>
      <c r="F120" s="458"/>
      <c r="G120" s="220"/>
      <c r="H120" s="18"/>
      <c r="I120" s="458">
        <v>15</v>
      </c>
      <c r="J120" s="220">
        <v>15</v>
      </c>
      <c r="K120"/>
      <c r="L120" s="220"/>
      <c r="M120" s="467">
        <v>15</v>
      </c>
      <c r="N120" s="467">
        <v>15</v>
      </c>
      <c r="O120" s="83"/>
      <c r="P120" s="220">
        <v>7.5</v>
      </c>
    </row>
    <row r="121" spans="1:16" x14ac:dyDescent="0.25">
      <c r="A121" s="18" t="s">
        <v>220</v>
      </c>
      <c r="B121" s="196">
        <v>2</v>
      </c>
      <c r="C121" s="458"/>
      <c r="D121" s="220">
        <v>2</v>
      </c>
      <c r="E121" s="18"/>
      <c r="F121" s="458"/>
      <c r="G121" s="220"/>
      <c r="H121" s="18"/>
      <c r="I121" s="458"/>
      <c r="J121" s="220"/>
      <c r="K121"/>
      <c r="L121" s="220">
        <v>2</v>
      </c>
      <c r="M121" s="467"/>
      <c r="N121" s="467">
        <v>2</v>
      </c>
      <c r="O121" s="83"/>
      <c r="P121" s="220">
        <v>2</v>
      </c>
    </row>
    <row r="122" spans="1:16" x14ac:dyDescent="0.25">
      <c r="A122" s="18" t="s">
        <v>222</v>
      </c>
      <c r="B122" s="196"/>
      <c r="C122" s="458">
        <v>15</v>
      </c>
      <c r="D122" s="220">
        <v>15</v>
      </c>
      <c r="E122" s="18"/>
      <c r="F122" s="458">
        <v>8</v>
      </c>
      <c r="G122" s="220">
        <v>8</v>
      </c>
      <c r="H122" s="18"/>
      <c r="I122" s="458"/>
      <c r="J122" s="220"/>
      <c r="K122"/>
      <c r="L122" s="220"/>
      <c r="M122" s="467">
        <v>23</v>
      </c>
      <c r="N122" s="467">
        <v>23</v>
      </c>
      <c r="O122" s="83"/>
      <c r="P122" s="220">
        <v>11.5</v>
      </c>
    </row>
    <row r="123" spans="1:16" x14ac:dyDescent="0.25">
      <c r="A123" s="18" t="s">
        <v>221</v>
      </c>
      <c r="B123" s="196"/>
      <c r="C123" s="458"/>
      <c r="D123" s="220"/>
      <c r="E123" s="18">
        <v>4</v>
      </c>
      <c r="F123" s="458"/>
      <c r="G123" s="220">
        <v>4</v>
      </c>
      <c r="H123" s="18"/>
      <c r="I123" s="458"/>
      <c r="J123" s="220"/>
      <c r="K123"/>
      <c r="L123" s="220"/>
      <c r="M123" s="467"/>
      <c r="N123" s="467"/>
      <c r="O123" s="83"/>
      <c r="P123" s="220"/>
    </row>
    <row r="124" spans="1:16" x14ac:dyDescent="0.25">
      <c r="A124" s="18" t="s">
        <v>223</v>
      </c>
      <c r="B124" s="196"/>
      <c r="C124" s="458"/>
      <c r="D124" s="220"/>
      <c r="E124" s="18"/>
      <c r="F124" s="458">
        <v>5</v>
      </c>
      <c r="G124" s="220">
        <v>5</v>
      </c>
      <c r="H124" s="18"/>
      <c r="I124" s="458"/>
      <c r="J124" s="220"/>
      <c r="K124"/>
      <c r="L124" s="220"/>
      <c r="M124" s="467">
        <v>5</v>
      </c>
      <c r="N124" s="467">
        <v>5</v>
      </c>
      <c r="O124" s="83"/>
      <c r="P124" s="220">
        <v>2.5</v>
      </c>
    </row>
    <row r="125" spans="1:16" x14ac:dyDescent="0.25">
      <c r="A125" s="21" t="s">
        <v>224</v>
      </c>
      <c r="B125" s="215"/>
      <c r="C125" s="471"/>
      <c r="D125" s="222"/>
      <c r="E125" s="21">
        <v>5</v>
      </c>
      <c r="F125" s="471"/>
      <c r="G125" s="222">
        <v>5</v>
      </c>
      <c r="H125" s="21"/>
      <c r="I125" s="471"/>
      <c r="J125" s="222"/>
      <c r="K125"/>
      <c r="L125" s="222">
        <v>5</v>
      </c>
      <c r="M125" s="472"/>
      <c r="N125" s="472">
        <v>5</v>
      </c>
      <c r="O125" s="83"/>
      <c r="P125" s="222">
        <v>5</v>
      </c>
    </row>
    <row r="126" spans="1:16" x14ac:dyDescent="0.25">
      <c r="A126" s="114" t="s">
        <v>659</v>
      </c>
      <c r="B126" s="217">
        <v>50</v>
      </c>
      <c r="C126" s="217"/>
      <c r="D126" s="112">
        <v>50</v>
      </c>
      <c r="E126" s="217">
        <v>28</v>
      </c>
      <c r="F126" s="217"/>
      <c r="G126" s="112">
        <v>28</v>
      </c>
      <c r="H126" s="217">
        <v>8</v>
      </c>
      <c r="I126" s="217">
        <v>24</v>
      </c>
      <c r="J126" s="108">
        <v>32</v>
      </c>
      <c r="K126" s="129"/>
      <c r="L126" s="111">
        <v>86</v>
      </c>
      <c r="M126" s="112">
        <v>24</v>
      </c>
      <c r="N126" s="108">
        <v>110</v>
      </c>
      <c r="O126" s="83"/>
      <c r="P126" s="130">
        <v>98</v>
      </c>
    </row>
    <row r="127" spans="1:16" x14ac:dyDescent="0.25">
      <c r="A127" s="15" t="s">
        <v>226</v>
      </c>
      <c r="B127" s="194"/>
      <c r="C127" s="457"/>
      <c r="D127" s="219"/>
      <c r="E127" s="15"/>
      <c r="F127" s="457"/>
      <c r="G127" s="219"/>
      <c r="H127" s="15">
        <v>8</v>
      </c>
      <c r="I127" s="457">
        <v>24</v>
      </c>
      <c r="J127" s="219">
        <v>32</v>
      </c>
      <c r="K127"/>
      <c r="L127" s="219">
        <v>8</v>
      </c>
      <c r="M127" s="466">
        <v>24</v>
      </c>
      <c r="N127" s="466">
        <v>32</v>
      </c>
      <c r="O127" s="83"/>
      <c r="P127" s="219">
        <v>20</v>
      </c>
    </row>
    <row r="128" spans="1:16" x14ac:dyDescent="0.25">
      <c r="A128" s="18" t="s">
        <v>225</v>
      </c>
      <c r="B128" s="196">
        <v>47</v>
      </c>
      <c r="C128" s="458"/>
      <c r="D128" s="220">
        <v>47</v>
      </c>
      <c r="E128" s="18">
        <v>23</v>
      </c>
      <c r="F128" s="458"/>
      <c r="G128" s="220">
        <v>23</v>
      </c>
      <c r="H128" s="18"/>
      <c r="I128" s="458"/>
      <c r="J128" s="220"/>
      <c r="K128"/>
      <c r="L128" s="220">
        <v>70</v>
      </c>
      <c r="M128" s="467"/>
      <c r="N128" s="467">
        <v>70</v>
      </c>
      <c r="O128" s="83"/>
      <c r="P128" s="220">
        <v>70</v>
      </c>
    </row>
    <row r="129" spans="1:16" x14ac:dyDescent="0.25">
      <c r="A129" s="21" t="s">
        <v>227</v>
      </c>
      <c r="B129" s="215">
        <v>3</v>
      </c>
      <c r="C129" s="471"/>
      <c r="D129" s="222">
        <v>3</v>
      </c>
      <c r="E129" s="21">
        <v>5</v>
      </c>
      <c r="F129" s="471"/>
      <c r="G129" s="222">
        <v>5</v>
      </c>
      <c r="H129" s="21"/>
      <c r="I129" s="471"/>
      <c r="J129" s="222"/>
      <c r="K129"/>
      <c r="L129" s="222">
        <v>8</v>
      </c>
      <c r="M129" s="472"/>
      <c r="N129" s="472">
        <v>8</v>
      </c>
      <c r="O129" s="83"/>
      <c r="P129" s="222">
        <v>8</v>
      </c>
    </row>
    <row r="130" spans="1:16" x14ac:dyDescent="0.25">
      <c r="A130" s="114" t="s">
        <v>660</v>
      </c>
      <c r="B130" s="217">
        <v>63</v>
      </c>
      <c r="C130" s="217">
        <v>4</v>
      </c>
      <c r="D130" s="112">
        <v>67</v>
      </c>
      <c r="E130" s="217"/>
      <c r="F130" s="217"/>
      <c r="G130" s="112"/>
      <c r="H130" s="217"/>
      <c r="I130" s="217"/>
      <c r="J130" s="108"/>
      <c r="K130" s="129"/>
      <c r="L130" s="111">
        <v>63</v>
      </c>
      <c r="M130" s="112">
        <v>4</v>
      </c>
      <c r="N130" s="108">
        <v>67</v>
      </c>
      <c r="O130" s="83"/>
      <c r="P130" s="130">
        <v>65</v>
      </c>
    </row>
    <row r="131" spans="1:16" x14ac:dyDescent="0.25">
      <c r="A131" s="15" t="s">
        <v>228</v>
      </c>
      <c r="B131" s="194">
        <v>60</v>
      </c>
      <c r="C131" s="457"/>
      <c r="D131" s="219">
        <v>60</v>
      </c>
      <c r="E131" s="15"/>
      <c r="F131" s="457"/>
      <c r="G131" s="219"/>
      <c r="H131" s="15"/>
      <c r="I131" s="457"/>
      <c r="J131" s="219"/>
      <c r="K131"/>
      <c r="L131" s="219">
        <v>60</v>
      </c>
      <c r="M131" s="466"/>
      <c r="N131" s="466">
        <v>60</v>
      </c>
      <c r="O131" s="83"/>
      <c r="P131" s="219">
        <v>60</v>
      </c>
    </row>
    <row r="132" spans="1:16" x14ac:dyDescent="0.25">
      <c r="A132" s="21" t="s">
        <v>229</v>
      </c>
      <c r="B132" s="215">
        <v>3</v>
      </c>
      <c r="C132" s="471">
        <v>4</v>
      </c>
      <c r="D132" s="222">
        <v>7</v>
      </c>
      <c r="E132" s="21"/>
      <c r="F132" s="471"/>
      <c r="G132" s="222"/>
      <c r="H132" s="21"/>
      <c r="I132" s="471"/>
      <c r="J132" s="222"/>
      <c r="K132"/>
      <c r="L132" s="222">
        <v>3</v>
      </c>
      <c r="M132" s="472">
        <v>4</v>
      </c>
      <c r="N132" s="472">
        <v>7</v>
      </c>
      <c r="O132" s="83"/>
      <c r="P132" s="222">
        <v>5</v>
      </c>
    </row>
    <row r="133" spans="1:16" x14ac:dyDescent="0.25">
      <c r="A133" s="114" t="s">
        <v>661</v>
      </c>
      <c r="B133" s="217">
        <v>148</v>
      </c>
      <c r="C133" s="217">
        <v>3</v>
      </c>
      <c r="D133" s="112">
        <v>151</v>
      </c>
      <c r="E133" s="217">
        <v>28</v>
      </c>
      <c r="F133" s="217">
        <v>3</v>
      </c>
      <c r="G133" s="112">
        <v>31</v>
      </c>
      <c r="H133" s="217">
        <v>9</v>
      </c>
      <c r="I133" s="217">
        <v>2</v>
      </c>
      <c r="J133" s="108">
        <v>11</v>
      </c>
      <c r="K133" s="129"/>
      <c r="L133" s="111">
        <v>185</v>
      </c>
      <c r="M133" s="112">
        <v>8</v>
      </c>
      <c r="N133" s="108">
        <v>193</v>
      </c>
      <c r="O133" s="83"/>
      <c r="P133" s="130">
        <v>189</v>
      </c>
    </row>
    <row r="134" spans="1:16" x14ac:dyDescent="0.25">
      <c r="A134" s="15" t="s">
        <v>230</v>
      </c>
      <c r="B134" s="194">
        <v>27</v>
      </c>
      <c r="C134" s="457">
        <v>2</v>
      </c>
      <c r="D134" s="219">
        <v>29</v>
      </c>
      <c r="E134" s="15"/>
      <c r="F134" s="457"/>
      <c r="G134" s="219"/>
      <c r="H134" s="15"/>
      <c r="I134" s="457"/>
      <c r="J134" s="219"/>
      <c r="K134"/>
      <c r="L134" s="219">
        <v>27</v>
      </c>
      <c r="M134" s="466">
        <v>2</v>
      </c>
      <c r="N134" s="466">
        <v>29</v>
      </c>
      <c r="O134" s="83"/>
      <c r="P134" s="219">
        <v>28</v>
      </c>
    </row>
    <row r="135" spans="1:16" x14ac:dyDescent="0.25">
      <c r="A135" s="18" t="s">
        <v>231</v>
      </c>
      <c r="B135" s="196"/>
      <c r="C135" s="458"/>
      <c r="D135" s="220"/>
      <c r="E135" s="18">
        <v>3</v>
      </c>
      <c r="F135" s="458"/>
      <c r="G135" s="220">
        <v>3</v>
      </c>
      <c r="H135" s="18"/>
      <c r="I135" s="458"/>
      <c r="J135" s="220"/>
      <c r="K135"/>
      <c r="L135" s="220">
        <v>3</v>
      </c>
      <c r="M135" s="467"/>
      <c r="N135" s="467">
        <v>3</v>
      </c>
      <c r="O135" s="83"/>
      <c r="P135" s="220">
        <v>3</v>
      </c>
    </row>
    <row r="136" spans="1:16" x14ac:dyDescent="0.25">
      <c r="A136" s="18" t="s">
        <v>232</v>
      </c>
      <c r="B136" s="196">
        <v>12</v>
      </c>
      <c r="C136" s="458">
        <v>1</v>
      </c>
      <c r="D136" s="220">
        <v>13</v>
      </c>
      <c r="E136" s="18">
        <v>2</v>
      </c>
      <c r="F136" s="458">
        <v>3</v>
      </c>
      <c r="G136" s="220">
        <v>5</v>
      </c>
      <c r="H136" s="18">
        <v>8</v>
      </c>
      <c r="I136" s="458">
        <v>2</v>
      </c>
      <c r="J136" s="220">
        <v>10</v>
      </c>
      <c r="K136"/>
      <c r="L136" s="220">
        <v>22</v>
      </c>
      <c r="M136" s="467">
        <v>6</v>
      </c>
      <c r="N136" s="467">
        <v>28</v>
      </c>
      <c r="O136" s="83"/>
      <c r="P136" s="220">
        <v>25</v>
      </c>
    </row>
    <row r="137" spans="1:16" x14ac:dyDescent="0.25">
      <c r="A137" s="18" t="s">
        <v>233</v>
      </c>
      <c r="B137" s="196">
        <v>67</v>
      </c>
      <c r="C137" s="458"/>
      <c r="D137" s="220">
        <v>67</v>
      </c>
      <c r="E137" s="18">
        <v>2</v>
      </c>
      <c r="F137" s="458"/>
      <c r="G137" s="220">
        <v>2</v>
      </c>
      <c r="H137" s="18"/>
      <c r="I137" s="458"/>
      <c r="J137" s="220"/>
      <c r="K137"/>
      <c r="L137" s="220">
        <v>69</v>
      </c>
      <c r="M137" s="467"/>
      <c r="N137" s="467">
        <v>69</v>
      </c>
      <c r="O137" s="83"/>
      <c r="P137" s="220">
        <v>69</v>
      </c>
    </row>
    <row r="138" spans="1:16" x14ac:dyDescent="0.25">
      <c r="A138" s="18" t="s">
        <v>234</v>
      </c>
      <c r="B138" s="196">
        <v>35</v>
      </c>
      <c r="C138" s="458"/>
      <c r="D138" s="220">
        <v>35</v>
      </c>
      <c r="E138" s="18">
        <v>19</v>
      </c>
      <c r="F138" s="458"/>
      <c r="G138" s="220">
        <v>19</v>
      </c>
      <c r="H138" s="18"/>
      <c r="I138" s="458"/>
      <c r="J138" s="220"/>
      <c r="K138"/>
      <c r="L138" s="220">
        <v>54</v>
      </c>
      <c r="M138" s="467"/>
      <c r="N138" s="467">
        <v>54</v>
      </c>
      <c r="O138" s="83"/>
      <c r="P138" s="220">
        <v>54</v>
      </c>
    </row>
    <row r="139" spans="1:16" x14ac:dyDescent="0.25">
      <c r="A139" s="18" t="s">
        <v>522</v>
      </c>
      <c r="B139" s="196"/>
      <c r="C139" s="458"/>
      <c r="D139" s="220"/>
      <c r="E139" s="18"/>
      <c r="F139" s="458"/>
      <c r="G139" s="220"/>
      <c r="H139" s="18">
        <v>1</v>
      </c>
      <c r="I139" s="458"/>
      <c r="J139" s="220">
        <v>1</v>
      </c>
      <c r="K139"/>
      <c r="L139" s="220">
        <v>1</v>
      </c>
      <c r="M139" s="467"/>
      <c r="N139" s="467">
        <v>1</v>
      </c>
      <c r="O139" s="83"/>
      <c r="P139" s="220">
        <v>1</v>
      </c>
    </row>
    <row r="140" spans="1:16" x14ac:dyDescent="0.25">
      <c r="A140" s="18" t="s">
        <v>235</v>
      </c>
      <c r="B140" s="196">
        <v>1</v>
      </c>
      <c r="C140" s="458"/>
      <c r="D140" s="220">
        <v>1</v>
      </c>
      <c r="E140" s="18"/>
      <c r="F140" s="458"/>
      <c r="G140" s="220"/>
      <c r="H140" s="18"/>
      <c r="I140" s="458"/>
      <c r="J140" s="220"/>
      <c r="K140"/>
      <c r="L140" s="220">
        <v>1</v>
      </c>
      <c r="M140" s="467"/>
      <c r="N140" s="467">
        <v>1</v>
      </c>
      <c r="O140" s="83"/>
      <c r="P140" s="220">
        <v>1</v>
      </c>
    </row>
    <row r="141" spans="1:16" x14ac:dyDescent="0.25">
      <c r="A141" s="18" t="s">
        <v>236</v>
      </c>
      <c r="B141" s="196">
        <v>2</v>
      </c>
      <c r="C141" s="458"/>
      <c r="D141" s="220">
        <v>2</v>
      </c>
      <c r="E141" s="18">
        <v>2</v>
      </c>
      <c r="F141" s="458"/>
      <c r="G141" s="220">
        <v>2</v>
      </c>
      <c r="H141" s="18"/>
      <c r="I141" s="458"/>
      <c r="J141" s="220"/>
      <c r="K141"/>
      <c r="L141" s="220">
        <v>4</v>
      </c>
      <c r="M141" s="467"/>
      <c r="N141" s="467">
        <v>4</v>
      </c>
      <c r="O141" s="83"/>
      <c r="P141" s="220">
        <v>4</v>
      </c>
    </row>
    <row r="142" spans="1:16" x14ac:dyDescent="0.25">
      <c r="A142" s="21" t="s">
        <v>237</v>
      </c>
      <c r="B142" s="215">
        <v>4</v>
      </c>
      <c r="C142" s="471"/>
      <c r="D142" s="222">
        <v>4</v>
      </c>
      <c r="E142" s="21"/>
      <c r="F142" s="471"/>
      <c r="G142" s="222"/>
      <c r="H142" s="21"/>
      <c r="I142" s="471"/>
      <c r="J142" s="222"/>
      <c r="K142"/>
      <c r="L142" s="222">
        <v>4</v>
      </c>
      <c r="M142" s="472"/>
      <c r="N142" s="472">
        <v>4</v>
      </c>
      <c r="O142" s="83"/>
      <c r="P142" s="222">
        <v>4</v>
      </c>
    </row>
    <row r="143" spans="1:16" x14ac:dyDescent="0.25">
      <c r="A143" s="114" t="s">
        <v>662</v>
      </c>
      <c r="B143" s="217">
        <v>54</v>
      </c>
      <c r="C143" s="217">
        <v>35</v>
      </c>
      <c r="D143" s="112">
        <v>89</v>
      </c>
      <c r="E143" s="217">
        <v>21</v>
      </c>
      <c r="F143" s="217">
        <v>6</v>
      </c>
      <c r="G143" s="112">
        <v>27</v>
      </c>
      <c r="H143" s="217"/>
      <c r="I143" s="217"/>
      <c r="J143" s="108"/>
      <c r="K143" s="129"/>
      <c r="L143" s="111">
        <v>75</v>
      </c>
      <c r="M143" s="112">
        <v>41</v>
      </c>
      <c r="N143" s="108">
        <v>116</v>
      </c>
      <c r="O143" s="83"/>
      <c r="P143" s="130">
        <v>95.5</v>
      </c>
    </row>
    <row r="144" spans="1:16" x14ac:dyDescent="0.25">
      <c r="A144" s="15" t="s">
        <v>239</v>
      </c>
      <c r="B144" s="194">
        <v>22</v>
      </c>
      <c r="C144" s="457">
        <v>10</v>
      </c>
      <c r="D144" s="219">
        <v>32</v>
      </c>
      <c r="E144" s="15"/>
      <c r="F144" s="457"/>
      <c r="G144" s="219"/>
      <c r="H144" s="15"/>
      <c r="I144" s="457"/>
      <c r="J144" s="219"/>
      <c r="K144"/>
      <c r="L144" s="219">
        <v>22</v>
      </c>
      <c r="M144" s="466">
        <v>10</v>
      </c>
      <c r="N144" s="466">
        <v>32</v>
      </c>
      <c r="O144" s="83"/>
      <c r="P144" s="219">
        <v>27</v>
      </c>
    </row>
    <row r="145" spans="1:16" x14ac:dyDescent="0.25">
      <c r="A145" s="18" t="s">
        <v>238</v>
      </c>
      <c r="B145" s="196">
        <v>31</v>
      </c>
      <c r="C145" s="458">
        <v>25</v>
      </c>
      <c r="D145" s="220">
        <v>56</v>
      </c>
      <c r="E145" s="18">
        <v>20</v>
      </c>
      <c r="F145" s="458">
        <v>6</v>
      </c>
      <c r="G145" s="220">
        <v>26</v>
      </c>
      <c r="H145" s="18"/>
      <c r="I145" s="458"/>
      <c r="J145" s="220"/>
      <c r="K145"/>
      <c r="L145" s="220">
        <v>51</v>
      </c>
      <c r="M145" s="467">
        <v>31</v>
      </c>
      <c r="N145" s="467">
        <v>82</v>
      </c>
      <c r="O145" s="83"/>
      <c r="P145" s="220">
        <v>66.5</v>
      </c>
    </row>
    <row r="146" spans="1:16" x14ac:dyDescent="0.25">
      <c r="A146" s="21" t="s">
        <v>240</v>
      </c>
      <c r="B146" s="215">
        <v>1</v>
      </c>
      <c r="C146" s="471"/>
      <c r="D146" s="222">
        <v>1</v>
      </c>
      <c r="E146" s="21">
        <v>1</v>
      </c>
      <c r="F146" s="471"/>
      <c r="G146" s="222">
        <v>1</v>
      </c>
      <c r="H146" s="21"/>
      <c r="I146" s="471"/>
      <c r="J146" s="222"/>
      <c r="K146"/>
      <c r="L146" s="222">
        <v>2</v>
      </c>
      <c r="M146" s="472"/>
      <c r="N146" s="472">
        <v>2</v>
      </c>
      <c r="O146" s="83"/>
      <c r="P146" s="222">
        <v>2</v>
      </c>
    </row>
    <row r="147" spans="1:16" x14ac:dyDescent="0.25">
      <c r="A147" s="114" t="s">
        <v>663</v>
      </c>
      <c r="B147" s="217">
        <v>58</v>
      </c>
      <c r="C147" s="217">
        <v>19</v>
      </c>
      <c r="D147" s="112">
        <v>77</v>
      </c>
      <c r="E147" s="217">
        <v>53</v>
      </c>
      <c r="F147" s="217">
        <v>10</v>
      </c>
      <c r="G147" s="112">
        <v>63</v>
      </c>
      <c r="H147" s="217"/>
      <c r="I147" s="217"/>
      <c r="J147" s="108"/>
      <c r="K147" s="129"/>
      <c r="L147" s="111">
        <v>111</v>
      </c>
      <c r="M147" s="112">
        <v>29</v>
      </c>
      <c r="N147" s="108">
        <v>140</v>
      </c>
      <c r="O147" s="83"/>
      <c r="P147" s="130">
        <v>125.5</v>
      </c>
    </row>
    <row r="148" spans="1:16" x14ac:dyDescent="0.25">
      <c r="A148" s="15" t="s">
        <v>242</v>
      </c>
      <c r="B148" s="194">
        <v>15</v>
      </c>
      <c r="C148" s="457">
        <v>1</v>
      </c>
      <c r="D148" s="219">
        <v>16</v>
      </c>
      <c r="E148" s="15"/>
      <c r="F148" s="457"/>
      <c r="G148" s="219"/>
      <c r="H148" s="15"/>
      <c r="I148" s="457"/>
      <c r="J148" s="219"/>
      <c r="K148"/>
      <c r="L148" s="219">
        <v>15</v>
      </c>
      <c r="M148" s="466">
        <v>1</v>
      </c>
      <c r="N148" s="466">
        <v>16</v>
      </c>
      <c r="O148" s="83"/>
      <c r="P148" s="219">
        <v>15.5</v>
      </c>
    </row>
    <row r="149" spans="1:16" x14ac:dyDescent="0.25">
      <c r="A149" s="18" t="s">
        <v>241</v>
      </c>
      <c r="B149" s="196">
        <v>43</v>
      </c>
      <c r="C149" s="458">
        <v>18</v>
      </c>
      <c r="D149" s="220">
        <v>61</v>
      </c>
      <c r="E149" s="18">
        <v>53</v>
      </c>
      <c r="F149" s="458">
        <v>6</v>
      </c>
      <c r="G149" s="220">
        <v>59</v>
      </c>
      <c r="H149" s="18"/>
      <c r="I149" s="458"/>
      <c r="J149" s="220"/>
      <c r="K149"/>
      <c r="L149" s="220">
        <v>96</v>
      </c>
      <c r="M149" s="467">
        <v>24</v>
      </c>
      <c r="N149" s="467">
        <v>120</v>
      </c>
      <c r="O149" s="83"/>
      <c r="P149" s="220">
        <v>108</v>
      </c>
    </row>
    <row r="150" spans="1:16" x14ac:dyDescent="0.25">
      <c r="A150" s="21" t="s">
        <v>243</v>
      </c>
      <c r="B150" s="215"/>
      <c r="C150" s="471"/>
      <c r="D150" s="222"/>
      <c r="E150" s="21"/>
      <c r="F150" s="471">
        <v>4</v>
      </c>
      <c r="G150" s="222">
        <v>4</v>
      </c>
      <c r="H150" s="21"/>
      <c r="I150" s="471"/>
      <c r="J150" s="222"/>
      <c r="K150"/>
      <c r="L150" s="222"/>
      <c r="M150" s="472">
        <v>4</v>
      </c>
      <c r="N150" s="472">
        <v>4</v>
      </c>
      <c r="O150" s="83"/>
      <c r="P150" s="222">
        <v>2</v>
      </c>
    </row>
    <row r="151" spans="1:16" x14ac:dyDescent="0.25">
      <c r="A151" s="114" t="s">
        <v>664</v>
      </c>
      <c r="B151" s="217">
        <v>59</v>
      </c>
      <c r="C151" s="217">
        <v>35</v>
      </c>
      <c r="D151" s="112">
        <v>94</v>
      </c>
      <c r="E151" s="217">
        <v>46</v>
      </c>
      <c r="F151" s="217">
        <v>121</v>
      </c>
      <c r="G151" s="112">
        <v>167</v>
      </c>
      <c r="H151" s="217"/>
      <c r="I151" s="217"/>
      <c r="J151" s="108"/>
      <c r="K151" s="129"/>
      <c r="L151" s="111">
        <v>105</v>
      </c>
      <c r="M151" s="112">
        <v>156</v>
      </c>
      <c r="N151" s="108">
        <v>261</v>
      </c>
      <c r="O151" s="83"/>
      <c r="P151" s="130">
        <v>183</v>
      </c>
    </row>
    <row r="152" spans="1:16" x14ac:dyDescent="0.25">
      <c r="A152" s="15" t="s">
        <v>244</v>
      </c>
      <c r="B152" s="194">
        <v>1</v>
      </c>
      <c r="C152" s="457"/>
      <c r="D152" s="219">
        <v>1</v>
      </c>
      <c r="E152" s="15">
        <v>4</v>
      </c>
      <c r="F152" s="457"/>
      <c r="G152" s="219">
        <v>4</v>
      </c>
      <c r="H152" s="15"/>
      <c r="I152" s="457"/>
      <c r="J152" s="219"/>
      <c r="K152"/>
      <c r="L152" s="219">
        <v>5</v>
      </c>
      <c r="M152" s="466"/>
      <c r="N152" s="466">
        <v>5</v>
      </c>
      <c r="O152" s="83"/>
      <c r="P152" s="219">
        <v>5</v>
      </c>
    </row>
    <row r="153" spans="1:16" x14ac:dyDescent="0.25">
      <c r="A153" s="18" t="s">
        <v>245</v>
      </c>
      <c r="B153" s="196">
        <v>2</v>
      </c>
      <c r="C153" s="458">
        <v>2</v>
      </c>
      <c r="D153" s="220">
        <v>4</v>
      </c>
      <c r="E153" s="18"/>
      <c r="F153" s="458"/>
      <c r="G153" s="220"/>
      <c r="H153" s="18"/>
      <c r="I153" s="458"/>
      <c r="J153" s="220"/>
      <c r="K153"/>
      <c r="L153" s="220">
        <v>2</v>
      </c>
      <c r="M153" s="467">
        <v>2</v>
      </c>
      <c r="N153" s="467">
        <v>4</v>
      </c>
      <c r="O153" s="83"/>
      <c r="P153" s="220">
        <v>3</v>
      </c>
    </row>
    <row r="154" spans="1:16" x14ac:dyDescent="0.25">
      <c r="A154" s="18" t="s">
        <v>246</v>
      </c>
      <c r="B154" s="196"/>
      <c r="C154" s="458"/>
      <c r="D154" s="220"/>
      <c r="E154" s="18">
        <v>10</v>
      </c>
      <c r="F154" s="458">
        <v>68</v>
      </c>
      <c r="G154" s="220">
        <v>78</v>
      </c>
      <c r="H154" s="18"/>
      <c r="I154" s="458"/>
      <c r="J154" s="220"/>
      <c r="K154"/>
      <c r="L154" s="220">
        <v>10</v>
      </c>
      <c r="M154" s="467">
        <v>68</v>
      </c>
      <c r="N154" s="467">
        <v>78</v>
      </c>
      <c r="O154" s="83"/>
      <c r="P154" s="220">
        <v>44</v>
      </c>
    </row>
    <row r="155" spans="1:16" x14ac:dyDescent="0.25">
      <c r="A155" s="18" t="s">
        <v>247</v>
      </c>
      <c r="B155" s="196">
        <v>26</v>
      </c>
      <c r="C155" s="458">
        <v>3</v>
      </c>
      <c r="D155" s="220">
        <v>29</v>
      </c>
      <c r="E155" s="18">
        <v>19</v>
      </c>
      <c r="F155" s="458">
        <v>37</v>
      </c>
      <c r="G155" s="220">
        <v>56</v>
      </c>
      <c r="H155" s="18"/>
      <c r="I155" s="458"/>
      <c r="J155" s="220"/>
      <c r="K155"/>
      <c r="L155" s="220">
        <v>45</v>
      </c>
      <c r="M155" s="467">
        <v>40</v>
      </c>
      <c r="N155" s="467">
        <v>85</v>
      </c>
      <c r="O155" s="83"/>
      <c r="P155" s="220">
        <v>65</v>
      </c>
    </row>
    <row r="156" spans="1:16" x14ac:dyDescent="0.25">
      <c r="A156" s="18" t="s">
        <v>248</v>
      </c>
      <c r="B156" s="196">
        <v>19</v>
      </c>
      <c r="C156" s="458">
        <v>26</v>
      </c>
      <c r="D156" s="220">
        <v>45</v>
      </c>
      <c r="E156" s="18"/>
      <c r="F156" s="458"/>
      <c r="G156" s="220"/>
      <c r="H156" s="18"/>
      <c r="I156" s="458"/>
      <c r="J156" s="220"/>
      <c r="K156"/>
      <c r="L156" s="220">
        <v>19</v>
      </c>
      <c r="M156" s="467">
        <v>26</v>
      </c>
      <c r="N156" s="467">
        <v>45</v>
      </c>
      <c r="O156" s="83"/>
      <c r="P156" s="220">
        <v>32</v>
      </c>
    </row>
    <row r="157" spans="1:16" x14ac:dyDescent="0.25">
      <c r="A157" s="18" t="s">
        <v>249</v>
      </c>
      <c r="B157" s="196"/>
      <c r="C157" s="458">
        <v>2</v>
      </c>
      <c r="D157" s="220">
        <v>2</v>
      </c>
      <c r="E157" s="18"/>
      <c r="F157" s="458">
        <v>13</v>
      </c>
      <c r="G157" s="220">
        <v>13</v>
      </c>
      <c r="H157" s="18"/>
      <c r="I157" s="458"/>
      <c r="J157" s="220"/>
      <c r="K157"/>
      <c r="L157" s="220"/>
      <c r="M157" s="467">
        <v>15</v>
      </c>
      <c r="N157" s="467">
        <v>15</v>
      </c>
      <c r="O157" s="83"/>
      <c r="P157" s="220">
        <v>7.5</v>
      </c>
    </row>
    <row r="158" spans="1:16" x14ac:dyDescent="0.25">
      <c r="A158" s="18" t="s">
        <v>250</v>
      </c>
      <c r="B158" s="196">
        <v>5</v>
      </c>
      <c r="C158" s="458"/>
      <c r="D158" s="220">
        <v>5</v>
      </c>
      <c r="E158" s="18">
        <v>7</v>
      </c>
      <c r="F158" s="458">
        <v>2</v>
      </c>
      <c r="G158" s="220">
        <v>9</v>
      </c>
      <c r="H158" s="18"/>
      <c r="I158" s="458"/>
      <c r="J158" s="220"/>
      <c r="K158"/>
      <c r="L158" s="220">
        <v>12</v>
      </c>
      <c r="M158" s="467">
        <v>2</v>
      </c>
      <c r="N158" s="467">
        <v>14</v>
      </c>
      <c r="O158" s="83"/>
      <c r="P158" s="220">
        <v>13</v>
      </c>
    </row>
    <row r="159" spans="1:16" x14ac:dyDescent="0.25">
      <c r="A159" s="21" t="s">
        <v>251</v>
      </c>
      <c r="B159" s="215">
        <v>6</v>
      </c>
      <c r="C159" s="471">
        <v>2</v>
      </c>
      <c r="D159" s="222">
        <v>8</v>
      </c>
      <c r="E159" s="21">
        <v>6</v>
      </c>
      <c r="F159" s="471">
        <v>1</v>
      </c>
      <c r="G159" s="222">
        <v>7</v>
      </c>
      <c r="H159" s="21"/>
      <c r="I159" s="471"/>
      <c r="J159" s="222"/>
      <c r="K159"/>
      <c r="L159" s="222">
        <v>12</v>
      </c>
      <c r="M159" s="472">
        <v>3</v>
      </c>
      <c r="N159" s="472">
        <v>15</v>
      </c>
      <c r="O159" s="83"/>
      <c r="P159" s="222">
        <v>13.5</v>
      </c>
    </row>
    <row r="160" spans="1:16" x14ac:dyDescent="0.25">
      <c r="A160" s="114" t="s">
        <v>665</v>
      </c>
      <c r="B160" s="217">
        <v>106</v>
      </c>
      <c r="C160" s="217">
        <v>54</v>
      </c>
      <c r="D160" s="112">
        <v>160</v>
      </c>
      <c r="E160" s="217">
        <v>88</v>
      </c>
      <c r="F160" s="217">
        <v>49</v>
      </c>
      <c r="G160" s="112">
        <v>137</v>
      </c>
      <c r="H160" s="217">
        <v>2</v>
      </c>
      <c r="I160" s="217">
        <v>1</v>
      </c>
      <c r="J160" s="108">
        <v>3</v>
      </c>
      <c r="K160" s="129"/>
      <c r="L160" s="111">
        <v>196</v>
      </c>
      <c r="M160" s="112">
        <v>104</v>
      </c>
      <c r="N160" s="108">
        <v>300</v>
      </c>
      <c r="O160" s="83"/>
      <c r="P160" s="130">
        <v>248</v>
      </c>
    </row>
    <row r="161" spans="1:16" x14ac:dyDescent="0.25">
      <c r="A161" s="15" t="s">
        <v>252</v>
      </c>
      <c r="B161" s="194">
        <v>2</v>
      </c>
      <c r="C161" s="457"/>
      <c r="D161" s="219">
        <v>2</v>
      </c>
      <c r="E161" s="15">
        <v>1</v>
      </c>
      <c r="F161" s="457"/>
      <c r="G161" s="219">
        <v>1</v>
      </c>
      <c r="H161" s="15"/>
      <c r="I161" s="457"/>
      <c r="J161" s="219"/>
      <c r="K161"/>
      <c r="L161" s="219">
        <v>3</v>
      </c>
      <c r="M161" s="466"/>
      <c r="N161" s="466">
        <v>3</v>
      </c>
      <c r="O161" s="83"/>
      <c r="P161" s="219">
        <v>3</v>
      </c>
    </row>
    <row r="162" spans="1:16" x14ac:dyDescent="0.25">
      <c r="A162" s="18" t="s">
        <v>253</v>
      </c>
      <c r="B162" s="196">
        <v>24</v>
      </c>
      <c r="C162" s="458">
        <v>25</v>
      </c>
      <c r="D162" s="220">
        <v>49</v>
      </c>
      <c r="E162" s="18"/>
      <c r="F162" s="458"/>
      <c r="G162" s="220"/>
      <c r="H162" s="18"/>
      <c r="I162" s="458"/>
      <c r="J162" s="220"/>
      <c r="K162"/>
      <c r="L162" s="220">
        <v>24</v>
      </c>
      <c r="M162" s="467">
        <v>25</v>
      </c>
      <c r="N162" s="467">
        <v>49</v>
      </c>
      <c r="O162" s="83"/>
      <c r="P162" s="220">
        <v>36.5</v>
      </c>
    </row>
    <row r="163" spans="1:16" x14ac:dyDescent="0.25">
      <c r="A163" s="18" t="s">
        <v>254</v>
      </c>
      <c r="B163" s="196">
        <v>9</v>
      </c>
      <c r="C163" s="458">
        <v>18</v>
      </c>
      <c r="D163" s="220">
        <v>27</v>
      </c>
      <c r="E163" s="18"/>
      <c r="F163" s="458"/>
      <c r="G163" s="220"/>
      <c r="H163" s="18"/>
      <c r="I163" s="458"/>
      <c r="J163" s="220"/>
      <c r="K163"/>
      <c r="L163" s="220">
        <v>9</v>
      </c>
      <c r="M163" s="467">
        <v>18</v>
      </c>
      <c r="N163" s="467">
        <v>27</v>
      </c>
      <c r="O163" s="83"/>
      <c r="P163" s="220">
        <v>18</v>
      </c>
    </row>
    <row r="164" spans="1:16" x14ac:dyDescent="0.25">
      <c r="A164" s="18" t="s">
        <v>255</v>
      </c>
      <c r="B164" s="196">
        <v>1</v>
      </c>
      <c r="C164" s="458"/>
      <c r="D164" s="220">
        <v>1</v>
      </c>
      <c r="E164" s="18">
        <v>1</v>
      </c>
      <c r="F164" s="458">
        <v>2</v>
      </c>
      <c r="G164" s="220">
        <v>3</v>
      </c>
      <c r="H164" s="18"/>
      <c r="I164" s="458"/>
      <c r="J164" s="220"/>
      <c r="K164"/>
      <c r="L164" s="220">
        <v>2</v>
      </c>
      <c r="M164" s="467">
        <v>2</v>
      </c>
      <c r="N164" s="467">
        <v>4</v>
      </c>
      <c r="O164" s="83"/>
      <c r="P164" s="220">
        <v>3</v>
      </c>
    </row>
    <row r="165" spans="1:16" x14ac:dyDescent="0.25">
      <c r="A165" s="18" t="s">
        <v>256</v>
      </c>
      <c r="B165" s="196">
        <v>34</v>
      </c>
      <c r="C165" s="458">
        <v>10</v>
      </c>
      <c r="D165" s="220">
        <v>44</v>
      </c>
      <c r="E165" s="18">
        <v>50</v>
      </c>
      <c r="F165" s="458">
        <v>41</v>
      </c>
      <c r="G165" s="220">
        <v>91</v>
      </c>
      <c r="H165" s="18"/>
      <c r="I165" s="458"/>
      <c r="J165" s="220"/>
      <c r="K165"/>
      <c r="L165" s="220">
        <v>84</v>
      </c>
      <c r="M165" s="467">
        <v>51</v>
      </c>
      <c r="N165" s="467">
        <v>135</v>
      </c>
      <c r="O165" s="83"/>
      <c r="P165" s="220">
        <v>109.5</v>
      </c>
    </row>
    <row r="166" spans="1:16" x14ac:dyDescent="0.25">
      <c r="A166" s="18" t="s">
        <v>257</v>
      </c>
      <c r="B166" s="196">
        <v>22</v>
      </c>
      <c r="C166" s="458">
        <v>1</v>
      </c>
      <c r="D166" s="220">
        <v>23</v>
      </c>
      <c r="E166" s="18">
        <v>14</v>
      </c>
      <c r="F166" s="458">
        <v>6</v>
      </c>
      <c r="G166" s="220">
        <v>20</v>
      </c>
      <c r="H166" s="18"/>
      <c r="I166" s="458"/>
      <c r="J166" s="220"/>
      <c r="K166"/>
      <c r="L166" s="220">
        <v>36</v>
      </c>
      <c r="M166" s="467">
        <v>7</v>
      </c>
      <c r="N166" s="467">
        <v>43</v>
      </c>
      <c r="O166" s="83"/>
      <c r="P166" s="220">
        <v>39.5</v>
      </c>
    </row>
    <row r="167" spans="1:16" x14ac:dyDescent="0.25">
      <c r="A167" s="18" t="s">
        <v>705</v>
      </c>
      <c r="B167" s="196"/>
      <c r="C167" s="458"/>
      <c r="D167" s="220"/>
      <c r="E167" s="18"/>
      <c r="F167" s="458"/>
      <c r="G167" s="220"/>
      <c r="H167" s="18">
        <v>2</v>
      </c>
      <c r="I167" s="458">
        <v>1</v>
      </c>
      <c r="J167" s="220">
        <v>3</v>
      </c>
      <c r="K167"/>
      <c r="L167" s="220">
        <v>2</v>
      </c>
      <c r="M167" s="467">
        <v>1</v>
      </c>
      <c r="N167" s="467">
        <v>3</v>
      </c>
      <c r="O167" s="83"/>
      <c r="P167" s="220">
        <v>2.5</v>
      </c>
    </row>
    <row r="168" spans="1:16" x14ac:dyDescent="0.25">
      <c r="A168" s="456" t="s">
        <v>379</v>
      </c>
      <c r="B168" s="262">
        <v>14</v>
      </c>
      <c r="C168" s="459"/>
      <c r="D168" s="470">
        <v>14</v>
      </c>
      <c r="E168" s="456">
        <v>22</v>
      </c>
      <c r="F168" s="459"/>
      <c r="G168" s="470">
        <v>22</v>
      </c>
      <c r="H168" s="456"/>
      <c r="I168" s="459"/>
      <c r="J168" s="470"/>
      <c r="K168"/>
      <c r="L168" s="468">
        <v>36</v>
      </c>
      <c r="M168" s="469"/>
      <c r="N168" s="469">
        <v>36</v>
      </c>
      <c r="O168" s="83"/>
      <c r="P168" s="468">
        <v>36</v>
      </c>
    </row>
    <row r="169" spans="1:16" x14ac:dyDescent="0.25">
      <c r="K169"/>
      <c r="L169"/>
      <c r="N169" s="83"/>
      <c r="O169" s="83"/>
    </row>
    <row r="170" spans="1:16" x14ac:dyDescent="0.25">
      <c r="A170" s="107" t="s">
        <v>4</v>
      </c>
      <c r="B170" s="26">
        <v>2244</v>
      </c>
      <c r="C170" s="26">
        <v>708</v>
      </c>
      <c r="D170" s="28">
        <v>2952</v>
      </c>
      <c r="E170" s="26">
        <v>966</v>
      </c>
      <c r="F170" s="26">
        <v>503</v>
      </c>
      <c r="G170" s="28">
        <v>1469</v>
      </c>
      <c r="H170" s="26">
        <v>51</v>
      </c>
      <c r="I170" s="26">
        <v>144</v>
      </c>
      <c r="J170" s="27">
        <v>195</v>
      </c>
      <c r="K170"/>
      <c r="L170" s="113">
        <v>3261</v>
      </c>
      <c r="M170" s="28">
        <v>1355</v>
      </c>
      <c r="N170" s="27">
        <v>4616</v>
      </c>
      <c r="O170" s="83"/>
      <c r="P170" s="476">
        <v>3938.5</v>
      </c>
    </row>
    <row r="172" spans="1:16" x14ac:dyDescent="0.25">
      <c r="A172" s="270" t="s">
        <v>720</v>
      </c>
    </row>
  </sheetData>
  <autoFilter ref="A7:H168"/>
  <mergeCells count="6">
    <mergeCell ref="A3:P3"/>
    <mergeCell ref="P6:P7"/>
    <mergeCell ref="B6:D6"/>
    <mergeCell ref="E6:G6"/>
    <mergeCell ref="H6:J6"/>
    <mergeCell ref="L6:N6"/>
  </mergeCells>
  <printOptions horizontalCentered="1"/>
  <pageMargins left="0.39370078740157483" right="0.39370078740157483" top="0.78740157480314965" bottom="0.59055118110236227" header="0.39370078740157483" footer="0.39370078740157483"/>
  <pageSetup paperSize="9" scale="77" firstPageNumber="28" fitToHeight="0" orientation="landscape" r:id="rId1"/>
  <headerFooter scaleWithDoc="0" alignWithMargins="0">
    <oddHeader>&amp;L&amp;8Situation des personnels enseignants non permanents - 2015/2016&amp;R&amp;8DGRH A1-1 / Novembre 2016</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rgb="FF92D050"/>
    <pageSetUpPr fitToPage="1"/>
  </sheetPr>
  <dimension ref="A3:Q66"/>
  <sheetViews>
    <sheetView showGridLines="0" workbookViewId="0">
      <selection activeCell="L66" sqref="L66"/>
    </sheetView>
  </sheetViews>
  <sheetFormatPr baseColWidth="10" defaultRowHeight="13.2" x14ac:dyDescent="0.25"/>
  <cols>
    <col min="1" max="1" width="37.44140625" customWidth="1"/>
    <col min="2" max="4" width="14" customWidth="1"/>
    <col min="5" max="5" width="15.33203125" bestFit="1" customWidth="1"/>
    <col min="6" max="7" width="14" customWidth="1"/>
    <col min="8" max="9" width="10.44140625" customWidth="1"/>
    <col min="10" max="11" width="9.6640625" customWidth="1"/>
    <col min="12" max="13" width="9.109375" customWidth="1"/>
    <col min="14" max="14" width="3.6640625" customWidth="1"/>
    <col min="15" max="15" width="8.33203125" customWidth="1"/>
    <col min="16" max="16" width="8.6640625" customWidth="1"/>
    <col min="17" max="17" width="7.109375" customWidth="1"/>
  </cols>
  <sheetData>
    <row r="3" spans="1:17" ht="18" customHeight="1" x14ac:dyDescent="0.25">
      <c r="A3" s="680" t="s">
        <v>288</v>
      </c>
      <c r="B3" s="680"/>
      <c r="C3" s="680"/>
      <c r="D3" s="680"/>
      <c r="E3" s="680"/>
      <c r="F3" s="680"/>
      <c r="G3" s="680"/>
      <c r="H3" s="115"/>
      <c r="I3" s="115"/>
      <c r="J3" s="115"/>
      <c r="K3" s="115"/>
      <c r="L3" s="115"/>
      <c r="M3" s="115"/>
      <c r="N3" s="115"/>
      <c r="O3" s="115"/>
      <c r="P3" s="115"/>
      <c r="Q3" s="115"/>
    </row>
    <row r="6" spans="1:17" x14ac:dyDescent="0.25">
      <c r="B6" s="726" t="s">
        <v>8</v>
      </c>
      <c r="C6" s="726"/>
      <c r="D6" s="726"/>
      <c r="E6" s="726"/>
      <c r="F6" s="726"/>
      <c r="G6" s="726"/>
    </row>
    <row r="7" spans="1:17" x14ac:dyDescent="0.25">
      <c r="B7" s="741" t="s">
        <v>135</v>
      </c>
      <c r="C7" s="738"/>
      <c r="D7" s="738" t="s">
        <v>136</v>
      </c>
      <c r="E7" s="738"/>
      <c r="F7" s="739" t="s">
        <v>90</v>
      </c>
      <c r="G7" s="740"/>
    </row>
    <row r="8" spans="1:17" x14ac:dyDescent="0.25">
      <c r="B8" s="122" t="s">
        <v>290</v>
      </c>
      <c r="C8" s="122" t="s">
        <v>289</v>
      </c>
      <c r="D8" s="122" t="s">
        <v>290</v>
      </c>
      <c r="E8" s="122" t="s">
        <v>289</v>
      </c>
      <c r="F8" s="122" t="s">
        <v>290</v>
      </c>
      <c r="G8" s="122" t="s">
        <v>289</v>
      </c>
    </row>
    <row r="9" spans="1:17" x14ac:dyDescent="0.25">
      <c r="A9" s="143" t="s">
        <v>291</v>
      </c>
      <c r="B9" s="152">
        <v>18</v>
      </c>
      <c r="C9" s="157" t="s">
        <v>495</v>
      </c>
      <c r="D9" s="152">
        <v>12</v>
      </c>
      <c r="E9" s="157" t="s">
        <v>704</v>
      </c>
      <c r="F9" s="154">
        <v>30</v>
      </c>
      <c r="G9" s="158" t="s">
        <v>701</v>
      </c>
    </row>
    <row r="10" spans="1:17" x14ac:dyDescent="0.25">
      <c r="A10" s="144" t="s">
        <v>292</v>
      </c>
      <c r="B10" s="153">
        <v>2</v>
      </c>
      <c r="C10" s="159" t="s">
        <v>697</v>
      </c>
      <c r="D10" s="153"/>
      <c r="E10" s="159"/>
      <c r="F10" s="155">
        <v>2</v>
      </c>
      <c r="G10" s="160" t="s">
        <v>697</v>
      </c>
    </row>
    <row r="11" spans="1:17" x14ac:dyDescent="0.25">
      <c r="A11" s="145" t="s">
        <v>293</v>
      </c>
      <c r="B11" s="150">
        <v>7</v>
      </c>
      <c r="C11" s="159" t="s">
        <v>697</v>
      </c>
      <c r="D11" s="150">
        <v>5</v>
      </c>
      <c r="E11" s="159" t="s">
        <v>781</v>
      </c>
      <c r="F11" s="155">
        <v>12</v>
      </c>
      <c r="G11" s="160" t="s">
        <v>702</v>
      </c>
    </row>
    <row r="12" spans="1:17" x14ac:dyDescent="0.25">
      <c r="A12" s="145" t="s">
        <v>294</v>
      </c>
      <c r="B12" s="150">
        <v>545</v>
      </c>
      <c r="C12" s="159" t="s">
        <v>698</v>
      </c>
      <c r="D12" s="150">
        <v>546</v>
      </c>
      <c r="E12" s="159" t="s">
        <v>495</v>
      </c>
      <c r="F12" s="155">
        <v>1091</v>
      </c>
      <c r="G12" s="160" t="s">
        <v>495</v>
      </c>
    </row>
    <row r="13" spans="1:17" ht="23.4" x14ac:dyDescent="0.25">
      <c r="A13" s="146" t="s">
        <v>295</v>
      </c>
      <c r="B13" s="520">
        <v>67</v>
      </c>
      <c r="C13" s="521" t="s">
        <v>697</v>
      </c>
      <c r="D13" s="520">
        <v>70</v>
      </c>
      <c r="E13" s="521" t="s">
        <v>704</v>
      </c>
      <c r="F13" s="522">
        <v>137</v>
      </c>
      <c r="G13" s="523" t="s">
        <v>704</v>
      </c>
    </row>
    <row r="14" spans="1:17" x14ac:dyDescent="0.25">
      <c r="A14" s="525" t="s">
        <v>534</v>
      </c>
      <c r="B14" s="151">
        <v>9</v>
      </c>
      <c r="C14" s="161" t="s">
        <v>495</v>
      </c>
      <c r="D14" s="151">
        <v>2</v>
      </c>
      <c r="E14" s="161" t="s">
        <v>697</v>
      </c>
      <c r="F14" s="156">
        <v>11</v>
      </c>
      <c r="G14" s="162" t="s">
        <v>701</v>
      </c>
    </row>
    <row r="15" spans="1:17" x14ac:dyDescent="0.25">
      <c r="A15" s="133"/>
      <c r="B15" s="147"/>
      <c r="C15" s="607"/>
      <c r="D15" s="147"/>
      <c r="E15" s="60"/>
      <c r="F15" s="149"/>
      <c r="G15" s="60"/>
    </row>
    <row r="16" spans="1:17" x14ac:dyDescent="0.25">
      <c r="A16" s="134" t="s">
        <v>17</v>
      </c>
      <c r="B16" s="148">
        <v>648</v>
      </c>
      <c r="C16" s="526" t="s">
        <v>495</v>
      </c>
      <c r="D16" s="148">
        <v>635</v>
      </c>
      <c r="E16" s="526" t="s">
        <v>495</v>
      </c>
      <c r="F16" s="28">
        <v>1283</v>
      </c>
      <c r="G16" s="527" t="s">
        <v>495</v>
      </c>
    </row>
    <row r="17" spans="1:7" x14ac:dyDescent="0.25">
      <c r="A17" s="132"/>
      <c r="B17" s="131"/>
    </row>
    <row r="18" spans="1:7" x14ac:dyDescent="0.25">
      <c r="B18" s="726" t="s">
        <v>18</v>
      </c>
      <c r="C18" s="726"/>
      <c r="D18" s="726"/>
      <c r="E18" s="726"/>
      <c r="F18" s="726"/>
      <c r="G18" s="726"/>
    </row>
    <row r="19" spans="1:7" x14ac:dyDescent="0.25">
      <c r="B19" s="741" t="s">
        <v>135</v>
      </c>
      <c r="C19" s="738"/>
      <c r="D19" s="738" t="s">
        <v>136</v>
      </c>
      <c r="E19" s="738"/>
      <c r="F19" s="739" t="s">
        <v>90</v>
      </c>
      <c r="G19" s="740"/>
    </row>
    <row r="20" spans="1:7" x14ac:dyDescent="0.25">
      <c r="B20" s="122" t="s">
        <v>290</v>
      </c>
      <c r="C20" s="122" t="s">
        <v>289</v>
      </c>
      <c r="D20" s="122" t="s">
        <v>290</v>
      </c>
      <c r="E20" s="122" t="s">
        <v>289</v>
      </c>
      <c r="F20" s="122" t="s">
        <v>290</v>
      </c>
      <c r="G20" s="122" t="s">
        <v>289</v>
      </c>
    </row>
    <row r="21" spans="1:7" x14ac:dyDescent="0.25">
      <c r="A21" s="143" t="s">
        <v>291</v>
      </c>
      <c r="B21" s="167">
        <v>263</v>
      </c>
      <c r="C21" s="157" t="s">
        <v>697</v>
      </c>
      <c r="D21" s="167">
        <v>131</v>
      </c>
      <c r="E21" s="157" t="s">
        <v>697</v>
      </c>
      <c r="F21" s="158">
        <v>394</v>
      </c>
      <c r="G21" s="158" t="s">
        <v>697</v>
      </c>
    </row>
    <row r="22" spans="1:7" x14ac:dyDescent="0.25">
      <c r="A22" s="144" t="s">
        <v>292</v>
      </c>
      <c r="B22" s="168">
        <v>40</v>
      </c>
      <c r="C22" s="159" t="s">
        <v>704</v>
      </c>
      <c r="D22" s="168">
        <v>27</v>
      </c>
      <c r="E22" s="159" t="s">
        <v>704</v>
      </c>
      <c r="F22" s="160">
        <v>67</v>
      </c>
      <c r="G22" s="160" t="s">
        <v>704</v>
      </c>
    </row>
    <row r="23" spans="1:7" x14ac:dyDescent="0.25">
      <c r="A23" s="145" t="s">
        <v>293</v>
      </c>
      <c r="B23" s="163">
        <v>14</v>
      </c>
      <c r="C23" s="159" t="s">
        <v>782</v>
      </c>
      <c r="D23" s="163">
        <v>8</v>
      </c>
      <c r="E23" s="159" t="s">
        <v>690</v>
      </c>
      <c r="F23" s="160">
        <v>22</v>
      </c>
      <c r="G23" s="160" t="s">
        <v>781</v>
      </c>
    </row>
    <row r="24" spans="1:7" x14ac:dyDescent="0.25">
      <c r="A24" s="145" t="s">
        <v>294</v>
      </c>
      <c r="B24" s="163">
        <v>465</v>
      </c>
      <c r="C24" s="159" t="s">
        <v>697</v>
      </c>
      <c r="D24" s="163">
        <v>295</v>
      </c>
      <c r="E24" s="159" t="s">
        <v>697</v>
      </c>
      <c r="F24" s="160">
        <v>760</v>
      </c>
      <c r="G24" s="160" t="s">
        <v>701</v>
      </c>
    </row>
    <row r="25" spans="1:7" ht="23.4" x14ac:dyDescent="0.25">
      <c r="A25" s="146" t="s">
        <v>295</v>
      </c>
      <c r="B25" s="524">
        <v>171</v>
      </c>
      <c r="C25" s="521" t="s">
        <v>699</v>
      </c>
      <c r="D25" s="524">
        <v>129</v>
      </c>
      <c r="E25" s="521" t="s">
        <v>699</v>
      </c>
      <c r="F25" s="523">
        <v>300</v>
      </c>
      <c r="G25" s="523" t="s">
        <v>699</v>
      </c>
    </row>
    <row r="26" spans="1:7" x14ac:dyDescent="0.25">
      <c r="A26" s="525" t="s">
        <v>534</v>
      </c>
      <c r="B26" s="164">
        <v>57</v>
      </c>
      <c r="C26" s="161" t="s">
        <v>697</v>
      </c>
      <c r="D26" s="164">
        <v>41</v>
      </c>
      <c r="E26" s="161" t="s">
        <v>704</v>
      </c>
      <c r="F26" s="162">
        <v>98</v>
      </c>
      <c r="G26" s="162" t="s">
        <v>697</v>
      </c>
    </row>
    <row r="27" spans="1:7" x14ac:dyDescent="0.25">
      <c r="A27" s="133"/>
      <c r="B27" s="165"/>
      <c r="C27" s="169"/>
      <c r="D27" s="165"/>
      <c r="E27" s="169"/>
      <c r="F27" s="169"/>
      <c r="G27" s="169"/>
    </row>
    <row r="28" spans="1:7" x14ac:dyDescent="0.25">
      <c r="A28" s="134" t="s">
        <v>51</v>
      </c>
      <c r="B28" s="173">
        <v>1010</v>
      </c>
      <c r="C28" s="170" t="s">
        <v>697</v>
      </c>
      <c r="D28" s="173">
        <v>631</v>
      </c>
      <c r="E28" s="170" t="s">
        <v>697</v>
      </c>
      <c r="F28" s="174">
        <v>1641</v>
      </c>
      <c r="G28" s="172" t="s">
        <v>697</v>
      </c>
    </row>
    <row r="29" spans="1:7" s="33" customFormat="1" x14ac:dyDescent="0.25">
      <c r="A29" s="136"/>
      <c r="B29" s="137"/>
      <c r="C29" s="138"/>
      <c r="D29" s="139"/>
      <c r="E29" s="140"/>
      <c r="F29" s="82"/>
      <c r="G29" s="82"/>
    </row>
    <row r="30" spans="1:7" x14ac:dyDescent="0.25">
      <c r="B30" s="726" t="s">
        <v>52</v>
      </c>
      <c r="C30" s="726"/>
      <c r="D30" s="726"/>
      <c r="E30" s="726"/>
      <c r="F30" s="726"/>
      <c r="G30" s="726"/>
    </row>
    <row r="31" spans="1:7" s="83" customFormat="1" x14ac:dyDescent="0.25">
      <c r="A31"/>
      <c r="B31" s="741" t="s">
        <v>135</v>
      </c>
      <c r="C31" s="738"/>
      <c r="D31" s="738" t="s">
        <v>136</v>
      </c>
      <c r="E31" s="738"/>
      <c r="F31" s="739" t="s">
        <v>90</v>
      </c>
      <c r="G31" s="740"/>
    </row>
    <row r="32" spans="1:7" x14ac:dyDescent="0.25">
      <c r="B32" s="122" t="s">
        <v>290</v>
      </c>
      <c r="C32" s="122" t="s">
        <v>289</v>
      </c>
      <c r="D32" s="122" t="s">
        <v>290</v>
      </c>
      <c r="E32" s="122" t="s">
        <v>289</v>
      </c>
      <c r="F32" s="122" t="s">
        <v>290</v>
      </c>
      <c r="G32" s="122" t="s">
        <v>289</v>
      </c>
    </row>
    <row r="33" spans="1:7" x14ac:dyDescent="0.25">
      <c r="A33" s="143" t="s">
        <v>291</v>
      </c>
      <c r="B33" s="152">
        <v>22</v>
      </c>
      <c r="C33" s="157" t="s">
        <v>701</v>
      </c>
      <c r="D33" s="152">
        <v>42</v>
      </c>
      <c r="E33" s="157" t="s">
        <v>495</v>
      </c>
      <c r="F33" s="154">
        <v>64</v>
      </c>
      <c r="G33" s="158" t="s">
        <v>495</v>
      </c>
    </row>
    <row r="34" spans="1:7" x14ac:dyDescent="0.25">
      <c r="A34" s="144" t="s">
        <v>292</v>
      </c>
      <c r="B34" s="153">
        <v>1</v>
      </c>
      <c r="C34" s="159" t="s">
        <v>697</v>
      </c>
      <c r="D34" s="153">
        <v>3</v>
      </c>
      <c r="E34" s="159" t="s">
        <v>495</v>
      </c>
      <c r="F34" s="155">
        <v>4</v>
      </c>
      <c r="G34" s="160" t="s">
        <v>495</v>
      </c>
    </row>
    <row r="35" spans="1:7" x14ac:dyDescent="0.25">
      <c r="A35" s="145" t="s">
        <v>293</v>
      </c>
      <c r="B35" s="150">
        <v>9</v>
      </c>
      <c r="C35" s="159" t="s">
        <v>700</v>
      </c>
      <c r="D35" s="150">
        <v>15</v>
      </c>
      <c r="E35" s="159" t="s">
        <v>703</v>
      </c>
      <c r="F35" s="155">
        <v>24</v>
      </c>
      <c r="G35" s="160" t="s">
        <v>703</v>
      </c>
    </row>
    <row r="36" spans="1:7" x14ac:dyDescent="0.25">
      <c r="A36" s="145" t="s">
        <v>294</v>
      </c>
      <c r="B36" s="150">
        <v>335</v>
      </c>
      <c r="C36" s="159" t="s">
        <v>698</v>
      </c>
      <c r="D36" s="150">
        <v>545</v>
      </c>
      <c r="E36" s="159" t="s">
        <v>495</v>
      </c>
      <c r="F36" s="155">
        <v>880</v>
      </c>
      <c r="G36" s="160" t="s">
        <v>698</v>
      </c>
    </row>
    <row r="37" spans="1:7" ht="23.4" x14ac:dyDescent="0.25">
      <c r="A37" s="146" t="s">
        <v>295</v>
      </c>
      <c r="B37" s="520">
        <v>203</v>
      </c>
      <c r="C37" s="521" t="s">
        <v>697</v>
      </c>
      <c r="D37" s="520">
        <v>290</v>
      </c>
      <c r="E37" s="521" t="s">
        <v>697</v>
      </c>
      <c r="F37" s="522">
        <v>493</v>
      </c>
      <c r="G37" s="523" t="s">
        <v>697</v>
      </c>
    </row>
    <row r="38" spans="1:7" x14ac:dyDescent="0.25">
      <c r="A38" s="525" t="s">
        <v>534</v>
      </c>
      <c r="B38" s="151">
        <v>21</v>
      </c>
      <c r="C38" s="161" t="s">
        <v>495</v>
      </c>
      <c r="D38" s="151">
        <v>53</v>
      </c>
      <c r="E38" s="161" t="s">
        <v>495</v>
      </c>
      <c r="F38" s="156">
        <v>74</v>
      </c>
      <c r="G38" s="162" t="s">
        <v>495</v>
      </c>
    </row>
    <row r="39" spans="1:7" x14ac:dyDescent="0.25">
      <c r="A39" s="133"/>
      <c r="B39" s="175"/>
      <c r="C39" s="169"/>
      <c r="D39" s="175"/>
      <c r="E39" s="169"/>
      <c r="F39" s="176"/>
      <c r="G39" s="169"/>
    </row>
    <row r="40" spans="1:7" x14ac:dyDescent="0.25">
      <c r="A40" s="134" t="s">
        <v>83</v>
      </c>
      <c r="B40" s="173">
        <v>591</v>
      </c>
      <c r="C40" s="170" t="s">
        <v>495</v>
      </c>
      <c r="D40" s="173">
        <v>948</v>
      </c>
      <c r="E40" s="170" t="s">
        <v>701</v>
      </c>
      <c r="F40" s="174">
        <v>1539</v>
      </c>
      <c r="G40" s="172" t="s">
        <v>701</v>
      </c>
    </row>
    <row r="41" spans="1:7" s="33" customFormat="1" x14ac:dyDescent="0.25">
      <c r="A41" s="141"/>
      <c r="B41" s="139"/>
      <c r="C41" s="138"/>
      <c r="D41" s="139"/>
      <c r="E41" s="140"/>
      <c r="F41" s="142"/>
      <c r="G41" s="140"/>
    </row>
    <row r="42" spans="1:7" s="83" customFormat="1" x14ac:dyDescent="0.25">
      <c r="A42"/>
      <c r="B42" s="726" t="s">
        <v>84</v>
      </c>
      <c r="C42" s="726"/>
      <c r="D42" s="726"/>
      <c r="E42" s="726"/>
      <c r="F42" s="726"/>
      <c r="G42" s="726"/>
    </row>
    <row r="43" spans="1:7" x14ac:dyDescent="0.25">
      <c r="B43" s="741" t="s">
        <v>135</v>
      </c>
      <c r="C43" s="738"/>
      <c r="D43" s="738" t="s">
        <v>136</v>
      </c>
      <c r="E43" s="738"/>
      <c r="F43" s="739" t="s">
        <v>90</v>
      </c>
      <c r="G43" s="740"/>
    </row>
    <row r="44" spans="1:7" x14ac:dyDescent="0.25">
      <c r="B44" s="122" t="s">
        <v>290</v>
      </c>
      <c r="C44" s="122" t="s">
        <v>289</v>
      </c>
      <c r="D44" s="122" t="s">
        <v>290</v>
      </c>
      <c r="E44" s="122" t="s">
        <v>289</v>
      </c>
      <c r="F44" s="122" t="s">
        <v>290</v>
      </c>
      <c r="G44" s="122" t="s">
        <v>289</v>
      </c>
    </row>
    <row r="45" spans="1:7" x14ac:dyDescent="0.25">
      <c r="A45" s="143" t="s">
        <v>291</v>
      </c>
      <c r="B45" s="167"/>
      <c r="C45" s="157"/>
      <c r="D45" s="167">
        <v>1</v>
      </c>
      <c r="E45" s="157" t="s">
        <v>697</v>
      </c>
      <c r="F45" s="158">
        <v>1</v>
      </c>
      <c r="G45" s="158" t="s">
        <v>697</v>
      </c>
    </row>
    <row r="46" spans="1:7" x14ac:dyDescent="0.25">
      <c r="A46" s="144" t="s">
        <v>292</v>
      </c>
      <c r="B46" s="168"/>
      <c r="C46" s="159"/>
      <c r="D46" s="168"/>
      <c r="E46" s="159"/>
      <c r="F46" s="160"/>
      <c r="G46" s="160"/>
    </row>
    <row r="47" spans="1:7" x14ac:dyDescent="0.25">
      <c r="A47" s="145" t="s">
        <v>293</v>
      </c>
      <c r="B47" s="163"/>
      <c r="C47" s="159"/>
      <c r="D47" s="163">
        <v>1</v>
      </c>
      <c r="E47" s="159" t="s">
        <v>699</v>
      </c>
      <c r="F47" s="160">
        <v>1</v>
      </c>
      <c r="G47" s="160" t="s">
        <v>699</v>
      </c>
    </row>
    <row r="48" spans="1:7" x14ac:dyDescent="0.25">
      <c r="A48" s="145" t="s">
        <v>294</v>
      </c>
      <c r="B48" s="163">
        <v>15</v>
      </c>
      <c r="C48" s="159" t="s">
        <v>698</v>
      </c>
      <c r="D48" s="163">
        <v>17</v>
      </c>
      <c r="E48" s="159" t="s">
        <v>698</v>
      </c>
      <c r="F48" s="160">
        <v>32</v>
      </c>
      <c r="G48" s="160" t="s">
        <v>698</v>
      </c>
    </row>
    <row r="49" spans="1:7" ht="23.4" x14ac:dyDescent="0.25">
      <c r="A49" s="146" t="s">
        <v>295</v>
      </c>
      <c r="B49" s="524">
        <v>22</v>
      </c>
      <c r="C49" s="521" t="s">
        <v>697</v>
      </c>
      <c r="D49" s="524">
        <v>18</v>
      </c>
      <c r="E49" s="521" t="s">
        <v>697</v>
      </c>
      <c r="F49" s="523">
        <v>40</v>
      </c>
      <c r="G49" s="523" t="s">
        <v>697</v>
      </c>
    </row>
    <row r="50" spans="1:7" x14ac:dyDescent="0.25">
      <c r="A50" s="525" t="s">
        <v>534</v>
      </c>
      <c r="B50" s="164"/>
      <c r="C50" s="161"/>
      <c r="D50" s="164"/>
      <c r="E50" s="161"/>
      <c r="F50" s="162"/>
      <c r="G50" s="162"/>
    </row>
    <row r="51" spans="1:7" x14ac:dyDescent="0.25">
      <c r="A51" s="133"/>
      <c r="B51" s="165"/>
      <c r="C51" s="169"/>
      <c r="D51" s="165"/>
      <c r="E51" s="169"/>
      <c r="F51" s="169"/>
      <c r="G51" s="169"/>
    </row>
    <row r="52" spans="1:7" x14ac:dyDescent="0.25">
      <c r="A52" s="134" t="s">
        <v>89</v>
      </c>
      <c r="B52" s="166">
        <v>37</v>
      </c>
      <c r="C52" s="170" t="s">
        <v>495</v>
      </c>
      <c r="D52" s="166">
        <v>37</v>
      </c>
      <c r="E52" s="170" t="s">
        <v>701</v>
      </c>
      <c r="F52" s="171">
        <v>74</v>
      </c>
      <c r="G52" s="172" t="s">
        <v>701</v>
      </c>
    </row>
    <row r="53" spans="1:7" s="33" customFormat="1" x14ac:dyDescent="0.25">
      <c r="A53" s="270" t="s">
        <v>783</v>
      </c>
      <c r="B53" s="139"/>
      <c r="C53" s="138"/>
      <c r="D53" s="139"/>
      <c r="E53" s="140"/>
      <c r="F53" s="142"/>
      <c r="G53" s="140"/>
    </row>
    <row r="54" spans="1:7" s="33" customFormat="1" x14ac:dyDescent="0.25">
      <c r="A54" s="270"/>
      <c r="B54" s="569"/>
      <c r="C54" s="82"/>
      <c r="D54" s="569"/>
      <c r="E54" s="82"/>
      <c r="F54" s="82"/>
      <c r="G54" s="82"/>
    </row>
    <row r="55" spans="1:7" s="83" customFormat="1" x14ac:dyDescent="0.25">
      <c r="A55"/>
      <c r="B55" s="726" t="s">
        <v>717</v>
      </c>
      <c r="C55" s="726"/>
      <c r="D55" s="726"/>
      <c r="E55" s="726"/>
      <c r="F55" s="726"/>
      <c r="G55" s="726"/>
    </row>
    <row r="56" spans="1:7" x14ac:dyDescent="0.25">
      <c r="B56" s="741" t="s">
        <v>135</v>
      </c>
      <c r="C56" s="738"/>
      <c r="D56" s="738" t="s">
        <v>136</v>
      </c>
      <c r="E56" s="738"/>
      <c r="F56" s="739" t="s">
        <v>90</v>
      </c>
      <c r="G56" s="740"/>
    </row>
    <row r="57" spans="1:7" x14ac:dyDescent="0.25">
      <c r="B57" s="122" t="s">
        <v>290</v>
      </c>
      <c r="C57" s="122" t="s">
        <v>289</v>
      </c>
      <c r="D57" s="122" t="s">
        <v>290</v>
      </c>
      <c r="E57" s="122" t="s">
        <v>289</v>
      </c>
      <c r="F57" s="122" t="s">
        <v>290</v>
      </c>
      <c r="G57" s="122" t="s">
        <v>289</v>
      </c>
    </row>
    <row r="58" spans="1:7" x14ac:dyDescent="0.25">
      <c r="A58" s="143" t="s">
        <v>291</v>
      </c>
      <c r="B58" s="152">
        <v>313</v>
      </c>
      <c r="C58" s="157" t="s">
        <v>701</v>
      </c>
      <c r="D58" s="152">
        <v>197</v>
      </c>
      <c r="E58" s="157" t="s">
        <v>701</v>
      </c>
      <c r="F58" s="154">
        <v>510</v>
      </c>
      <c r="G58" s="158" t="s">
        <v>701</v>
      </c>
    </row>
    <row r="59" spans="1:7" x14ac:dyDescent="0.25">
      <c r="A59" s="144" t="s">
        <v>292</v>
      </c>
      <c r="B59" s="153">
        <v>43</v>
      </c>
      <c r="C59" s="159" t="s">
        <v>697</v>
      </c>
      <c r="D59" s="153">
        <v>30</v>
      </c>
      <c r="E59" s="159" t="s">
        <v>704</v>
      </c>
      <c r="F59" s="155">
        <v>73</v>
      </c>
      <c r="G59" s="160" t="s">
        <v>704</v>
      </c>
    </row>
    <row r="60" spans="1:7" x14ac:dyDescent="0.25">
      <c r="A60" s="145" t="s">
        <v>293</v>
      </c>
      <c r="B60" s="150">
        <v>30</v>
      </c>
      <c r="C60" s="159" t="s">
        <v>700</v>
      </c>
      <c r="D60" s="150">
        <v>30</v>
      </c>
      <c r="E60" s="159" t="s">
        <v>690</v>
      </c>
      <c r="F60" s="155">
        <v>60</v>
      </c>
      <c r="G60" s="160" t="s">
        <v>690</v>
      </c>
    </row>
    <row r="61" spans="1:7" x14ac:dyDescent="0.25">
      <c r="A61" s="145" t="s">
        <v>294</v>
      </c>
      <c r="B61" s="150">
        <v>1375</v>
      </c>
      <c r="C61" s="159" t="s">
        <v>495</v>
      </c>
      <c r="D61" s="150">
        <v>1422</v>
      </c>
      <c r="E61" s="159" t="s">
        <v>495</v>
      </c>
      <c r="F61" s="155">
        <v>2797</v>
      </c>
      <c r="G61" s="160" t="s">
        <v>495</v>
      </c>
    </row>
    <row r="62" spans="1:7" ht="23.4" x14ac:dyDescent="0.25">
      <c r="A62" s="146" t="s">
        <v>295</v>
      </c>
      <c r="B62" s="520">
        <v>479</v>
      </c>
      <c r="C62" s="521" t="s">
        <v>697</v>
      </c>
      <c r="D62" s="520">
        <v>513</v>
      </c>
      <c r="E62" s="521" t="s">
        <v>697</v>
      </c>
      <c r="F62" s="522">
        <v>992</v>
      </c>
      <c r="G62" s="523" t="s">
        <v>697</v>
      </c>
    </row>
    <row r="63" spans="1:7" x14ac:dyDescent="0.25">
      <c r="A63" s="525" t="s">
        <v>534</v>
      </c>
      <c r="B63" s="151">
        <v>87</v>
      </c>
      <c r="C63" s="161" t="s">
        <v>701</v>
      </c>
      <c r="D63" s="151">
        <v>97</v>
      </c>
      <c r="E63" s="161" t="s">
        <v>701</v>
      </c>
      <c r="F63" s="156">
        <v>184</v>
      </c>
      <c r="G63" s="162" t="s">
        <v>701</v>
      </c>
    </row>
    <row r="64" spans="1:7" x14ac:dyDescent="0.25">
      <c r="A64" s="133"/>
      <c r="B64" s="147"/>
      <c r="C64" s="60"/>
      <c r="D64" s="147"/>
      <c r="E64" s="60"/>
      <c r="F64" s="149"/>
      <c r="G64" s="60"/>
    </row>
    <row r="65" spans="1:7" x14ac:dyDescent="0.25">
      <c r="A65" s="134" t="s">
        <v>296</v>
      </c>
      <c r="B65" s="148">
        <v>2327</v>
      </c>
      <c r="C65" s="526" t="s">
        <v>701</v>
      </c>
      <c r="D65" s="148">
        <v>2289</v>
      </c>
      <c r="E65" s="526" t="s">
        <v>701</v>
      </c>
      <c r="F65" s="28">
        <v>4616</v>
      </c>
      <c r="G65" s="527" t="s">
        <v>701</v>
      </c>
    </row>
    <row r="66" spans="1:7" s="33" customFormat="1" x14ac:dyDescent="0.25">
      <c r="A66" s="141"/>
      <c r="B66" s="139"/>
      <c r="C66" s="138"/>
      <c r="D66" s="139"/>
      <c r="E66" s="140"/>
      <c r="F66" s="142"/>
      <c r="G66" s="140"/>
    </row>
  </sheetData>
  <mergeCells count="21">
    <mergeCell ref="B55:G55"/>
    <mergeCell ref="B56:C56"/>
    <mergeCell ref="D56:E56"/>
    <mergeCell ref="F56:G56"/>
    <mergeCell ref="B30:G30"/>
    <mergeCell ref="B31:C31"/>
    <mergeCell ref="D31:E31"/>
    <mergeCell ref="F31:G31"/>
    <mergeCell ref="B42:G42"/>
    <mergeCell ref="B43:C43"/>
    <mergeCell ref="A3:G3"/>
    <mergeCell ref="B6:G6"/>
    <mergeCell ref="D43:E43"/>
    <mergeCell ref="F43:G43"/>
    <mergeCell ref="F19:G19"/>
    <mergeCell ref="F7:G7"/>
    <mergeCell ref="B18:G18"/>
    <mergeCell ref="B7:C7"/>
    <mergeCell ref="D7:E7"/>
    <mergeCell ref="B19:C19"/>
    <mergeCell ref="D19:E19"/>
  </mergeCells>
  <printOptions horizontalCentered="1"/>
  <pageMargins left="0.39370078740157483" right="0.39370078740157483" top="0.78740157480314965" bottom="0.59055118110236227" header="0.39370078740157483" footer="0.39370078740157483"/>
  <pageSetup paperSize="9" scale="84" firstPageNumber="33" orientation="portrait" r:id="rId1"/>
  <headerFooter scaleWithDoc="0" alignWithMargins="0">
    <oddHeader>&amp;L&amp;8Situation des personnels enseignants non permanents - 2015/2016&amp;R&amp;8DGRH A1-1 / Novembre 2016</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rgb="FF92D050"/>
    <pageSetUpPr fitToPage="1"/>
  </sheetPr>
  <dimension ref="A3:AD73"/>
  <sheetViews>
    <sheetView showGridLines="0" zoomScale="85" zoomScaleNormal="85" workbookViewId="0">
      <selection activeCell="L66" sqref="L66"/>
    </sheetView>
  </sheetViews>
  <sheetFormatPr baseColWidth="10" defaultRowHeight="13.2" x14ac:dyDescent="0.25"/>
  <cols>
    <col min="1" max="1" width="16.6640625" bestFit="1" customWidth="1"/>
    <col min="2" max="4" width="16" bestFit="1" customWidth="1"/>
    <col min="5" max="5" width="7.6640625" bestFit="1" customWidth="1"/>
    <col min="6" max="6" width="19" bestFit="1" customWidth="1"/>
    <col min="7" max="7" width="14.77734375" bestFit="1" customWidth="1"/>
    <col min="8" max="9" width="16" bestFit="1" customWidth="1"/>
    <col min="10" max="10" width="14.44140625" bestFit="1" customWidth="1"/>
    <col min="11" max="11" width="7.6640625" bestFit="1" customWidth="1"/>
    <col min="12" max="12" width="15.33203125" bestFit="1" customWidth="1"/>
    <col min="13" max="13" width="18.77734375" bestFit="1" customWidth="1"/>
    <col min="14" max="14" width="8.6640625" bestFit="1" customWidth="1"/>
    <col min="15" max="15" width="10.77734375" customWidth="1"/>
    <col min="16" max="16" width="9.33203125" bestFit="1" customWidth="1"/>
    <col min="17" max="17" width="12.6640625" bestFit="1" customWidth="1"/>
    <col min="18" max="18" width="9.77734375" bestFit="1" customWidth="1"/>
    <col min="19" max="19" width="4.77734375" bestFit="1" customWidth="1"/>
    <col min="20" max="20" width="9.33203125" bestFit="1" customWidth="1"/>
    <col min="21" max="21" width="15" bestFit="1" customWidth="1"/>
    <col min="22" max="22" width="10.6640625" bestFit="1" customWidth="1"/>
    <col min="23" max="23" width="4.77734375" bestFit="1" customWidth="1"/>
    <col min="24" max="24" width="9.33203125" bestFit="1" customWidth="1"/>
    <col min="25" max="25" width="15.77734375" bestFit="1" customWidth="1"/>
  </cols>
  <sheetData>
    <row r="3" spans="1:30" ht="29.25" customHeight="1" x14ac:dyDescent="0.25">
      <c r="A3" s="680" t="s">
        <v>490</v>
      </c>
      <c r="B3" s="680"/>
      <c r="C3" s="680"/>
      <c r="D3" s="680"/>
      <c r="E3" s="680"/>
      <c r="F3" s="680"/>
      <c r="G3" s="680"/>
      <c r="H3" s="680"/>
      <c r="I3" s="680"/>
      <c r="J3" s="115"/>
      <c r="K3" s="115"/>
      <c r="L3" s="316"/>
      <c r="M3" s="316"/>
      <c r="N3" s="316"/>
      <c r="O3" s="316"/>
      <c r="P3" s="115"/>
      <c r="Q3" s="323"/>
      <c r="R3" s="324"/>
      <c r="S3" s="324"/>
      <c r="T3" s="324"/>
      <c r="U3" s="324"/>
    </row>
    <row r="4" spans="1:30" x14ac:dyDescent="0.25">
      <c r="L4" s="317"/>
      <c r="M4" s="317"/>
      <c r="N4" s="317"/>
      <c r="O4" s="317"/>
      <c r="P4" s="608"/>
      <c r="Q4" s="609"/>
      <c r="R4" s="610"/>
      <c r="S4" s="610"/>
      <c r="T4" s="610"/>
      <c r="U4" s="610"/>
      <c r="V4" s="608"/>
      <c r="W4" s="608"/>
      <c r="X4" s="608"/>
      <c r="Y4" s="608"/>
      <c r="Z4" s="608"/>
      <c r="AA4" s="608"/>
      <c r="AB4" s="608"/>
      <c r="AC4" s="608"/>
      <c r="AD4" s="608"/>
    </row>
    <row r="5" spans="1:30" x14ac:dyDescent="0.25">
      <c r="L5" s="317"/>
      <c r="M5" s="317"/>
      <c r="N5" s="317"/>
      <c r="O5" s="317"/>
      <c r="P5" s="608"/>
      <c r="Q5" s="609"/>
      <c r="R5" s="610"/>
      <c r="S5" s="610"/>
      <c r="T5" s="610"/>
      <c r="U5" s="610"/>
      <c r="V5" s="608"/>
      <c r="W5" s="608"/>
      <c r="X5" s="608"/>
      <c r="Y5" s="608"/>
      <c r="Z5" s="608"/>
      <c r="AA5" s="608"/>
      <c r="AB5" s="608"/>
      <c r="AC5" s="608"/>
      <c r="AD5" s="608"/>
    </row>
    <row r="6" spans="1:30" x14ac:dyDescent="0.25">
      <c r="B6" s="720" t="s">
        <v>491</v>
      </c>
      <c r="C6" s="720"/>
      <c r="D6" s="720"/>
      <c r="E6" s="720"/>
      <c r="F6" s="720"/>
      <c r="G6" s="720"/>
      <c r="H6" s="720"/>
      <c r="I6" s="720"/>
      <c r="L6" s="317"/>
      <c r="M6" s="317"/>
      <c r="N6" s="317"/>
      <c r="O6" s="317"/>
      <c r="P6" s="608"/>
      <c r="Q6" s="609"/>
      <c r="R6" s="610"/>
      <c r="S6" s="610"/>
      <c r="T6" s="610"/>
      <c r="U6" s="610"/>
      <c r="V6" s="608"/>
      <c r="W6" s="608"/>
      <c r="X6" s="608"/>
      <c r="Y6" s="608"/>
      <c r="Z6" s="608"/>
      <c r="AA6" s="608"/>
      <c r="AB6" s="608"/>
      <c r="AC6" s="608"/>
      <c r="AD6" s="608"/>
    </row>
    <row r="7" spans="1:30" s="33" customFormat="1" x14ac:dyDescent="0.25">
      <c r="B7" s="80"/>
      <c r="C7" s="80"/>
      <c r="D7" s="80"/>
      <c r="L7" s="318"/>
      <c r="M7" s="318"/>
      <c r="N7" s="318"/>
      <c r="O7" s="318"/>
      <c r="P7" s="611"/>
      <c r="Q7" s="609"/>
      <c r="R7" s="610"/>
      <c r="S7" s="610"/>
      <c r="T7" s="610"/>
      <c r="U7" s="610"/>
      <c r="V7" s="611"/>
      <c r="W7" s="611"/>
      <c r="X7" s="611"/>
      <c r="Y7" s="611"/>
      <c r="Z7" s="611"/>
      <c r="AA7" s="611"/>
      <c r="AB7" s="611"/>
      <c r="AC7" s="611"/>
      <c r="AD7" s="611"/>
    </row>
    <row r="8" spans="1:30" x14ac:dyDescent="0.25">
      <c r="A8" s="293" t="s">
        <v>332</v>
      </c>
      <c r="B8" s="293" t="s">
        <v>312</v>
      </c>
      <c r="C8" s="293" t="s">
        <v>313</v>
      </c>
      <c r="D8" s="291" t="s">
        <v>327</v>
      </c>
      <c r="L8" s="317"/>
      <c r="M8" s="617"/>
      <c r="N8" s="617"/>
      <c r="O8" s="617"/>
      <c r="P8" s="618"/>
      <c r="Q8" s="619"/>
      <c r="R8" s="620"/>
      <c r="S8" s="620"/>
      <c r="T8" s="620"/>
      <c r="U8" s="620"/>
      <c r="V8" s="618"/>
      <c r="W8" s="618"/>
      <c r="X8" s="618"/>
      <c r="Y8" s="618"/>
      <c r="Z8" s="618"/>
      <c r="AA8" s="621"/>
      <c r="AB8" s="608"/>
      <c r="AC8" s="608"/>
      <c r="AD8" s="608"/>
    </row>
    <row r="9" spans="1:30" x14ac:dyDescent="0.25">
      <c r="A9" s="293"/>
      <c r="B9" s="293"/>
      <c r="C9" s="293"/>
      <c r="D9" s="293"/>
      <c r="F9" s="304"/>
      <c r="G9" s="304"/>
      <c r="H9" s="304"/>
      <c r="I9" s="304"/>
      <c r="L9" s="317"/>
      <c r="M9" s="617"/>
      <c r="N9" s="617"/>
      <c r="O9" s="617"/>
      <c r="P9" s="618"/>
      <c r="Q9" s="619"/>
      <c r="R9" s="620"/>
      <c r="S9" s="620"/>
      <c r="T9" s="620"/>
      <c r="U9" s="620"/>
      <c r="V9" s="618"/>
      <c r="W9" s="618"/>
      <c r="X9" s="618"/>
      <c r="Y9" s="618"/>
      <c r="Z9" s="618"/>
      <c r="AA9" s="621"/>
      <c r="AB9" s="608"/>
      <c r="AC9" s="608"/>
      <c r="AD9" s="608"/>
    </row>
    <row r="10" spans="1:30" x14ac:dyDescent="0.25">
      <c r="A10" s="195" t="s">
        <v>333</v>
      </c>
      <c r="B10" s="16">
        <v>351</v>
      </c>
      <c r="C10" s="16">
        <v>308</v>
      </c>
      <c r="D10" s="199">
        <v>659</v>
      </c>
      <c r="L10" s="317"/>
      <c r="M10" s="618"/>
      <c r="N10" s="618" t="s">
        <v>8</v>
      </c>
      <c r="O10" s="618"/>
      <c r="P10" s="618"/>
      <c r="Q10" s="622" t="s">
        <v>17</v>
      </c>
      <c r="R10" s="623" t="s">
        <v>18</v>
      </c>
      <c r="S10" s="623"/>
      <c r="T10" s="623"/>
      <c r="U10" s="623" t="s">
        <v>51</v>
      </c>
      <c r="V10" s="618" t="s">
        <v>52</v>
      </c>
      <c r="W10" s="618"/>
      <c r="X10" s="618"/>
      <c r="Y10" s="618" t="s">
        <v>83</v>
      </c>
      <c r="Z10" s="618"/>
      <c r="AA10" s="621"/>
      <c r="AB10" s="608"/>
      <c r="AC10" s="608"/>
      <c r="AD10" s="608"/>
    </row>
    <row r="11" spans="1:30" x14ac:dyDescent="0.25">
      <c r="A11" s="197" t="s">
        <v>334</v>
      </c>
      <c r="B11" s="19">
        <v>226</v>
      </c>
      <c r="C11" s="19">
        <v>225</v>
      </c>
      <c r="D11" s="200">
        <v>451</v>
      </c>
      <c r="L11" s="317"/>
      <c r="M11" s="618" t="s">
        <v>137</v>
      </c>
      <c r="N11" s="618" t="s">
        <v>6</v>
      </c>
      <c r="O11" s="618"/>
      <c r="P11" s="618" t="s">
        <v>7</v>
      </c>
      <c r="Q11" s="622"/>
      <c r="R11" s="623" t="s">
        <v>6</v>
      </c>
      <c r="S11" s="623"/>
      <c r="T11" s="623" t="s">
        <v>7</v>
      </c>
      <c r="U11" s="623"/>
      <c r="V11" s="618" t="s">
        <v>6</v>
      </c>
      <c r="W11" s="618"/>
      <c r="X11" s="618" t="s">
        <v>7</v>
      </c>
      <c r="Y11" s="618"/>
      <c r="Z11" s="618"/>
      <c r="AA11" s="621"/>
      <c r="AB11" s="608"/>
      <c r="AC11" s="608"/>
      <c r="AD11" s="608"/>
    </row>
    <row r="12" spans="1:30" x14ac:dyDescent="0.25">
      <c r="A12" s="197" t="s">
        <v>335</v>
      </c>
      <c r="B12" s="19">
        <v>47</v>
      </c>
      <c r="C12" s="19">
        <v>62</v>
      </c>
      <c r="D12" s="200">
        <v>109</v>
      </c>
      <c r="L12" s="317"/>
      <c r="M12" s="618">
        <v>24</v>
      </c>
      <c r="N12" s="618">
        <v>1</v>
      </c>
      <c r="O12" s="618">
        <f>-N12</f>
        <v>-1</v>
      </c>
      <c r="P12" s="618"/>
      <c r="Q12" s="622">
        <v>1</v>
      </c>
      <c r="R12" s="623"/>
      <c r="S12" s="623">
        <f>-R12</f>
        <v>0</v>
      </c>
      <c r="T12" s="623"/>
      <c r="U12" s="623"/>
      <c r="V12" s="618">
        <v>2</v>
      </c>
      <c r="W12" s="618">
        <f>-V12</f>
        <v>-2</v>
      </c>
      <c r="X12" s="618"/>
      <c r="Y12" s="618">
        <v>2</v>
      </c>
      <c r="Z12" s="618"/>
      <c r="AA12" s="621"/>
      <c r="AB12" s="608"/>
      <c r="AC12" s="608"/>
      <c r="AD12" s="608"/>
    </row>
    <row r="13" spans="1:30" x14ac:dyDescent="0.25">
      <c r="A13" s="197" t="s">
        <v>336</v>
      </c>
      <c r="B13" s="19">
        <v>17</v>
      </c>
      <c r="C13" s="19">
        <v>32</v>
      </c>
      <c r="D13" s="200">
        <v>49</v>
      </c>
      <c r="L13" s="317"/>
      <c r="M13" s="618">
        <v>25</v>
      </c>
      <c r="N13" s="618">
        <v>3</v>
      </c>
      <c r="O13" s="618">
        <f t="shared" ref="O13:O38" si="0">-N13</f>
        <v>-3</v>
      </c>
      <c r="P13" s="618"/>
      <c r="Q13" s="622">
        <v>3</v>
      </c>
      <c r="R13" s="623">
        <v>1</v>
      </c>
      <c r="S13" s="623">
        <f t="shared" ref="S13:S45" si="1">-R13</f>
        <v>-1</v>
      </c>
      <c r="T13" s="623"/>
      <c r="U13" s="623">
        <v>1</v>
      </c>
      <c r="V13" s="618">
        <v>1</v>
      </c>
      <c r="W13" s="618">
        <f t="shared" ref="W13:W40" si="2">-V13</f>
        <v>-1</v>
      </c>
      <c r="X13" s="618">
        <v>3</v>
      </c>
      <c r="Y13" s="618">
        <v>4</v>
      </c>
      <c r="Z13" s="618"/>
      <c r="AA13" s="621"/>
      <c r="AB13" s="608"/>
      <c r="AC13" s="608"/>
      <c r="AD13" s="608"/>
    </row>
    <row r="14" spans="1:30" x14ac:dyDescent="0.25">
      <c r="A14" s="197" t="s">
        <v>337</v>
      </c>
      <c r="B14" s="19">
        <v>5</v>
      </c>
      <c r="C14" s="19">
        <v>7</v>
      </c>
      <c r="D14" s="200">
        <v>12</v>
      </c>
      <c r="L14" s="317"/>
      <c r="M14" s="618">
        <v>26</v>
      </c>
      <c r="N14" s="618">
        <v>7</v>
      </c>
      <c r="O14" s="618">
        <f t="shared" si="0"/>
        <v>-7</v>
      </c>
      <c r="P14" s="618">
        <v>13</v>
      </c>
      <c r="Q14" s="622">
        <v>20</v>
      </c>
      <c r="R14" s="623">
        <v>17</v>
      </c>
      <c r="S14" s="623">
        <f t="shared" si="1"/>
        <v>-17</v>
      </c>
      <c r="T14" s="623">
        <v>4</v>
      </c>
      <c r="U14" s="623">
        <v>21</v>
      </c>
      <c r="V14" s="618">
        <v>10</v>
      </c>
      <c r="W14" s="618">
        <f t="shared" si="2"/>
        <v>-10</v>
      </c>
      <c r="X14" s="618">
        <v>21</v>
      </c>
      <c r="Y14" s="618">
        <v>31</v>
      </c>
      <c r="Z14" s="618"/>
      <c r="AA14" s="621"/>
      <c r="AB14" s="608"/>
      <c r="AC14" s="608"/>
      <c r="AD14" s="608"/>
    </row>
    <row r="15" spans="1:30" x14ac:dyDescent="0.25">
      <c r="A15" s="197" t="s">
        <v>338</v>
      </c>
      <c r="B15" s="19">
        <v>2</v>
      </c>
      <c r="C15" s="19"/>
      <c r="D15" s="200">
        <v>2</v>
      </c>
      <c r="L15" s="317"/>
      <c r="M15" s="618">
        <v>27</v>
      </c>
      <c r="N15" s="618">
        <v>77</v>
      </c>
      <c r="O15" s="618">
        <f t="shared" si="0"/>
        <v>-77</v>
      </c>
      <c r="P15" s="618">
        <v>65</v>
      </c>
      <c r="Q15" s="622">
        <v>142</v>
      </c>
      <c r="R15" s="623">
        <v>40</v>
      </c>
      <c r="S15" s="623">
        <f t="shared" si="1"/>
        <v>-40</v>
      </c>
      <c r="T15" s="623">
        <v>21</v>
      </c>
      <c r="U15" s="623">
        <v>61</v>
      </c>
      <c r="V15" s="618">
        <v>80</v>
      </c>
      <c r="W15" s="618">
        <f t="shared" si="2"/>
        <v>-80</v>
      </c>
      <c r="X15" s="618">
        <v>106</v>
      </c>
      <c r="Y15" s="618">
        <v>186</v>
      </c>
      <c r="Z15" s="618"/>
      <c r="AA15" s="621"/>
      <c r="AB15" s="608"/>
      <c r="AC15" s="608"/>
      <c r="AD15" s="608"/>
    </row>
    <row r="16" spans="1:30" x14ac:dyDescent="0.25">
      <c r="A16" s="197" t="s">
        <v>339</v>
      </c>
      <c r="B16" s="19"/>
      <c r="C16" s="19">
        <v>1</v>
      </c>
      <c r="D16" s="200">
        <v>1</v>
      </c>
      <c r="L16" s="317"/>
      <c r="M16" s="618">
        <v>28</v>
      </c>
      <c r="N16" s="618">
        <v>147</v>
      </c>
      <c r="O16" s="618">
        <f t="shared" si="0"/>
        <v>-147</v>
      </c>
      <c r="P16" s="618">
        <v>111</v>
      </c>
      <c r="Q16" s="622">
        <v>258</v>
      </c>
      <c r="R16" s="623">
        <v>89</v>
      </c>
      <c r="S16" s="623">
        <f t="shared" si="1"/>
        <v>-89</v>
      </c>
      <c r="T16" s="623">
        <v>45</v>
      </c>
      <c r="U16" s="623">
        <v>134</v>
      </c>
      <c r="V16" s="618">
        <v>101</v>
      </c>
      <c r="W16" s="618">
        <f t="shared" si="2"/>
        <v>-101</v>
      </c>
      <c r="X16" s="618">
        <v>178</v>
      </c>
      <c r="Y16" s="618">
        <v>279</v>
      </c>
      <c r="Z16" s="618"/>
      <c r="AA16" s="621"/>
      <c r="AB16" s="608"/>
      <c r="AC16" s="608"/>
      <c r="AD16" s="608"/>
    </row>
    <row r="17" spans="1:30" x14ac:dyDescent="0.25">
      <c r="A17" s="197" t="s">
        <v>340</v>
      </c>
      <c r="B17" s="19"/>
      <c r="C17" s="19"/>
      <c r="D17" s="200"/>
      <c r="L17" s="317"/>
      <c r="M17" s="618">
        <v>29</v>
      </c>
      <c r="N17" s="618">
        <v>116</v>
      </c>
      <c r="O17" s="618">
        <f t="shared" si="0"/>
        <v>-116</v>
      </c>
      <c r="P17" s="618">
        <v>119</v>
      </c>
      <c r="Q17" s="622">
        <v>235</v>
      </c>
      <c r="R17" s="623">
        <v>139</v>
      </c>
      <c r="S17" s="623">
        <f t="shared" si="1"/>
        <v>-139</v>
      </c>
      <c r="T17" s="623">
        <v>81</v>
      </c>
      <c r="U17" s="623">
        <v>220</v>
      </c>
      <c r="V17" s="618">
        <v>110</v>
      </c>
      <c r="W17" s="618">
        <f t="shared" si="2"/>
        <v>-110</v>
      </c>
      <c r="X17" s="618">
        <v>152</v>
      </c>
      <c r="Y17" s="618">
        <v>262</v>
      </c>
      <c r="Z17" s="618"/>
      <c r="AA17" s="621"/>
      <c r="AB17" s="608"/>
      <c r="AC17" s="608"/>
      <c r="AD17" s="608"/>
    </row>
    <row r="18" spans="1:30" x14ac:dyDescent="0.25">
      <c r="A18" s="263" t="s">
        <v>341</v>
      </c>
      <c r="B18" s="201"/>
      <c r="C18" s="201"/>
      <c r="D18" s="202"/>
      <c r="L18" s="317"/>
      <c r="M18" s="618">
        <v>30</v>
      </c>
      <c r="N18" s="618">
        <v>84</v>
      </c>
      <c r="O18" s="618">
        <f t="shared" si="0"/>
        <v>-84</v>
      </c>
      <c r="P18" s="618">
        <v>83</v>
      </c>
      <c r="Q18" s="622">
        <v>167</v>
      </c>
      <c r="R18" s="623">
        <v>140</v>
      </c>
      <c r="S18" s="623">
        <f t="shared" si="1"/>
        <v>-140</v>
      </c>
      <c r="T18" s="623">
        <v>84</v>
      </c>
      <c r="U18" s="623">
        <v>224</v>
      </c>
      <c r="V18" s="618">
        <v>71</v>
      </c>
      <c r="W18" s="618">
        <f t="shared" si="2"/>
        <v>-71</v>
      </c>
      <c r="X18" s="618">
        <v>108</v>
      </c>
      <c r="Y18" s="618">
        <v>179</v>
      </c>
      <c r="Z18" s="618"/>
      <c r="AA18" s="621"/>
      <c r="AB18" s="608"/>
      <c r="AC18" s="608"/>
      <c r="AD18" s="608"/>
    </row>
    <row r="19" spans="1:30" x14ac:dyDescent="0.25">
      <c r="L19" s="317"/>
      <c r="M19" s="618">
        <v>31</v>
      </c>
      <c r="N19" s="618">
        <v>51</v>
      </c>
      <c r="O19" s="618">
        <f t="shared" si="0"/>
        <v>-51</v>
      </c>
      <c r="P19" s="618">
        <v>57</v>
      </c>
      <c r="Q19" s="622">
        <v>108</v>
      </c>
      <c r="R19" s="623">
        <v>114</v>
      </c>
      <c r="S19" s="623">
        <f t="shared" si="1"/>
        <v>-114</v>
      </c>
      <c r="T19" s="623">
        <v>88</v>
      </c>
      <c r="U19" s="623">
        <v>202</v>
      </c>
      <c r="V19" s="618">
        <v>77</v>
      </c>
      <c r="W19" s="618">
        <f t="shared" si="2"/>
        <v>-77</v>
      </c>
      <c r="X19" s="618">
        <v>111</v>
      </c>
      <c r="Y19" s="618">
        <v>188</v>
      </c>
      <c r="Z19" s="618"/>
      <c r="AA19" s="621"/>
      <c r="AB19" s="608"/>
      <c r="AC19" s="608"/>
      <c r="AD19" s="608"/>
    </row>
    <row r="20" spans="1:30" x14ac:dyDescent="0.25">
      <c r="A20" s="103" t="s">
        <v>17</v>
      </c>
      <c r="B20" s="26">
        <f>SUM(B10:B18)</f>
        <v>648</v>
      </c>
      <c r="C20" s="135">
        <f t="shared" ref="C20:D20" si="3">SUM(C10:C18)</f>
        <v>635</v>
      </c>
      <c r="D20" s="27">
        <f t="shared" si="3"/>
        <v>1283</v>
      </c>
      <c r="L20" s="317"/>
      <c r="M20" s="618">
        <v>32</v>
      </c>
      <c r="N20" s="618">
        <v>51</v>
      </c>
      <c r="O20" s="618">
        <f t="shared" si="0"/>
        <v>-51</v>
      </c>
      <c r="P20" s="618">
        <v>31</v>
      </c>
      <c r="Q20" s="622">
        <v>82</v>
      </c>
      <c r="R20" s="623">
        <v>112</v>
      </c>
      <c r="S20" s="623">
        <f t="shared" si="1"/>
        <v>-112</v>
      </c>
      <c r="T20" s="623">
        <v>49</v>
      </c>
      <c r="U20" s="623">
        <v>161</v>
      </c>
      <c r="V20" s="618">
        <v>37</v>
      </c>
      <c r="W20" s="618">
        <f t="shared" si="2"/>
        <v>-37</v>
      </c>
      <c r="X20" s="618">
        <v>71</v>
      </c>
      <c r="Y20" s="618">
        <v>108</v>
      </c>
      <c r="Z20" s="618"/>
      <c r="AA20" s="621"/>
      <c r="AB20" s="608"/>
      <c r="AC20" s="608"/>
      <c r="AD20" s="608"/>
    </row>
    <row r="21" spans="1:30" ht="13.8" x14ac:dyDescent="0.3">
      <c r="A21" s="264" t="s">
        <v>342</v>
      </c>
      <c r="B21" s="311">
        <f>B20/$D$20</f>
        <v>0.50506625097427904</v>
      </c>
      <c r="C21" s="311">
        <f t="shared" ref="C21:D21" si="4">C20/$D$20</f>
        <v>0.49493374902572096</v>
      </c>
      <c r="D21" s="311">
        <f t="shared" si="4"/>
        <v>1</v>
      </c>
      <c r="L21" s="317"/>
      <c r="M21" s="618">
        <v>33</v>
      </c>
      <c r="N21" s="618">
        <v>25</v>
      </c>
      <c r="O21" s="618">
        <f t="shared" si="0"/>
        <v>-25</v>
      </c>
      <c r="P21" s="618">
        <v>29</v>
      </c>
      <c r="Q21" s="622">
        <v>54</v>
      </c>
      <c r="R21" s="623">
        <v>72</v>
      </c>
      <c r="S21" s="623">
        <f t="shared" si="1"/>
        <v>-72</v>
      </c>
      <c r="T21" s="623">
        <v>44</v>
      </c>
      <c r="U21" s="623">
        <v>116</v>
      </c>
      <c r="V21" s="618">
        <v>25</v>
      </c>
      <c r="W21" s="618">
        <f t="shared" si="2"/>
        <v>-25</v>
      </c>
      <c r="X21" s="618">
        <v>49</v>
      </c>
      <c r="Y21" s="618">
        <v>74</v>
      </c>
      <c r="Z21" s="618"/>
      <c r="AA21" s="621"/>
      <c r="AB21" s="608"/>
      <c r="AC21" s="608"/>
      <c r="AD21" s="608"/>
    </row>
    <row r="22" spans="1:30" ht="13.8" x14ac:dyDescent="0.3">
      <c r="A22" s="265" t="s">
        <v>289</v>
      </c>
      <c r="B22" s="265" t="s">
        <v>495</v>
      </c>
      <c r="C22" s="265" t="s">
        <v>495</v>
      </c>
      <c r="D22" s="265" t="s">
        <v>495</v>
      </c>
      <c r="L22" s="317"/>
      <c r="M22" s="618">
        <v>34</v>
      </c>
      <c r="N22" s="618">
        <v>15</v>
      </c>
      <c r="O22" s="618">
        <f t="shared" si="0"/>
        <v>-15</v>
      </c>
      <c r="P22" s="618">
        <v>25</v>
      </c>
      <c r="Q22" s="622">
        <v>40</v>
      </c>
      <c r="R22" s="623">
        <v>72</v>
      </c>
      <c r="S22" s="623">
        <f t="shared" si="1"/>
        <v>-72</v>
      </c>
      <c r="T22" s="623">
        <v>44</v>
      </c>
      <c r="U22" s="623">
        <v>116</v>
      </c>
      <c r="V22" s="618">
        <v>18</v>
      </c>
      <c r="W22" s="618">
        <f t="shared" si="2"/>
        <v>-18</v>
      </c>
      <c r="X22" s="618">
        <v>34</v>
      </c>
      <c r="Y22" s="618">
        <v>52</v>
      </c>
      <c r="Z22" s="618"/>
      <c r="AA22" s="621"/>
      <c r="AB22" s="608"/>
      <c r="AC22" s="608"/>
      <c r="AD22" s="608"/>
    </row>
    <row r="23" spans="1:30" ht="13.8" x14ac:dyDescent="0.3">
      <c r="A23" s="266" t="s">
        <v>343</v>
      </c>
      <c r="B23" s="266" t="s">
        <v>698</v>
      </c>
      <c r="C23" s="266" t="s">
        <v>495</v>
      </c>
      <c r="D23" s="266" t="s">
        <v>698</v>
      </c>
      <c r="L23" s="317"/>
      <c r="M23" s="618">
        <v>35</v>
      </c>
      <c r="N23" s="618">
        <v>20</v>
      </c>
      <c r="O23" s="618">
        <f t="shared" si="0"/>
        <v>-20</v>
      </c>
      <c r="P23" s="618">
        <v>18</v>
      </c>
      <c r="Q23" s="622">
        <v>38</v>
      </c>
      <c r="R23" s="623">
        <v>35</v>
      </c>
      <c r="S23" s="623">
        <f t="shared" si="1"/>
        <v>-35</v>
      </c>
      <c r="T23" s="623">
        <v>34</v>
      </c>
      <c r="U23" s="623">
        <v>69</v>
      </c>
      <c r="V23" s="618">
        <v>17</v>
      </c>
      <c r="W23" s="618">
        <f t="shared" si="2"/>
        <v>-17</v>
      </c>
      <c r="X23" s="618">
        <v>36</v>
      </c>
      <c r="Y23" s="618">
        <v>53</v>
      </c>
      <c r="Z23" s="618"/>
      <c r="AA23" s="621"/>
      <c r="AB23" s="608"/>
      <c r="AC23" s="608"/>
      <c r="AD23" s="608"/>
    </row>
    <row r="24" spans="1:30" x14ac:dyDescent="0.25">
      <c r="L24" s="317"/>
      <c r="M24" s="618">
        <v>36</v>
      </c>
      <c r="N24" s="618">
        <v>12</v>
      </c>
      <c r="O24" s="618">
        <f t="shared" si="0"/>
        <v>-12</v>
      </c>
      <c r="P24" s="618">
        <v>22</v>
      </c>
      <c r="Q24" s="622">
        <v>34</v>
      </c>
      <c r="R24" s="623">
        <v>27</v>
      </c>
      <c r="S24" s="623">
        <f t="shared" si="1"/>
        <v>-27</v>
      </c>
      <c r="T24" s="623">
        <v>35</v>
      </c>
      <c r="U24" s="623">
        <v>62</v>
      </c>
      <c r="V24" s="618">
        <v>14</v>
      </c>
      <c r="W24" s="618">
        <f t="shared" si="2"/>
        <v>-14</v>
      </c>
      <c r="X24" s="618">
        <v>26</v>
      </c>
      <c r="Y24" s="618">
        <v>40</v>
      </c>
      <c r="Z24" s="618"/>
      <c r="AA24" s="621"/>
      <c r="AB24" s="608"/>
      <c r="AC24" s="608"/>
      <c r="AD24" s="608"/>
    </row>
    <row r="25" spans="1:30" x14ac:dyDescent="0.25">
      <c r="L25" s="317"/>
      <c r="M25" s="618">
        <v>37</v>
      </c>
      <c r="N25" s="618">
        <v>6</v>
      </c>
      <c r="O25" s="618">
        <f t="shared" si="0"/>
        <v>-6</v>
      </c>
      <c r="P25" s="618">
        <v>8</v>
      </c>
      <c r="Q25" s="622">
        <v>14</v>
      </c>
      <c r="R25" s="623">
        <v>26</v>
      </c>
      <c r="S25" s="623">
        <f t="shared" si="1"/>
        <v>-26</v>
      </c>
      <c r="T25" s="623">
        <v>21</v>
      </c>
      <c r="U25" s="623">
        <v>47</v>
      </c>
      <c r="V25" s="618">
        <v>4</v>
      </c>
      <c r="W25" s="618">
        <f t="shared" si="2"/>
        <v>-4</v>
      </c>
      <c r="X25" s="618">
        <v>18</v>
      </c>
      <c r="Y25" s="618">
        <v>22</v>
      </c>
      <c r="Z25" s="618"/>
      <c r="AA25" s="621"/>
      <c r="AB25" s="608"/>
      <c r="AC25" s="608"/>
      <c r="AD25" s="608"/>
    </row>
    <row r="26" spans="1:30" x14ac:dyDescent="0.25">
      <c r="B26" s="720" t="s">
        <v>492</v>
      </c>
      <c r="C26" s="720"/>
      <c r="D26" s="720"/>
      <c r="E26" s="720"/>
      <c r="F26" s="720"/>
      <c r="G26" s="720"/>
      <c r="H26" s="720"/>
      <c r="I26" s="720"/>
      <c r="L26" s="317"/>
      <c r="M26" s="618">
        <v>38</v>
      </c>
      <c r="N26" s="618">
        <v>5</v>
      </c>
      <c r="O26" s="618">
        <f t="shared" si="0"/>
        <v>-5</v>
      </c>
      <c r="P26" s="618">
        <v>9</v>
      </c>
      <c r="Q26" s="622">
        <v>14</v>
      </c>
      <c r="R26" s="623">
        <v>22</v>
      </c>
      <c r="S26" s="623">
        <f t="shared" si="1"/>
        <v>-22</v>
      </c>
      <c r="T26" s="623">
        <v>17</v>
      </c>
      <c r="U26" s="623">
        <v>39</v>
      </c>
      <c r="V26" s="618">
        <v>7</v>
      </c>
      <c r="W26" s="618">
        <f t="shared" si="2"/>
        <v>-7</v>
      </c>
      <c r="X26" s="618">
        <v>9</v>
      </c>
      <c r="Y26" s="618">
        <v>16</v>
      </c>
      <c r="Z26" s="618"/>
      <c r="AA26" s="621"/>
      <c r="AB26" s="608"/>
      <c r="AC26" s="608"/>
      <c r="AD26" s="608"/>
    </row>
    <row r="27" spans="1:30" s="33" customFormat="1" x14ac:dyDescent="0.25">
      <c r="B27" s="80"/>
      <c r="C27" s="80"/>
      <c r="D27" s="80"/>
      <c r="L27" s="318"/>
      <c r="M27" s="618">
        <v>39</v>
      </c>
      <c r="N27" s="618">
        <v>4</v>
      </c>
      <c r="O27" s="618">
        <f t="shared" si="0"/>
        <v>-4</v>
      </c>
      <c r="P27" s="618">
        <v>5</v>
      </c>
      <c r="Q27" s="622">
        <v>9</v>
      </c>
      <c r="R27" s="623">
        <v>21</v>
      </c>
      <c r="S27" s="623">
        <f t="shared" si="1"/>
        <v>-21</v>
      </c>
      <c r="T27" s="623">
        <v>11</v>
      </c>
      <c r="U27" s="623">
        <v>32</v>
      </c>
      <c r="V27" s="618">
        <v>4</v>
      </c>
      <c r="W27" s="618">
        <f t="shared" si="2"/>
        <v>-4</v>
      </c>
      <c r="X27" s="618">
        <v>5</v>
      </c>
      <c r="Y27" s="618">
        <v>9</v>
      </c>
      <c r="Z27" s="618"/>
      <c r="AA27" s="621"/>
      <c r="AB27" s="611"/>
      <c r="AC27" s="611"/>
      <c r="AD27" s="611"/>
    </row>
    <row r="28" spans="1:30" x14ac:dyDescent="0.25">
      <c r="A28" s="293" t="s">
        <v>332</v>
      </c>
      <c r="B28" s="293" t="s">
        <v>312</v>
      </c>
      <c r="C28" s="293" t="s">
        <v>313</v>
      </c>
      <c r="D28" s="291" t="s">
        <v>327</v>
      </c>
      <c r="L28" s="317"/>
      <c r="M28" s="618">
        <v>40</v>
      </c>
      <c r="N28" s="618">
        <v>5</v>
      </c>
      <c r="O28" s="618">
        <f t="shared" si="0"/>
        <v>-5</v>
      </c>
      <c r="P28" s="618">
        <v>11</v>
      </c>
      <c r="Q28" s="622">
        <v>16</v>
      </c>
      <c r="R28" s="623">
        <v>15</v>
      </c>
      <c r="S28" s="623">
        <f t="shared" si="1"/>
        <v>-15</v>
      </c>
      <c r="T28" s="623">
        <v>11</v>
      </c>
      <c r="U28" s="623">
        <v>26</v>
      </c>
      <c r="V28" s="618">
        <v>5</v>
      </c>
      <c r="W28" s="618">
        <f t="shared" si="2"/>
        <v>-5</v>
      </c>
      <c r="X28" s="618">
        <v>3</v>
      </c>
      <c r="Y28" s="618">
        <v>8</v>
      </c>
      <c r="Z28" s="618"/>
      <c r="AA28" s="621"/>
      <c r="AB28" s="608"/>
      <c r="AC28" s="608"/>
      <c r="AD28" s="608"/>
    </row>
    <row r="29" spans="1:30" x14ac:dyDescent="0.25">
      <c r="A29" s="293"/>
      <c r="B29" s="293"/>
      <c r="C29" s="293"/>
      <c r="D29" s="293"/>
      <c r="L29" s="317"/>
      <c r="M29" s="618">
        <v>41</v>
      </c>
      <c r="N29" s="618">
        <v>4</v>
      </c>
      <c r="O29" s="618">
        <f t="shared" si="0"/>
        <v>-4</v>
      </c>
      <c r="P29" s="618">
        <v>10</v>
      </c>
      <c r="Q29" s="622">
        <v>14</v>
      </c>
      <c r="R29" s="623">
        <v>11</v>
      </c>
      <c r="S29" s="623">
        <f t="shared" si="1"/>
        <v>-11</v>
      </c>
      <c r="T29" s="623">
        <v>9</v>
      </c>
      <c r="U29" s="623">
        <v>20</v>
      </c>
      <c r="V29" s="618">
        <v>2</v>
      </c>
      <c r="W29" s="618">
        <f t="shared" si="2"/>
        <v>-2</v>
      </c>
      <c r="X29" s="618">
        <v>5</v>
      </c>
      <c r="Y29" s="618">
        <v>7</v>
      </c>
      <c r="Z29" s="618"/>
      <c r="AA29" s="621"/>
      <c r="AB29" s="608"/>
      <c r="AC29" s="608"/>
      <c r="AD29" s="608"/>
    </row>
    <row r="30" spans="1:30" x14ac:dyDescent="0.25">
      <c r="A30" s="195" t="s">
        <v>333</v>
      </c>
      <c r="B30" s="16">
        <v>286</v>
      </c>
      <c r="C30" s="16">
        <v>151</v>
      </c>
      <c r="D30" s="199">
        <v>437</v>
      </c>
      <c r="L30" s="317"/>
      <c r="M30" s="618">
        <v>42</v>
      </c>
      <c r="N30" s="618">
        <v>5</v>
      </c>
      <c r="O30" s="618">
        <f t="shared" si="0"/>
        <v>-5</v>
      </c>
      <c r="P30" s="618">
        <v>3</v>
      </c>
      <c r="Q30" s="622">
        <v>8</v>
      </c>
      <c r="R30" s="623">
        <v>8</v>
      </c>
      <c r="S30" s="623">
        <f t="shared" si="1"/>
        <v>-8</v>
      </c>
      <c r="T30" s="623">
        <v>7</v>
      </c>
      <c r="U30" s="623">
        <v>15</v>
      </c>
      <c r="V30" s="618">
        <v>1</v>
      </c>
      <c r="W30" s="618">
        <f t="shared" si="2"/>
        <v>-1</v>
      </c>
      <c r="X30" s="618">
        <v>3</v>
      </c>
      <c r="Y30" s="618">
        <v>4</v>
      </c>
      <c r="Z30" s="618"/>
      <c r="AA30" s="621"/>
      <c r="AB30" s="608"/>
      <c r="AC30" s="608"/>
      <c r="AD30" s="608"/>
    </row>
    <row r="31" spans="1:30" x14ac:dyDescent="0.25">
      <c r="A31" s="197" t="s">
        <v>334</v>
      </c>
      <c r="B31" s="19">
        <v>510</v>
      </c>
      <c r="C31" s="19">
        <v>309</v>
      </c>
      <c r="D31" s="200">
        <v>819</v>
      </c>
      <c r="L31" s="608"/>
      <c r="M31" s="618">
        <v>43</v>
      </c>
      <c r="N31" s="618">
        <v>2</v>
      </c>
      <c r="O31" s="618">
        <f t="shared" si="0"/>
        <v>-2</v>
      </c>
      <c r="P31" s="618">
        <v>6</v>
      </c>
      <c r="Q31" s="622">
        <v>8</v>
      </c>
      <c r="R31" s="623">
        <v>6</v>
      </c>
      <c r="S31" s="623">
        <f t="shared" si="1"/>
        <v>-6</v>
      </c>
      <c r="T31" s="623">
        <v>2</v>
      </c>
      <c r="U31" s="623">
        <v>8</v>
      </c>
      <c r="V31" s="618">
        <v>1</v>
      </c>
      <c r="W31" s="618">
        <f t="shared" si="2"/>
        <v>-1</v>
      </c>
      <c r="X31" s="618">
        <v>4</v>
      </c>
      <c r="Y31" s="618">
        <v>5</v>
      </c>
      <c r="Z31" s="618"/>
      <c r="AA31" s="621"/>
      <c r="AB31" s="608"/>
      <c r="AC31" s="608"/>
      <c r="AD31" s="608"/>
    </row>
    <row r="32" spans="1:30" x14ac:dyDescent="0.25">
      <c r="A32" s="197" t="s">
        <v>335</v>
      </c>
      <c r="B32" s="19">
        <v>131</v>
      </c>
      <c r="C32" s="19">
        <v>118</v>
      </c>
      <c r="D32" s="200">
        <v>249</v>
      </c>
      <c r="L32" s="608"/>
      <c r="M32" s="618">
        <v>44</v>
      </c>
      <c r="N32" s="618">
        <v>1</v>
      </c>
      <c r="O32" s="618">
        <f t="shared" si="0"/>
        <v>-1</v>
      </c>
      <c r="P32" s="618">
        <v>2</v>
      </c>
      <c r="Q32" s="622">
        <v>3</v>
      </c>
      <c r="R32" s="623">
        <v>7</v>
      </c>
      <c r="S32" s="623">
        <f t="shared" si="1"/>
        <v>-7</v>
      </c>
      <c r="T32" s="623">
        <v>2</v>
      </c>
      <c r="U32" s="623">
        <v>9</v>
      </c>
      <c r="V32" s="618">
        <v>2</v>
      </c>
      <c r="W32" s="618">
        <f t="shared" si="2"/>
        <v>-2</v>
      </c>
      <c r="X32" s="618">
        <v>1</v>
      </c>
      <c r="Y32" s="618">
        <v>3</v>
      </c>
      <c r="Z32" s="618"/>
      <c r="AA32" s="621"/>
      <c r="AB32" s="608"/>
      <c r="AC32" s="608"/>
      <c r="AD32" s="608"/>
    </row>
    <row r="33" spans="1:30" x14ac:dyDescent="0.25">
      <c r="A33" s="197" t="s">
        <v>336</v>
      </c>
      <c r="B33" s="19">
        <v>47</v>
      </c>
      <c r="C33" s="19">
        <v>31</v>
      </c>
      <c r="D33" s="200">
        <v>78</v>
      </c>
      <c r="L33" s="608"/>
      <c r="M33" s="618">
        <v>45</v>
      </c>
      <c r="N33" s="618">
        <v>3</v>
      </c>
      <c r="O33" s="618">
        <f t="shared" si="0"/>
        <v>-3</v>
      </c>
      <c r="P33" s="618">
        <v>2</v>
      </c>
      <c r="Q33" s="622">
        <v>5</v>
      </c>
      <c r="R33" s="623">
        <v>3</v>
      </c>
      <c r="S33" s="623">
        <f t="shared" si="1"/>
        <v>-3</v>
      </c>
      <c r="T33" s="623"/>
      <c r="U33" s="623">
        <v>3</v>
      </c>
      <c r="V33" s="618">
        <v>1</v>
      </c>
      <c r="W33" s="618">
        <f t="shared" si="2"/>
        <v>-1</v>
      </c>
      <c r="X33" s="618">
        <v>2</v>
      </c>
      <c r="Y33" s="618">
        <v>3</v>
      </c>
      <c r="Z33" s="618"/>
      <c r="AA33" s="621"/>
      <c r="AB33" s="608"/>
      <c r="AC33" s="608"/>
      <c r="AD33" s="608"/>
    </row>
    <row r="34" spans="1:30" x14ac:dyDescent="0.25">
      <c r="A34" s="197" t="s">
        <v>337</v>
      </c>
      <c r="B34" s="19">
        <v>22</v>
      </c>
      <c r="C34" s="19">
        <v>18</v>
      </c>
      <c r="D34" s="200">
        <v>40</v>
      </c>
      <c r="L34" s="608"/>
      <c r="M34" s="618">
        <v>46</v>
      </c>
      <c r="N34" s="618">
        <v>1</v>
      </c>
      <c r="O34" s="618">
        <f t="shared" si="0"/>
        <v>-1</v>
      </c>
      <c r="P34" s="618">
        <v>1</v>
      </c>
      <c r="Q34" s="622">
        <v>2</v>
      </c>
      <c r="R34" s="623">
        <v>6</v>
      </c>
      <c r="S34" s="623">
        <f t="shared" si="1"/>
        <v>-6</v>
      </c>
      <c r="T34" s="623">
        <v>9</v>
      </c>
      <c r="U34" s="623">
        <v>15</v>
      </c>
      <c r="V34" s="618"/>
      <c r="W34" s="618">
        <f t="shared" si="2"/>
        <v>0</v>
      </c>
      <c r="X34" s="618"/>
      <c r="Y34" s="618"/>
      <c r="Z34" s="618"/>
      <c r="AA34" s="621"/>
      <c r="AB34" s="608"/>
      <c r="AC34" s="608"/>
      <c r="AD34" s="608"/>
    </row>
    <row r="35" spans="1:30" x14ac:dyDescent="0.25">
      <c r="A35" s="197" t="s">
        <v>338</v>
      </c>
      <c r="B35" s="19">
        <v>9</v>
      </c>
      <c r="C35" s="19">
        <v>2</v>
      </c>
      <c r="D35" s="200">
        <v>11</v>
      </c>
      <c r="L35" s="608"/>
      <c r="M35" s="618">
        <v>47</v>
      </c>
      <c r="N35" s="618"/>
      <c r="O35" s="618">
        <f t="shared" si="0"/>
        <v>0</v>
      </c>
      <c r="P35" s="618">
        <v>1</v>
      </c>
      <c r="Q35" s="622">
        <v>1</v>
      </c>
      <c r="R35" s="623">
        <v>7</v>
      </c>
      <c r="S35" s="623">
        <f t="shared" si="1"/>
        <v>-7</v>
      </c>
      <c r="T35" s="623">
        <v>3</v>
      </c>
      <c r="U35" s="623">
        <v>10</v>
      </c>
      <c r="V35" s="618"/>
      <c r="W35" s="618">
        <f t="shared" si="2"/>
        <v>0</v>
      </c>
      <c r="X35" s="618"/>
      <c r="Y35" s="618"/>
      <c r="Z35" s="618"/>
      <c r="AA35" s="621"/>
      <c r="AB35" s="608"/>
      <c r="AC35" s="608"/>
      <c r="AD35" s="608"/>
    </row>
    <row r="36" spans="1:30" x14ac:dyDescent="0.25">
      <c r="A36" s="197" t="s">
        <v>339</v>
      </c>
      <c r="B36" s="19">
        <v>5</v>
      </c>
      <c r="C36" s="19">
        <v>2</v>
      </c>
      <c r="D36" s="200">
        <v>7</v>
      </c>
      <c r="L36" s="608"/>
      <c r="M36" s="618">
        <v>48</v>
      </c>
      <c r="N36" s="618">
        <v>1</v>
      </c>
      <c r="O36" s="618">
        <f t="shared" si="0"/>
        <v>-1</v>
      </c>
      <c r="P36" s="618">
        <v>3</v>
      </c>
      <c r="Q36" s="622">
        <v>4</v>
      </c>
      <c r="R36" s="623">
        <v>3</v>
      </c>
      <c r="S36" s="623">
        <f t="shared" si="1"/>
        <v>-3</v>
      </c>
      <c r="T36" s="623">
        <v>5</v>
      </c>
      <c r="U36" s="623">
        <v>8</v>
      </c>
      <c r="V36" s="618"/>
      <c r="W36" s="618">
        <f t="shared" si="2"/>
        <v>0</v>
      </c>
      <c r="X36" s="618"/>
      <c r="Y36" s="618"/>
      <c r="Z36" s="618"/>
      <c r="AA36" s="621"/>
      <c r="AB36" s="608"/>
      <c r="AC36" s="608"/>
      <c r="AD36" s="608"/>
    </row>
    <row r="37" spans="1:30" x14ac:dyDescent="0.25">
      <c r="A37" s="197" t="s">
        <v>340</v>
      </c>
      <c r="B37" s="19"/>
      <c r="C37" s="19"/>
      <c r="D37" s="200"/>
      <c r="L37" s="608"/>
      <c r="M37" s="618">
        <v>49</v>
      </c>
      <c r="N37" s="618"/>
      <c r="O37" s="618">
        <f t="shared" si="0"/>
        <v>0</v>
      </c>
      <c r="P37" s="618"/>
      <c r="Q37" s="622"/>
      <c r="R37" s="623">
        <v>3</v>
      </c>
      <c r="S37" s="623">
        <f t="shared" si="1"/>
        <v>-3</v>
      </c>
      <c r="T37" s="623">
        <v>1</v>
      </c>
      <c r="U37" s="623">
        <v>4</v>
      </c>
      <c r="V37" s="618"/>
      <c r="W37" s="618">
        <f t="shared" si="2"/>
        <v>0</v>
      </c>
      <c r="X37" s="618">
        <v>1</v>
      </c>
      <c r="Y37" s="618">
        <v>1</v>
      </c>
      <c r="Z37" s="618"/>
      <c r="AA37" s="621"/>
      <c r="AB37" s="608"/>
      <c r="AC37" s="608"/>
      <c r="AD37" s="608"/>
    </row>
    <row r="38" spans="1:30" x14ac:dyDescent="0.25">
      <c r="A38" s="263" t="s">
        <v>341</v>
      </c>
      <c r="B38" s="262"/>
      <c r="C38" s="262"/>
      <c r="D38" s="263"/>
      <c r="L38" s="608"/>
      <c r="M38" s="618">
        <v>50</v>
      </c>
      <c r="N38" s="618">
        <v>2</v>
      </c>
      <c r="O38" s="618">
        <f t="shared" si="0"/>
        <v>-2</v>
      </c>
      <c r="P38" s="618"/>
      <c r="Q38" s="622">
        <v>2</v>
      </c>
      <c r="R38" s="623">
        <v>5</v>
      </c>
      <c r="S38" s="623">
        <f t="shared" si="1"/>
        <v>-5</v>
      </c>
      <c r="T38" s="623"/>
      <c r="U38" s="623">
        <v>5</v>
      </c>
      <c r="V38" s="618"/>
      <c r="W38" s="618">
        <f t="shared" si="2"/>
        <v>0</v>
      </c>
      <c r="X38" s="618"/>
      <c r="Y38" s="618"/>
      <c r="Z38" s="618"/>
      <c r="AA38" s="621"/>
      <c r="AB38" s="608"/>
      <c r="AC38" s="608"/>
      <c r="AD38" s="608"/>
    </row>
    <row r="39" spans="1:30" x14ac:dyDescent="0.25">
      <c r="L39" s="608"/>
      <c r="M39" s="618">
        <v>52</v>
      </c>
      <c r="N39" s="618"/>
      <c r="O39" s="618"/>
      <c r="P39" s="618"/>
      <c r="Q39" s="622"/>
      <c r="R39" s="623">
        <v>2</v>
      </c>
      <c r="S39" s="623">
        <f t="shared" si="1"/>
        <v>-2</v>
      </c>
      <c r="T39" s="623">
        <v>1</v>
      </c>
      <c r="U39" s="623">
        <v>3</v>
      </c>
      <c r="V39" s="618"/>
      <c r="W39" s="618">
        <f t="shared" si="2"/>
        <v>0</v>
      </c>
      <c r="X39" s="618"/>
      <c r="Y39" s="618"/>
      <c r="Z39" s="618"/>
      <c r="AA39" s="621"/>
      <c r="AB39" s="608"/>
      <c r="AC39" s="608"/>
      <c r="AD39" s="608"/>
    </row>
    <row r="40" spans="1:30" x14ac:dyDescent="0.25">
      <c r="A40" s="103" t="s">
        <v>51</v>
      </c>
      <c r="B40" s="26">
        <f>SUM(B30:B38)</f>
        <v>1010</v>
      </c>
      <c r="C40" s="26">
        <f t="shared" ref="C40:D40" si="5">SUM(C30:C38)</f>
        <v>631</v>
      </c>
      <c r="D40" s="27">
        <f t="shared" si="5"/>
        <v>1641</v>
      </c>
      <c r="L40" s="608"/>
      <c r="M40" s="618">
        <v>53</v>
      </c>
      <c r="N40" s="618"/>
      <c r="O40" s="618"/>
      <c r="P40" s="618"/>
      <c r="Q40" s="622"/>
      <c r="R40" s="623">
        <v>2</v>
      </c>
      <c r="S40" s="623">
        <f t="shared" si="1"/>
        <v>-2</v>
      </c>
      <c r="T40" s="623">
        <v>1</v>
      </c>
      <c r="U40" s="623">
        <v>3</v>
      </c>
      <c r="V40" s="618">
        <v>1</v>
      </c>
      <c r="W40" s="618">
        <f t="shared" si="2"/>
        <v>-1</v>
      </c>
      <c r="X40" s="618"/>
      <c r="Y40" s="618">
        <v>1</v>
      </c>
      <c r="Z40" s="618"/>
      <c r="AA40" s="621"/>
      <c r="AB40" s="608"/>
      <c r="AC40" s="608"/>
      <c r="AD40" s="608"/>
    </row>
    <row r="41" spans="1:30" ht="13.8" x14ac:dyDescent="0.3">
      <c r="A41" s="264" t="s">
        <v>342</v>
      </c>
      <c r="B41" s="311">
        <f>B40/$D$40</f>
        <v>0.61547836684948198</v>
      </c>
      <c r="C41" s="311">
        <f t="shared" ref="C41:D41" si="6">C40/$D$40</f>
        <v>0.38452163315051796</v>
      </c>
      <c r="D41" s="311">
        <f t="shared" si="6"/>
        <v>1</v>
      </c>
      <c r="L41" s="608"/>
      <c r="M41" s="618">
        <v>55</v>
      </c>
      <c r="N41" s="618"/>
      <c r="O41" s="618"/>
      <c r="P41" s="618"/>
      <c r="Q41" s="618"/>
      <c r="R41" s="618">
        <v>1</v>
      </c>
      <c r="S41" s="623">
        <f t="shared" si="1"/>
        <v>-1</v>
      </c>
      <c r="T41" s="618">
        <v>1</v>
      </c>
      <c r="U41" s="618">
        <v>2</v>
      </c>
      <c r="V41" s="618"/>
      <c r="W41" s="618"/>
      <c r="X41" s="618"/>
      <c r="Y41" s="618"/>
      <c r="Z41" s="618"/>
      <c r="AA41" s="621"/>
      <c r="AB41" s="608"/>
      <c r="AC41" s="608"/>
      <c r="AD41" s="608"/>
    </row>
    <row r="42" spans="1:30" ht="13.8" x14ac:dyDescent="0.3">
      <c r="A42" s="265" t="s">
        <v>289</v>
      </c>
      <c r="B42" s="265" t="s">
        <v>697</v>
      </c>
      <c r="C42" s="265" t="s">
        <v>697</v>
      </c>
      <c r="D42" s="265" t="s">
        <v>697</v>
      </c>
      <c r="L42" s="608"/>
      <c r="M42" s="618">
        <v>56</v>
      </c>
      <c r="N42" s="618"/>
      <c r="O42" s="618"/>
      <c r="P42" s="618">
        <v>1</v>
      </c>
      <c r="Q42" s="618">
        <v>1</v>
      </c>
      <c r="R42" s="618">
        <v>1</v>
      </c>
      <c r="S42" s="623">
        <f t="shared" si="1"/>
        <v>-1</v>
      </c>
      <c r="T42" s="618"/>
      <c r="U42" s="618">
        <v>1</v>
      </c>
      <c r="V42" s="618"/>
      <c r="W42" s="618"/>
      <c r="X42" s="618">
        <v>2</v>
      </c>
      <c r="Y42" s="618">
        <v>2</v>
      </c>
      <c r="Z42" s="618"/>
      <c r="AA42" s="621"/>
      <c r="AB42" s="608"/>
      <c r="AC42" s="608"/>
      <c r="AD42" s="608"/>
    </row>
    <row r="43" spans="1:30" ht="13.8" x14ac:dyDescent="0.3">
      <c r="A43" s="266" t="s">
        <v>343</v>
      </c>
      <c r="B43" s="266" t="s">
        <v>701</v>
      </c>
      <c r="C43" s="266" t="s">
        <v>697</v>
      </c>
      <c r="D43" s="266" t="s">
        <v>701</v>
      </c>
      <c r="L43" s="608"/>
      <c r="M43" s="618">
        <v>57</v>
      </c>
      <c r="N43" s="618"/>
      <c r="O43" s="618"/>
      <c r="P43" s="618"/>
      <c r="Q43" s="618"/>
      <c r="R43" s="618"/>
      <c r="S43" s="623">
        <f t="shared" si="1"/>
        <v>0</v>
      </c>
      <c r="T43" s="618">
        <v>1</v>
      </c>
      <c r="U43" s="618">
        <v>1</v>
      </c>
      <c r="V43" s="618"/>
      <c r="W43" s="618"/>
      <c r="X43" s="618"/>
      <c r="Y43" s="618"/>
      <c r="Z43" s="618"/>
      <c r="AA43" s="621"/>
      <c r="AB43" s="608"/>
      <c r="AC43" s="608"/>
      <c r="AD43" s="608"/>
    </row>
    <row r="44" spans="1:30" x14ac:dyDescent="0.25">
      <c r="L44" s="608"/>
      <c r="M44" s="618">
        <v>58</v>
      </c>
      <c r="N44" s="618"/>
      <c r="O44" s="618"/>
      <c r="P44" s="618"/>
      <c r="Q44" s="618"/>
      <c r="R44" s="618">
        <v>2</v>
      </c>
      <c r="S44" s="623">
        <f t="shared" si="1"/>
        <v>-2</v>
      </c>
      <c r="T44" s="618"/>
      <c r="U44" s="618">
        <v>2</v>
      </c>
      <c r="V44" s="618"/>
      <c r="W44" s="618"/>
      <c r="X44" s="618"/>
      <c r="Y44" s="618"/>
      <c r="Z44" s="618"/>
      <c r="AA44" s="621"/>
      <c r="AB44" s="608"/>
      <c r="AC44" s="608"/>
      <c r="AD44" s="608"/>
    </row>
    <row r="45" spans="1:30" x14ac:dyDescent="0.25">
      <c r="L45" s="608"/>
      <c r="M45" s="618">
        <v>59</v>
      </c>
      <c r="N45" s="618"/>
      <c r="O45" s="618"/>
      <c r="P45" s="618"/>
      <c r="Q45" s="618"/>
      <c r="R45" s="618">
        <v>1</v>
      </c>
      <c r="S45" s="623">
        <f t="shared" si="1"/>
        <v>-1</v>
      </c>
      <c r="T45" s="618"/>
      <c r="U45" s="618">
        <v>1</v>
      </c>
      <c r="V45" s="618"/>
      <c r="W45" s="618"/>
      <c r="X45" s="618"/>
      <c r="Y45" s="618"/>
      <c r="Z45" s="618"/>
      <c r="AA45" s="621"/>
      <c r="AB45" s="608"/>
      <c r="AC45" s="608"/>
      <c r="AD45" s="608"/>
    </row>
    <row r="46" spans="1:30" x14ac:dyDescent="0.25">
      <c r="B46" s="720" t="s">
        <v>493</v>
      </c>
      <c r="C46" s="720"/>
      <c r="D46" s="720"/>
      <c r="E46" s="720"/>
      <c r="F46" s="720"/>
      <c r="G46" s="720"/>
      <c r="H46" s="720"/>
      <c r="I46" s="720"/>
      <c r="L46" s="608"/>
      <c r="M46" s="618">
        <v>60</v>
      </c>
      <c r="N46" s="618"/>
      <c r="O46" s="618"/>
      <c r="P46" s="618"/>
      <c r="Q46" s="618"/>
      <c r="R46" s="618"/>
      <c r="S46" s="623"/>
      <c r="T46" s="618"/>
      <c r="U46" s="618"/>
      <c r="V46" s="618"/>
      <c r="W46" s="618"/>
      <c r="X46" s="618"/>
      <c r="Y46" s="618"/>
      <c r="Z46" s="618"/>
      <c r="AA46" s="621"/>
      <c r="AB46" s="608"/>
      <c r="AC46" s="608"/>
      <c r="AD46" s="608"/>
    </row>
    <row r="47" spans="1:30" s="33" customFormat="1" x14ac:dyDescent="0.25">
      <c r="B47" s="80"/>
      <c r="C47" s="80"/>
      <c r="D47" s="80"/>
      <c r="E47" s="87"/>
      <c r="L47" s="611"/>
      <c r="M47" s="618"/>
      <c r="N47" s="622"/>
      <c r="O47" s="618"/>
      <c r="P47" s="623"/>
      <c r="Q47" s="623"/>
      <c r="R47" s="623"/>
      <c r="S47" s="623"/>
      <c r="T47" s="618"/>
      <c r="U47" s="618"/>
      <c r="V47" s="618"/>
      <c r="W47" s="618"/>
      <c r="X47" s="618"/>
      <c r="Y47" s="618"/>
      <c r="Z47" s="618"/>
      <c r="AA47" s="621"/>
      <c r="AB47" s="611"/>
      <c r="AC47" s="611"/>
      <c r="AD47" s="611"/>
    </row>
    <row r="48" spans="1:30" x14ac:dyDescent="0.25">
      <c r="A48" s="293" t="s">
        <v>332</v>
      </c>
      <c r="B48" s="293" t="s">
        <v>312</v>
      </c>
      <c r="C48" s="293" t="s">
        <v>313</v>
      </c>
      <c r="D48" s="291" t="s">
        <v>327</v>
      </c>
      <c r="L48" s="608"/>
      <c r="M48" s="618"/>
      <c r="N48" s="622"/>
      <c r="O48" s="618"/>
      <c r="P48" s="623"/>
      <c r="Q48" s="623"/>
      <c r="R48" s="623"/>
      <c r="S48" s="623"/>
      <c r="T48" s="618"/>
      <c r="U48" s="618"/>
      <c r="V48" s="618"/>
      <c r="W48" s="618"/>
      <c r="X48" s="618"/>
      <c r="Y48" s="618"/>
      <c r="Z48" s="618"/>
      <c r="AA48" s="621"/>
      <c r="AB48" s="608"/>
      <c r="AC48" s="608"/>
      <c r="AD48" s="608"/>
    </row>
    <row r="49" spans="1:30" x14ac:dyDescent="0.25">
      <c r="A49" s="293"/>
      <c r="B49" s="293"/>
      <c r="C49" s="293"/>
      <c r="D49" s="293"/>
      <c r="L49" s="608"/>
      <c r="M49" s="618"/>
      <c r="N49" s="622"/>
      <c r="O49" s="618"/>
      <c r="P49" s="623"/>
      <c r="Q49" s="623"/>
      <c r="R49" s="623"/>
      <c r="S49" s="623"/>
      <c r="T49" s="618"/>
      <c r="U49" s="618"/>
      <c r="V49" s="618"/>
      <c r="W49" s="618"/>
      <c r="X49" s="618"/>
      <c r="Y49" s="618"/>
      <c r="Z49" s="618"/>
      <c r="AA49" s="621"/>
      <c r="AB49" s="608"/>
      <c r="AC49" s="608"/>
      <c r="AD49" s="608"/>
    </row>
    <row r="50" spans="1:30" x14ac:dyDescent="0.25">
      <c r="A50" s="195" t="s">
        <v>333</v>
      </c>
      <c r="B50" s="16">
        <v>304</v>
      </c>
      <c r="C50" s="16">
        <v>460</v>
      </c>
      <c r="D50" s="199">
        <v>764</v>
      </c>
      <c r="L50" s="608"/>
      <c r="M50" s="612"/>
      <c r="N50" s="613"/>
      <c r="O50" s="613"/>
      <c r="P50" s="614"/>
      <c r="Q50" s="614"/>
      <c r="R50" s="614"/>
      <c r="S50" s="614"/>
      <c r="T50" s="612"/>
      <c r="U50" s="612"/>
      <c r="V50" s="612"/>
      <c r="W50" s="612"/>
      <c r="X50" s="612"/>
      <c r="Y50" s="612"/>
      <c r="Z50" s="612"/>
      <c r="AA50" s="608"/>
      <c r="AB50" s="608"/>
      <c r="AC50" s="608"/>
      <c r="AD50" s="608"/>
    </row>
    <row r="51" spans="1:30" x14ac:dyDescent="0.25">
      <c r="A51" s="197" t="s">
        <v>334</v>
      </c>
      <c r="B51" s="19">
        <v>228</v>
      </c>
      <c r="C51" s="19">
        <v>373</v>
      </c>
      <c r="D51" s="200">
        <v>601</v>
      </c>
      <c r="L51" s="608"/>
      <c r="M51" s="608"/>
      <c r="N51" s="615"/>
      <c r="O51" s="615"/>
      <c r="P51" s="616"/>
      <c r="Q51" s="616"/>
      <c r="R51" s="616"/>
      <c r="S51" s="616"/>
      <c r="T51" s="608"/>
      <c r="U51" s="608"/>
      <c r="V51" s="608"/>
      <c r="W51" s="608"/>
      <c r="X51" s="608"/>
      <c r="Y51" s="608"/>
      <c r="Z51" s="608"/>
      <c r="AA51" s="608"/>
      <c r="AB51" s="608"/>
      <c r="AC51" s="608"/>
      <c r="AD51" s="608"/>
    </row>
    <row r="52" spans="1:30" x14ac:dyDescent="0.25">
      <c r="A52" s="197" t="s">
        <v>335</v>
      </c>
      <c r="B52" s="19">
        <v>46</v>
      </c>
      <c r="C52" s="19">
        <v>94</v>
      </c>
      <c r="D52" s="200">
        <v>140</v>
      </c>
      <c r="L52" s="608"/>
      <c r="M52" s="608"/>
      <c r="N52" s="615"/>
      <c r="O52" s="615"/>
      <c r="P52" s="616"/>
      <c r="Q52" s="616"/>
      <c r="R52" s="616"/>
      <c r="S52" s="616"/>
      <c r="T52" s="608"/>
      <c r="U52" s="608"/>
      <c r="V52" s="608"/>
      <c r="W52" s="608"/>
      <c r="X52" s="608"/>
      <c r="Y52" s="608"/>
      <c r="Z52" s="608"/>
      <c r="AA52" s="608"/>
      <c r="AB52" s="608"/>
      <c r="AC52" s="608"/>
      <c r="AD52" s="608"/>
    </row>
    <row r="53" spans="1:30" x14ac:dyDescent="0.25">
      <c r="A53" s="197" t="s">
        <v>336</v>
      </c>
      <c r="B53" s="19">
        <v>11</v>
      </c>
      <c r="C53" s="19">
        <v>16</v>
      </c>
      <c r="D53" s="200">
        <v>27</v>
      </c>
      <c r="L53" s="608"/>
      <c r="M53" s="608"/>
      <c r="N53" s="615"/>
      <c r="O53" s="615"/>
      <c r="P53" s="616"/>
      <c r="Q53" s="616"/>
      <c r="R53" s="616"/>
      <c r="S53" s="616"/>
      <c r="T53" s="608"/>
      <c r="U53" s="608"/>
      <c r="V53" s="608"/>
      <c r="W53" s="608"/>
      <c r="X53" s="608"/>
      <c r="Y53" s="608"/>
      <c r="Z53" s="608"/>
      <c r="AA53" s="608"/>
      <c r="AB53" s="608"/>
      <c r="AC53" s="608"/>
      <c r="AD53" s="608"/>
    </row>
    <row r="54" spans="1:30" x14ac:dyDescent="0.25">
      <c r="A54" s="197" t="s">
        <v>337</v>
      </c>
      <c r="B54" s="19">
        <v>1</v>
      </c>
      <c r="C54" s="19">
        <v>3</v>
      </c>
      <c r="D54" s="200">
        <v>4</v>
      </c>
      <c r="L54" s="608"/>
      <c r="M54" s="608"/>
      <c r="N54" s="615"/>
      <c r="O54" s="615"/>
      <c r="P54" s="616"/>
      <c r="Q54" s="616"/>
      <c r="R54" s="616"/>
      <c r="S54" s="616"/>
      <c r="T54" s="608"/>
      <c r="U54" s="608"/>
      <c r="V54" s="608"/>
      <c r="W54" s="608"/>
      <c r="X54" s="608"/>
      <c r="Y54" s="608"/>
      <c r="Z54" s="608"/>
      <c r="AA54" s="608"/>
      <c r="AB54" s="608"/>
      <c r="AC54" s="608"/>
      <c r="AD54" s="608"/>
    </row>
    <row r="55" spans="1:30" x14ac:dyDescent="0.25">
      <c r="A55" s="197" t="s">
        <v>338</v>
      </c>
      <c r="B55" s="19">
        <v>1</v>
      </c>
      <c r="C55" s="19"/>
      <c r="D55" s="200">
        <v>1</v>
      </c>
      <c r="L55" s="608"/>
      <c r="M55" s="608"/>
      <c r="N55" s="615"/>
      <c r="O55" s="615"/>
      <c r="P55" s="616"/>
      <c r="Q55" s="616"/>
      <c r="R55" s="616"/>
      <c r="S55" s="616"/>
      <c r="T55" s="608"/>
      <c r="U55" s="608"/>
      <c r="V55" s="608"/>
      <c r="W55" s="608"/>
      <c r="X55" s="608"/>
      <c r="Y55" s="608"/>
      <c r="Z55" s="608"/>
      <c r="AA55" s="608"/>
      <c r="AB55" s="608"/>
      <c r="AC55" s="608"/>
      <c r="AD55" s="608"/>
    </row>
    <row r="56" spans="1:30" x14ac:dyDescent="0.25">
      <c r="A56" s="197" t="s">
        <v>339</v>
      </c>
      <c r="B56" s="19"/>
      <c r="C56" s="19">
        <v>2</v>
      </c>
      <c r="D56" s="200">
        <v>2</v>
      </c>
      <c r="L56" s="608"/>
      <c r="M56" s="608"/>
      <c r="N56" s="615"/>
      <c r="O56" s="615"/>
      <c r="P56" s="616"/>
      <c r="Q56" s="616"/>
      <c r="R56" s="616"/>
      <c r="S56" s="616"/>
      <c r="T56" s="608"/>
      <c r="U56" s="608"/>
      <c r="V56" s="608"/>
      <c r="W56" s="608"/>
      <c r="X56" s="608"/>
      <c r="Y56" s="608"/>
      <c r="Z56" s="608"/>
      <c r="AA56" s="608"/>
      <c r="AB56" s="608"/>
      <c r="AC56" s="608"/>
      <c r="AD56" s="608"/>
    </row>
    <row r="57" spans="1:30" x14ac:dyDescent="0.25">
      <c r="A57" s="197" t="s">
        <v>340</v>
      </c>
      <c r="B57" s="19"/>
      <c r="C57" s="19"/>
      <c r="D57" s="200"/>
      <c r="L57" s="608"/>
      <c r="M57" s="608"/>
      <c r="N57" s="615"/>
      <c r="O57" s="615"/>
      <c r="P57" s="616"/>
      <c r="Q57" s="616"/>
      <c r="R57" s="616"/>
      <c r="S57" s="616"/>
      <c r="T57" s="608"/>
      <c r="U57" s="608"/>
      <c r="V57" s="608"/>
      <c r="W57" s="608"/>
      <c r="X57" s="608"/>
      <c r="Y57" s="608"/>
      <c r="Z57" s="608"/>
      <c r="AA57" s="608"/>
      <c r="AB57" s="608"/>
      <c r="AC57" s="608"/>
      <c r="AD57" s="608"/>
    </row>
    <row r="58" spans="1:30" x14ac:dyDescent="0.25">
      <c r="A58" s="263" t="s">
        <v>341</v>
      </c>
      <c r="B58" s="262"/>
      <c r="C58" s="262"/>
      <c r="D58" s="263"/>
      <c r="L58" s="608"/>
      <c r="M58" s="608"/>
      <c r="N58" s="615"/>
      <c r="O58" s="615"/>
      <c r="P58" s="616"/>
      <c r="Q58" s="616"/>
      <c r="R58" s="616"/>
      <c r="S58" s="616"/>
      <c r="T58" s="608"/>
      <c r="U58" s="608"/>
      <c r="V58" s="608"/>
      <c r="W58" s="608"/>
      <c r="X58" s="608"/>
      <c r="Y58" s="608"/>
      <c r="Z58" s="608"/>
      <c r="AA58" s="608"/>
      <c r="AB58" s="608"/>
      <c r="AC58" s="608"/>
      <c r="AD58" s="608"/>
    </row>
    <row r="59" spans="1:30" x14ac:dyDescent="0.25">
      <c r="L59" s="608"/>
      <c r="M59" s="608"/>
      <c r="N59" s="615"/>
      <c r="O59" s="615"/>
      <c r="P59" s="616"/>
      <c r="Q59" s="616"/>
      <c r="R59" s="616"/>
      <c r="S59" s="616"/>
      <c r="T59" s="608"/>
      <c r="U59" s="608"/>
      <c r="V59" s="608"/>
      <c r="W59" s="608"/>
      <c r="X59" s="608"/>
      <c r="Y59" s="608"/>
      <c r="Z59" s="608"/>
      <c r="AA59" s="608"/>
      <c r="AB59" s="608"/>
      <c r="AC59" s="608"/>
      <c r="AD59" s="608"/>
    </row>
    <row r="60" spans="1:30" x14ac:dyDescent="0.25">
      <c r="A60" s="312" t="s">
        <v>83</v>
      </c>
      <c r="B60" s="313">
        <f>SUM(B50:B58)</f>
        <v>591</v>
      </c>
      <c r="C60" s="313">
        <f t="shared" ref="C60:D60" si="7">SUM(C50:C58)</f>
        <v>948</v>
      </c>
      <c r="D60" s="314">
        <f t="shared" si="7"/>
        <v>1539</v>
      </c>
      <c r="L60" s="608"/>
      <c r="M60" s="608"/>
      <c r="N60" s="615"/>
      <c r="O60" s="615"/>
      <c r="P60" s="616"/>
      <c r="Q60" s="616"/>
      <c r="R60" s="616"/>
      <c r="S60" s="616"/>
      <c r="T60" s="608"/>
      <c r="U60" s="608"/>
      <c r="V60" s="608"/>
      <c r="W60" s="608"/>
      <c r="X60" s="608"/>
      <c r="Y60" s="608"/>
      <c r="Z60" s="608"/>
      <c r="AA60" s="608"/>
      <c r="AB60" s="608"/>
      <c r="AC60" s="608"/>
      <c r="AD60" s="608"/>
    </row>
    <row r="61" spans="1:30" ht="13.8" x14ac:dyDescent="0.3">
      <c r="A61" s="264" t="s">
        <v>342</v>
      </c>
      <c r="B61" s="311">
        <f>B60/$D$60</f>
        <v>0.38401559454191031</v>
      </c>
      <c r="C61" s="311">
        <f t="shared" ref="C61:D61" si="8">C60/$D$60</f>
        <v>0.61598440545808963</v>
      </c>
      <c r="D61" s="311">
        <f t="shared" si="8"/>
        <v>1</v>
      </c>
      <c r="L61" s="608"/>
      <c r="M61" s="608"/>
      <c r="N61" s="615"/>
      <c r="O61" s="615"/>
      <c r="P61" s="616"/>
      <c r="Q61" s="616"/>
      <c r="R61" s="616"/>
      <c r="S61" s="616"/>
      <c r="T61" s="608"/>
      <c r="U61" s="608"/>
      <c r="V61" s="608"/>
      <c r="W61" s="608"/>
      <c r="X61" s="608"/>
      <c r="Y61" s="608"/>
      <c r="Z61" s="608"/>
      <c r="AA61" s="608"/>
      <c r="AB61" s="608"/>
      <c r="AC61" s="608"/>
      <c r="AD61" s="608"/>
    </row>
    <row r="62" spans="1:30" ht="13.8" x14ac:dyDescent="0.3">
      <c r="A62" s="265" t="s">
        <v>289</v>
      </c>
      <c r="B62" s="265" t="s">
        <v>495</v>
      </c>
      <c r="C62" s="265" t="s">
        <v>701</v>
      </c>
      <c r="D62" s="265" t="s">
        <v>701</v>
      </c>
      <c r="L62" s="608"/>
      <c r="M62" s="608"/>
      <c r="N62" s="615"/>
      <c r="O62" s="615"/>
      <c r="P62" s="616"/>
      <c r="Q62" s="616"/>
      <c r="R62" s="616"/>
      <c r="S62" s="616"/>
      <c r="T62" s="608"/>
      <c r="U62" s="608"/>
      <c r="V62" s="608"/>
      <c r="W62" s="608"/>
      <c r="X62" s="608"/>
      <c r="Y62" s="608"/>
      <c r="Z62" s="608"/>
      <c r="AA62" s="608"/>
      <c r="AB62" s="608"/>
      <c r="AC62" s="608"/>
      <c r="AD62" s="608"/>
    </row>
    <row r="63" spans="1:30" ht="13.8" x14ac:dyDescent="0.3">
      <c r="A63" s="266" t="s">
        <v>343</v>
      </c>
      <c r="B63" s="266" t="s">
        <v>698</v>
      </c>
      <c r="C63" s="266" t="s">
        <v>495</v>
      </c>
      <c r="D63" s="266" t="s">
        <v>495</v>
      </c>
      <c r="L63" s="608"/>
      <c r="M63" s="608"/>
      <c r="N63" s="615"/>
      <c r="O63" s="615"/>
      <c r="P63" s="616"/>
      <c r="Q63" s="616"/>
      <c r="R63" s="616"/>
      <c r="S63" s="616"/>
      <c r="T63" s="608"/>
      <c r="U63" s="608"/>
      <c r="V63" s="608"/>
      <c r="W63" s="608"/>
      <c r="X63" s="608"/>
      <c r="Y63" s="608"/>
      <c r="Z63" s="608"/>
      <c r="AA63" s="608"/>
      <c r="AB63" s="608"/>
      <c r="AC63" s="608"/>
      <c r="AD63" s="608"/>
    </row>
    <row r="64" spans="1:30" x14ac:dyDescent="0.25">
      <c r="L64" s="608"/>
      <c r="M64" s="608"/>
      <c r="N64" s="615"/>
      <c r="O64" s="615"/>
      <c r="P64" s="616"/>
      <c r="Q64" s="616"/>
      <c r="R64" s="616"/>
      <c r="S64" s="616"/>
      <c r="T64" s="608"/>
      <c r="U64" s="608"/>
      <c r="V64" s="608"/>
      <c r="W64" s="608"/>
      <c r="X64" s="608"/>
      <c r="Y64" s="608"/>
      <c r="Z64" s="608"/>
      <c r="AA64" s="608"/>
      <c r="AB64" s="608"/>
      <c r="AC64" s="608"/>
      <c r="AD64" s="608"/>
    </row>
    <row r="65" spans="12:30" x14ac:dyDescent="0.25">
      <c r="L65" s="608"/>
      <c r="M65" s="608"/>
      <c r="N65" s="615"/>
      <c r="O65" s="615"/>
      <c r="P65" s="616"/>
      <c r="Q65" s="616"/>
      <c r="R65" s="616"/>
      <c r="S65" s="616"/>
      <c r="T65" s="608"/>
      <c r="U65" s="608"/>
      <c r="V65" s="608"/>
      <c r="W65" s="608"/>
      <c r="X65" s="608"/>
      <c r="Y65" s="608"/>
      <c r="Z65" s="608"/>
      <c r="AA65" s="608"/>
      <c r="AB65" s="608"/>
      <c r="AC65" s="608"/>
      <c r="AD65" s="608"/>
    </row>
    <row r="66" spans="12:30" x14ac:dyDescent="0.25">
      <c r="L66" s="608"/>
      <c r="M66" s="608"/>
      <c r="N66" s="615"/>
      <c r="O66" s="615"/>
      <c r="P66" s="616"/>
      <c r="Q66" s="616"/>
      <c r="R66" s="616"/>
      <c r="S66" s="616"/>
      <c r="T66" s="608"/>
      <c r="U66" s="608"/>
      <c r="V66" s="608"/>
      <c r="W66" s="608"/>
      <c r="X66" s="608"/>
      <c r="Y66" s="608"/>
      <c r="Z66" s="608"/>
      <c r="AA66" s="608"/>
      <c r="AB66" s="608"/>
      <c r="AC66" s="608"/>
      <c r="AD66" s="608"/>
    </row>
    <row r="67" spans="12:30" x14ac:dyDescent="0.25">
      <c r="L67" s="608"/>
      <c r="M67" s="608"/>
      <c r="N67" s="615"/>
      <c r="O67" s="615"/>
      <c r="P67" s="616"/>
      <c r="Q67" s="616"/>
      <c r="R67" s="616"/>
      <c r="S67" s="616"/>
      <c r="T67" s="608"/>
      <c r="U67" s="608"/>
      <c r="V67" s="608"/>
      <c r="W67" s="608"/>
      <c r="X67" s="608"/>
      <c r="Y67" s="608"/>
      <c r="Z67" s="608"/>
      <c r="AA67" s="608"/>
      <c r="AB67" s="608"/>
      <c r="AC67" s="608"/>
      <c r="AD67" s="608"/>
    </row>
    <row r="68" spans="12:30" x14ac:dyDescent="0.25">
      <c r="N68" s="319"/>
      <c r="O68" s="319"/>
      <c r="P68" s="320"/>
      <c r="Q68" s="320"/>
      <c r="R68" s="320"/>
      <c r="S68" s="320"/>
    </row>
    <row r="69" spans="12:30" x14ac:dyDescent="0.25">
      <c r="N69" s="319"/>
      <c r="O69" s="319"/>
      <c r="P69" s="320"/>
      <c r="Q69" s="320"/>
      <c r="R69" s="320"/>
      <c r="S69" s="320"/>
    </row>
    <row r="70" spans="12:30" x14ac:dyDescent="0.25">
      <c r="N70" s="319"/>
      <c r="O70" s="319"/>
      <c r="P70" s="320"/>
      <c r="Q70" s="320"/>
      <c r="R70" s="320"/>
      <c r="S70" s="320"/>
    </row>
    <row r="71" spans="12:30" x14ac:dyDescent="0.25">
      <c r="N71" s="319"/>
      <c r="O71" s="319"/>
      <c r="P71" s="320"/>
      <c r="Q71" s="320"/>
      <c r="R71" s="320"/>
      <c r="S71" s="320"/>
    </row>
    <row r="72" spans="12:30" x14ac:dyDescent="0.25">
      <c r="N72" s="319"/>
      <c r="O72" s="319"/>
      <c r="P72" s="320"/>
      <c r="Q72" s="320"/>
      <c r="R72" s="320"/>
      <c r="S72" s="320"/>
    </row>
    <row r="73" spans="12:30" x14ac:dyDescent="0.25">
      <c r="N73" s="321"/>
      <c r="O73" s="321"/>
      <c r="P73" s="322"/>
      <c r="Q73" s="322"/>
      <c r="R73" s="322"/>
      <c r="S73" s="326"/>
    </row>
  </sheetData>
  <mergeCells count="4">
    <mergeCell ref="A3:I3"/>
    <mergeCell ref="B6:I6"/>
    <mergeCell ref="B26:I26"/>
    <mergeCell ref="B46:I46"/>
  </mergeCells>
  <printOptions horizontalCentered="1"/>
  <pageMargins left="0.39370078740157483" right="0.39370078740157483" top="0.78740157480314965" bottom="0.59055118110236227" header="0.39370078740157483" footer="0.39370078740157483"/>
  <pageSetup paperSize="9" scale="77" firstPageNumber="34" fitToHeight="0" orientation="portrait" r:id="rId1"/>
  <headerFooter scaleWithDoc="0" alignWithMargins="0">
    <oddHeader>&amp;L&amp;8Situation des personnels enseignants non permanents - 2015/2016&amp;R&amp;8DGRH A1-1 / Novembre 2016</oddHeader>
    <oddFoote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rgb="FF92D050"/>
    <pageSetUpPr fitToPage="1"/>
  </sheetPr>
  <dimension ref="A1:AA53"/>
  <sheetViews>
    <sheetView showGridLines="0" zoomScale="85" zoomScaleNormal="85" workbookViewId="0">
      <selection activeCell="L66" sqref="L66"/>
    </sheetView>
  </sheetViews>
  <sheetFormatPr baseColWidth="10" defaultRowHeight="13.2" x14ac:dyDescent="0.25"/>
  <cols>
    <col min="1" max="1" width="19" bestFit="1" customWidth="1"/>
    <col min="2" max="4" width="16" bestFit="1" customWidth="1"/>
    <col min="5" max="5" width="7.6640625" bestFit="1" customWidth="1"/>
    <col min="6" max="6" width="19" bestFit="1" customWidth="1"/>
    <col min="7" max="7" width="14.77734375" bestFit="1" customWidth="1"/>
    <col min="8" max="9" width="16" bestFit="1" customWidth="1"/>
    <col min="10" max="10" width="14.44140625" bestFit="1" customWidth="1"/>
    <col min="11" max="11" width="7.6640625" bestFit="1" customWidth="1"/>
    <col min="12" max="12" width="15.33203125" style="303" bestFit="1" customWidth="1"/>
    <col min="13" max="13" width="7.6640625" style="303" bestFit="1" customWidth="1"/>
    <col min="14" max="14" width="15.33203125" style="303" bestFit="1" customWidth="1"/>
    <col min="15" max="15" width="7.6640625" style="303" bestFit="1" customWidth="1"/>
    <col min="16" max="16" width="14.44140625" style="303" bestFit="1" customWidth="1"/>
    <col min="17" max="22" width="12" style="303"/>
  </cols>
  <sheetData>
    <row r="1" spans="1:27" x14ac:dyDescent="0.25">
      <c r="J1" s="510"/>
      <c r="K1" s="510"/>
      <c r="L1" s="510"/>
      <c r="M1" s="510"/>
      <c r="N1" s="510"/>
      <c r="O1" s="510"/>
      <c r="P1" s="510"/>
      <c r="Q1" s="510"/>
      <c r="R1" s="510"/>
      <c r="S1" s="510"/>
      <c r="T1" s="510"/>
      <c r="U1" s="510"/>
      <c r="V1" s="510"/>
      <c r="W1" s="510"/>
      <c r="X1" s="510"/>
      <c r="Y1" s="510"/>
      <c r="Z1" s="510"/>
      <c r="AA1" s="510"/>
    </row>
    <row r="2" spans="1:27" x14ac:dyDescent="0.25">
      <c r="J2" s="510"/>
      <c r="K2" s="510"/>
      <c r="W2" s="303"/>
      <c r="X2" s="303"/>
      <c r="Y2" s="303"/>
      <c r="Z2" s="510"/>
      <c r="AA2" s="510"/>
    </row>
    <row r="3" spans="1:27" ht="29.25" customHeight="1" x14ac:dyDescent="0.25">
      <c r="A3" s="680" t="s">
        <v>494</v>
      </c>
      <c r="B3" s="680"/>
      <c r="C3" s="680"/>
      <c r="D3" s="680"/>
      <c r="E3" s="680"/>
      <c r="F3" s="680"/>
      <c r="G3" s="680"/>
      <c r="H3" s="680"/>
      <c r="I3" s="680"/>
      <c r="J3" s="511"/>
      <c r="K3" s="511"/>
      <c r="L3" s="562">
        <v>26</v>
      </c>
      <c r="M3" s="562">
        <v>1</v>
      </c>
      <c r="N3" s="562"/>
      <c r="O3" s="562">
        <f>-M3</f>
        <v>-1</v>
      </c>
      <c r="P3" s="562"/>
      <c r="W3" s="303"/>
      <c r="X3" s="303"/>
      <c r="Y3" s="303"/>
      <c r="Z3" s="510"/>
      <c r="AA3" s="510"/>
    </row>
    <row r="4" spans="1:27" x14ac:dyDescent="0.25">
      <c r="J4" s="510"/>
      <c r="K4" s="510"/>
      <c r="L4" s="303">
        <v>27</v>
      </c>
      <c r="M4" s="303">
        <v>3</v>
      </c>
      <c r="N4" s="303">
        <v>6</v>
      </c>
      <c r="O4" s="562">
        <f t="shared" ref="O4:O11" si="0">-M4</f>
        <v>-3</v>
      </c>
      <c r="S4" s="303">
        <v>24</v>
      </c>
      <c r="T4" s="303">
        <v>3</v>
      </c>
      <c r="V4" s="303">
        <f>-T4</f>
        <v>-3</v>
      </c>
      <c r="W4" s="303"/>
      <c r="X4" s="303"/>
      <c r="Y4" s="303"/>
      <c r="Z4" s="510"/>
      <c r="AA4" s="510"/>
    </row>
    <row r="5" spans="1:27" x14ac:dyDescent="0.25">
      <c r="J5" s="510"/>
      <c r="K5" s="510"/>
      <c r="L5" s="303">
        <v>28</v>
      </c>
      <c r="M5" s="303">
        <v>3</v>
      </c>
      <c r="N5" s="303">
        <v>4</v>
      </c>
      <c r="O5" s="562">
        <f t="shared" si="0"/>
        <v>-3</v>
      </c>
      <c r="S5" s="303">
        <v>25</v>
      </c>
      <c r="T5" s="303">
        <v>5</v>
      </c>
      <c r="U5" s="303">
        <v>3</v>
      </c>
      <c r="V5" s="303">
        <f t="shared" ref="V5:V37" si="1">-T5</f>
        <v>-5</v>
      </c>
      <c r="W5" s="303"/>
      <c r="X5" s="303"/>
      <c r="Y5" s="303"/>
      <c r="Z5" s="510"/>
      <c r="AA5" s="510"/>
    </row>
    <row r="6" spans="1:27" x14ac:dyDescent="0.25">
      <c r="B6" s="720" t="s">
        <v>496</v>
      </c>
      <c r="C6" s="720"/>
      <c r="D6" s="720"/>
      <c r="E6" s="720"/>
      <c r="F6" s="720"/>
      <c r="G6" s="720"/>
      <c r="H6" s="720"/>
      <c r="I6" s="720"/>
      <c r="J6" s="510"/>
      <c r="K6" s="510"/>
      <c r="L6" s="303">
        <v>29</v>
      </c>
      <c r="M6" s="303">
        <v>4</v>
      </c>
      <c r="N6" s="303">
        <v>4</v>
      </c>
      <c r="O6" s="562">
        <f t="shared" si="0"/>
        <v>-4</v>
      </c>
      <c r="S6" s="303">
        <v>26</v>
      </c>
      <c r="T6" s="303">
        <v>35</v>
      </c>
      <c r="U6" s="303">
        <v>38</v>
      </c>
      <c r="V6" s="303">
        <f t="shared" si="1"/>
        <v>-35</v>
      </c>
      <c r="W6" s="303"/>
      <c r="X6" s="303"/>
      <c r="Y6" s="303"/>
      <c r="Z6" s="510"/>
      <c r="AA6" s="510"/>
    </row>
    <row r="7" spans="1:27" s="33" customFormat="1" x14ac:dyDescent="0.25">
      <c r="B7" s="80"/>
      <c r="C7" s="80"/>
      <c r="D7" s="80"/>
      <c r="J7" s="528"/>
      <c r="K7" s="528"/>
      <c r="L7" s="563">
        <v>30</v>
      </c>
      <c r="M7" s="563">
        <v>9</v>
      </c>
      <c r="N7" s="563">
        <v>4</v>
      </c>
      <c r="O7" s="562">
        <f t="shared" si="0"/>
        <v>-9</v>
      </c>
      <c r="P7" s="563"/>
      <c r="Q7" s="563"/>
      <c r="R7" s="563"/>
      <c r="S7" s="563">
        <v>27</v>
      </c>
      <c r="T7" s="563">
        <v>203</v>
      </c>
      <c r="U7" s="563">
        <v>201</v>
      </c>
      <c r="V7" s="303">
        <f t="shared" si="1"/>
        <v>-203</v>
      </c>
      <c r="W7" s="563"/>
      <c r="X7" s="563"/>
      <c r="Y7" s="563"/>
      <c r="Z7" s="528"/>
      <c r="AA7" s="528"/>
    </row>
    <row r="8" spans="1:27" x14ac:dyDescent="0.25">
      <c r="A8" s="293" t="s">
        <v>332</v>
      </c>
      <c r="B8" s="293" t="s">
        <v>312</v>
      </c>
      <c r="C8" s="293" t="s">
        <v>313</v>
      </c>
      <c r="D8" s="291" t="s">
        <v>327</v>
      </c>
      <c r="J8" s="510"/>
      <c r="K8" s="510"/>
      <c r="L8" s="303">
        <v>31</v>
      </c>
      <c r="M8" s="303">
        <v>4</v>
      </c>
      <c r="N8" s="303">
        <v>2</v>
      </c>
      <c r="O8" s="562">
        <f t="shared" si="0"/>
        <v>-4</v>
      </c>
      <c r="S8" s="303">
        <v>28</v>
      </c>
      <c r="T8" s="303">
        <v>345</v>
      </c>
      <c r="U8" s="303">
        <v>343</v>
      </c>
      <c r="V8" s="303">
        <f t="shared" si="1"/>
        <v>-345</v>
      </c>
      <c r="W8" s="303"/>
      <c r="X8" s="303"/>
      <c r="Y8" s="303"/>
      <c r="Z8" s="510"/>
      <c r="AA8" s="510"/>
    </row>
    <row r="9" spans="1:27" x14ac:dyDescent="0.25">
      <c r="A9" s="293"/>
      <c r="B9" s="293"/>
      <c r="C9" s="293"/>
      <c r="D9" s="293"/>
      <c r="F9" s="304"/>
      <c r="G9" s="304"/>
      <c r="H9" s="304"/>
      <c r="I9" s="304"/>
      <c r="J9" s="510"/>
      <c r="K9" s="510"/>
      <c r="L9" s="303">
        <v>32</v>
      </c>
      <c r="M9" s="303">
        <v>5</v>
      </c>
      <c r="N9" s="303">
        <v>6</v>
      </c>
      <c r="O9" s="562">
        <f t="shared" si="0"/>
        <v>-5</v>
      </c>
      <c r="S9" s="303">
        <v>29</v>
      </c>
      <c r="T9" s="303">
        <v>373</v>
      </c>
      <c r="U9" s="303">
        <v>366</v>
      </c>
      <c r="V9" s="303">
        <f t="shared" si="1"/>
        <v>-373</v>
      </c>
      <c r="W9" s="303"/>
      <c r="X9" s="303"/>
      <c r="Y9" s="303"/>
      <c r="Z9" s="510"/>
      <c r="AA9" s="510"/>
    </row>
    <row r="10" spans="1:27" x14ac:dyDescent="0.25">
      <c r="A10" s="195" t="s">
        <v>333</v>
      </c>
      <c r="B10" s="16">
        <v>11</v>
      </c>
      <c r="C10" s="16">
        <v>14</v>
      </c>
      <c r="D10" s="199">
        <v>25</v>
      </c>
      <c r="J10" s="510"/>
      <c r="K10" s="510"/>
      <c r="L10" s="303">
        <v>33</v>
      </c>
      <c r="M10" s="303">
        <v>3</v>
      </c>
      <c r="N10" s="303">
        <v>4</v>
      </c>
      <c r="O10" s="562">
        <f t="shared" si="0"/>
        <v>-3</v>
      </c>
      <c r="S10" s="303">
        <v>30</v>
      </c>
      <c r="T10" s="303">
        <v>309</v>
      </c>
      <c r="U10" s="303">
        <v>287</v>
      </c>
      <c r="V10" s="303">
        <f t="shared" si="1"/>
        <v>-309</v>
      </c>
      <c r="W10" s="303"/>
      <c r="X10" s="303"/>
      <c r="Y10" s="303"/>
      <c r="Z10" s="510"/>
      <c r="AA10" s="510"/>
    </row>
    <row r="11" spans="1:27" x14ac:dyDescent="0.25">
      <c r="A11" s="197" t="s">
        <v>334</v>
      </c>
      <c r="B11" s="19">
        <v>22</v>
      </c>
      <c r="C11" s="19">
        <v>18</v>
      </c>
      <c r="D11" s="200">
        <v>40</v>
      </c>
      <c r="J11" s="510"/>
      <c r="K11" s="510"/>
      <c r="L11" s="303">
        <v>34</v>
      </c>
      <c r="M11" s="303">
        <v>1</v>
      </c>
      <c r="N11" s="303">
        <v>2</v>
      </c>
      <c r="O11" s="562">
        <f t="shared" si="0"/>
        <v>-1</v>
      </c>
      <c r="S11" s="303">
        <v>31</v>
      </c>
      <c r="T11" s="303">
        <v>249</v>
      </c>
      <c r="U11" s="303">
        <v>263</v>
      </c>
      <c r="V11" s="303">
        <f t="shared" si="1"/>
        <v>-249</v>
      </c>
      <c r="W11" s="303"/>
      <c r="X11" s="303"/>
      <c r="Y11" s="303"/>
      <c r="Z11" s="510"/>
      <c r="AA11" s="510"/>
    </row>
    <row r="12" spans="1:27" x14ac:dyDescent="0.25">
      <c r="A12" s="197" t="s">
        <v>335</v>
      </c>
      <c r="B12" s="19">
        <v>3</v>
      </c>
      <c r="C12" s="19">
        <v>5</v>
      </c>
      <c r="D12" s="200">
        <v>8</v>
      </c>
      <c r="J12" s="510"/>
      <c r="K12" s="510"/>
      <c r="L12" s="303">
        <v>35</v>
      </c>
      <c r="S12" s="303">
        <v>32</v>
      </c>
      <c r="T12" s="303">
        <v>207</v>
      </c>
      <c r="U12" s="303">
        <v>161</v>
      </c>
      <c r="V12" s="303">
        <f t="shared" si="1"/>
        <v>-207</v>
      </c>
      <c r="W12" s="303"/>
      <c r="X12" s="303"/>
      <c r="Y12" s="303"/>
      <c r="Z12" s="510"/>
      <c r="AA12" s="510"/>
    </row>
    <row r="13" spans="1:27" x14ac:dyDescent="0.25">
      <c r="A13" s="197" t="s">
        <v>336</v>
      </c>
      <c r="B13" s="19">
        <v>1</v>
      </c>
      <c r="C13" s="19"/>
      <c r="D13" s="200">
        <v>1</v>
      </c>
      <c r="J13" s="510"/>
      <c r="K13" s="510"/>
      <c r="L13" s="303">
        <v>36</v>
      </c>
      <c r="M13" s="303">
        <v>1</v>
      </c>
      <c r="N13" s="303">
        <v>3</v>
      </c>
      <c r="O13" s="562">
        <f>-M13</f>
        <v>-1</v>
      </c>
      <c r="S13" s="303">
        <v>33</v>
      </c>
      <c r="T13" s="303">
        <v>126</v>
      </c>
      <c r="U13" s="303">
        <v>127</v>
      </c>
      <c r="V13" s="303">
        <f t="shared" si="1"/>
        <v>-126</v>
      </c>
      <c r="W13" s="303"/>
      <c r="X13" s="303"/>
      <c r="Y13" s="303"/>
      <c r="Z13" s="510"/>
      <c r="AA13" s="510"/>
    </row>
    <row r="14" spans="1:27" x14ac:dyDescent="0.25">
      <c r="A14" s="197" t="s">
        <v>337</v>
      </c>
      <c r="B14" s="19"/>
      <c r="C14" s="19"/>
      <c r="D14" s="200"/>
      <c r="J14" s="510"/>
      <c r="K14" s="510"/>
      <c r="L14" s="303">
        <v>37</v>
      </c>
      <c r="M14" s="303">
        <v>1</v>
      </c>
      <c r="N14" s="303">
        <v>1</v>
      </c>
      <c r="O14" s="562">
        <f>-M14</f>
        <v>-1</v>
      </c>
      <c r="S14" s="303">
        <v>34</v>
      </c>
      <c r="T14" s="303">
        <v>112</v>
      </c>
      <c r="U14" s="303">
        <v>105</v>
      </c>
      <c r="V14" s="303">
        <f t="shared" si="1"/>
        <v>-112</v>
      </c>
      <c r="W14" s="303"/>
      <c r="X14" s="303"/>
      <c r="Y14" s="303"/>
      <c r="Z14" s="510"/>
      <c r="AA14" s="510"/>
    </row>
    <row r="15" spans="1:27" x14ac:dyDescent="0.25">
      <c r="A15" s="197" t="s">
        <v>338</v>
      </c>
      <c r="B15" s="19"/>
      <c r="C15" s="19"/>
      <c r="D15" s="200"/>
      <c r="J15" s="510"/>
      <c r="K15" s="510"/>
      <c r="L15" s="303">
        <v>38</v>
      </c>
      <c r="M15" s="303">
        <v>1</v>
      </c>
      <c r="O15" s="562">
        <f>-M15</f>
        <v>-1</v>
      </c>
      <c r="S15" s="303">
        <v>35</v>
      </c>
      <c r="T15" s="303">
        <v>75</v>
      </c>
      <c r="U15" s="303">
        <v>88</v>
      </c>
      <c r="V15" s="303">
        <f t="shared" si="1"/>
        <v>-75</v>
      </c>
      <c r="W15" s="303"/>
      <c r="X15" s="303"/>
      <c r="Y15" s="303"/>
      <c r="Z15" s="510"/>
      <c r="AA15" s="510"/>
    </row>
    <row r="16" spans="1:27" x14ac:dyDescent="0.25">
      <c r="A16" s="197" t="s">
        <v>339</v>
      </c>
      <c r="B16" s="19"/>
      <c r="C16" s="19"/>
      <c r="D16" s="200"/>
      <c r="J16" s="510"/>
      <c r="K16" s="510"/>
      <c r="L16" s="303">
        <v>39</v>
      </c>
      <c r="N16" s="303">
        <v>1</v>
      </c>
      <c r="O16" s="562">
        <f>-M16</f>
        <v>0</v>
      </c>
      <c r="S16" s="303">
        <v>36</v>
      </c>
      <c r="T16" s="303">
        <v>56</v>
      </c>
      <c r="U16" s="303">
        <v>87</v>
      </c>
      <c r="V16" s="303">
        <f t="shared" si="1"/>
        <v>-56</v>
      </c>
      <c r="W16" s="303"/>
      <c r="X16" s="303"/>
      <c r="Y16" s="303"/>
      <c r="Z16" s="510"/>
      <c r="AA16" s="510"/>
    </row>
    <row r="17" spans="1:27" x14ac:dyDescent="0.25">
      <c r="A17" s="197" t="s">
        <v>340</v>
      </c>
      <c r="B17" s="19"/>
      <c r="C17" s="19"/>
      <c r="D17" s="200"/>
      <c r="J17" s="510"/>
      <c r="K17" s="510"/>
      <c r="L17" s="303">
        <v>40</v>
      </c>
      <c r="S17" s="303">
        <v>37</v>
      </c>
      <c r="T17" s="303">
        <v>37</v>
      </c>
      <c r="U17" s="303">
        <v>48</v>
      </c>
      <c r="V17" s="303">
        <f t="shared" si="1"/>
        <v>-37</v>
      </c>
      <c r="W17" s="303"/>
      <c r="X17" s="303"/>
      <c r="Y17" s="303"/>
      <c r="Z17" s="510"/>
      <c r="AA17" s="510"/>
    </row>
    <row r="18" spans="1:27" x14ac:dyDescent="0.25">
      <c r="A18" s="263" t="s">
        <v>341</v>
      </c>
      <c r="B18" s="201"/>
      <c r="C18" s="201"/>
      <c r="D18" s="202"/>
      <c r="J18" s="510"/>
      <c r="K18" s="510"/>
      <c r="L18" s="303">
        <v>41</v>
      </c>
      <c r="M18" s="303">
        <v>1</v>
      </c>
      <c r="O18" s="562">
        <f>-M18</f>
        <v>-1</v>
      </c>
      <c r="S18" s="303">
        <v>38</v>
      </c>
      <c r="T18" s="303">
        <v>36</v>
      </c>
      <c r="U18" s="303">
        <v>35</v>
      </c>
      <c r="V18" s="303">
        <f t="shared" si="1"/>
        <v>-36</v>
      </c>
      <c r="W18" s="303"/>
      <c r="X18" s="303"/>
      <c r="Y18" s="303"/>
      <c r="Z18" s="510"/>
      <c r="AA18" s="510"/>
    </row>
    <row r="19" spans="1:27" x14ac:dyDescent="0.25">
      <c r="J19" s="510"/>
      <c r="K19" s="510"/>
      <c r="L19" s="303">
        <v>42</v>
      </c>
      <c r="S19" s="303">
        <v>39</v>
      </c>
      <c r="T19" s="303">
        <v>30</v>
      </c>
      <c r="U19" s="303">
        <v>22</v>
      </c>
      <c r="V19" s="303">
        <f t="shared" si="1"/>
        <v>-30</v>
      </c>
      <c r="W19" s="303"/>
      <c r="X19" s="303"/>
      <c r="Y19" s="303"/>
      <c r="Z19" s="510"/>
      <c r="AA19" s="510"/>
    </row>
    <row r="20" spans="1:27" x14ac:dyDescent="0.25">
      <c r="A20" s="103" t="s">
        <v>89</v>
      </c>
      <c r="B20" s="26">
        <f>SUM(B10:B18)</f>
        <v>37</v>
      </c>
      <c r="C20" s="135">
        <f t="shared" ref="C20:D20" si="2">SUM(C10:C18)</f>
        <v>37</v>
      </c>
      <c r="D20" s="27">
        <f t="shared" si="2"/>
        <v>74</v>
      </c>
      <c r="J20" s="510"/>
      <c r="K20" s="510"/>
      <c r="L20" s="303">
        <v>43</v>
      </c>
      <c r="S20" s="303">
        <v>40</v>
      </c>
      <c r="T20" s="303">
        <v>25</v>
      </c>
      <c r="U20" s="303">
        <v>25</v>
      </c>
      <c r="V20" s="303">
        <f t="shared" si="1"/>
        <v>-25</v>
      </c>
      <c r="W20" s="303"/>
      <c r="X20" s="303"/>
      <c r="Y20" s="303"/>
      <c r="Z20" s="510"/>
      <c r="AA20" s="510"/>
    </row>
    <row r="21" spans="1:27" ht="13.8" x14ac:dyDescent="0.3">
      <c r="A21" s="264" t="s">
        <v>342</v>
      </c>
      <c r="B21" s="311">
        <f>B20/$D$20</f>
        <v>0.5</v>
      </c>
      <c r="C21" s="311">
        <f t="shared" ref="C21:D21" si="3">C20/$D$20</f>
        <v>0.5</v>
      </c>
      <c r="D21" s="311">
        <f t="shared" si="3"/>
        <v>1</v>
      </c>
      <c r="J21" s="510"/>
      <c r="K21" s="510"/>
      <c r="L21" s="303">
        <v>44</v>
      </c>
      <c r="S21" s="303">
        <v>41</v>
      </c>
      <c r="T21" s="303">
        <v>19</v>
      </c>
      <c r="U21" s="303">
        <v>24</v>
      </c>
      <c r="V21" s="303">
        <f t="shared" si="1"/>
        <v>-19</v>
      </c>
      <c r="W21" s="303"/>
      <c r="X21" s="303"/>
      <c r="Y21" s="303"/>
      <c r="Z21" s="510"/>
      <c r="AA21" s="510"/>
    </row>
    <row r="22" spans="1:27" ht="13.8" x14ac:dyDescent="0.3">
      <c r="A22" s="265" t="s">
        <v>289</v>
      </c>
      <c r="B22" s="265" t="s">
        <v>495</v>
      </c>
      <c r="C22" s="265" t="s">
        <v>701</v>
      </c>
      <c r="D22" s="265" t="s">
        <v>701</v>
      </c>
      <c r="J22" s="510"/>
      <c r="K22" s="510"/>
      <c r="L22" s="303">
        <v>45</v>
      </c>
      <c r="S22" s="303">
        <v>42</v>
      </c>
      <c r="T22" s="303">
        <v>14</v>
      </c>
      <c r="U22" s="303">
        <v>13</v>
      </c>
      <c r="V22" s="303">
        <f t="shared" si="1"/>
        <v>-14</v>
      </c>
      <c r="W22" s="303"/>
      <c r="X22" s="303"/>
      <c r="Y22" s="303"/>
      <c r="Z22" s="510"/>
      <c r="AA22" s="510"/>
    </row>
    <row r="23" spans="1:27" ht="13.8" x14ac:dyDescent="0.3">
      <c r="A23" s="266" t="s">
        <v>343</v>
      </c>
      <c r="B23" s="266" t="s">
        <v>495</v>
      </c>
      <c r="C23" s="266" t="s">
        <v>701</v>
      </c>
      <c r="D23" s="266" t="s">
        <v>701</v>
      </c>
      <c r="J23" s="510"/>
      <c r="K23" s="510"/>
      <c r="L23" s="303">
        <v>46</v>
      </c>
      <c r="S23" s="303">
        <v>43</v>
      </c>
      <c r="T23" s="303">
        <v>9</v>
      </c>
      <c r="U23" s="303">
        <v>12</v>
      </c>
      <c r="V23" s="303">
        <f t="shared" si="1"/>
        <v>-9</v>
      </c>
      <c r="W23" s="303"/>
      <c r="X23" s="303"/>
      <c r="Y23" s="303"/>
      <c r="Z23" s="510"/>
      <c r="AA23" s="510"/>
    </row>
    <row r="24" spans="1:27" ht="19.5" customHeight="1" x14ac:dyDescent="0.25">
      <c r="A24" s="742" t="s">
        <v>809</v>
      </c>
      <c r="B24" s="742"/>
      <c r="C24" s="742"/>
      <c r="D24" s="742"/>
      <c r="J24" s="510"/>
      <c r="K24" s="510"/>
      <c r="L24" s="303">
        <v>47</v>
      </c>
      <c r="S24" s="303">
        <v>44</v>
      </c>
      <c r="T24" s="303">
        <v>11</v>
      </c>
      <c r="U24" s="303">
        <v>5</v>
      </c>
      <c r="V24" s="303">
        <f t="shared" si="1"/>
        <v>-11</v>
      </c>
      <c r="W24" s="303"/>
      <c r="X24" s="303"/>
      <c r="Y24" s="303"/>
      <c r="Z24" s="510"/>
      <c r="AA24" s="510"/>
    </row>
    <row r="25" spans="1:27" x14ac:dyDescent="0.25">
      <c r="A25" s="743"/>
      <c r="B25" s="743"/>
      <c r="C25" s="743"/>
      <c r="D25" s="743"/>
      <c r="J25" s="510"/>
      <c r="K25" s="510"/>
      <c r="L25" s="303">
        <v>48</v>
      </c>
      <c r="S25" s="303">
        <v>45</v>
      </c>
      <c r="T25" s="303">
        <v>8</v>
      </c>
      <c r="U25" s="303">
        <v>4</v>
      </c>
      <c r="V25" s="303">
        <f t="shared" si="1"/>
        <v>-8</v>
      </c>
      <c r="W25" s="303"/>
      <c r="X25" s="303"/>
      <c r="Y25" s="303"/>
      <c r="Z25" s="510"/>
      <c r="AA25" s="510"/>
    </row>
    <row r="26" spans="1:27" x14ac:dyDescent="0.25">
      <c r="B26" s="720" t="s">
        <v>624</v>
      </c>
      <c r="C26" s="720"/>
      <c r="D26" s="720"/>
      <c r="E26" s="720"/>
      <c r="F26" s="720"/>
      <c r="G26" s="720"/>
      <c r="H26" s="720"/>
      <c r="I26" s="720"/>
      <c r="J26" s="510"/>
      <c r="K26" s="510"/>
      <c r="L26" s="303">
        <v>49</v>
      </c>
      <c r="S26" s="303">
        <v>46</v>
      </c>
      <c r="T26" s="303">
        <v>8</v>
      </c>
      <c r="U26" s="303">
        <v>10</v>
      </c>
      <c r="V26" s="303">
        <f t="shared" si="1"/>
        <v>-8</v>
      </c>
      <c r="W26" s="303"/>
      <c r="X26" s="303"/>
      <c r="Y26" s="303"/>
      <c r="Z26" s="510"/>
      <c r="AA26" s="510"/>
    </row>
    <row r="27" spans="1:27" s="33" customFormat="1" x14ac:dyDescent="0.25">
      <c r="B27" s="80"/>
      <c r="C27" s="80"/>
      <c r="D27" s="80"/>
      <c r="J27" s="528"/>
      <c r="K27" s="528"/>
      <c r="L27" s="303">
        <v>50</v>
      </c>
      <c r="M27" s="563"/>
      <c r="N27" s="563"/>
      <c r="O27" s="303"/>
      <c r="P27" s="563"/>
      <c r="Q27" s="563"/>
      <c r="R27" s="563"/>
      <c r="S27" s="563">
        <v>47</v>
      </c>
      <c r="T27" s="563">
        <v>8</v>
      </c>
      <c r="U27" s="563">
        <v>4</v>
      </c>
      <c r="V27" s="303">
        <f t="shared" si="1"/>
        <v>-8</v>
      </c>
      <c r="W27" s="563"/>
      <c r="X27" s="563"/>
      <c r="Y27" s="563"/>
      <c r="Z27" s="528"/>
      <c r="AA27" s="528"/>
    </row>
    <row r="28" spans="1:27" x14ac:dyDescent="0.25">
      <c r="A28" s="293" t="s">
        <v>332</v>
      </c>
      <c r="B28" s="293" t="s">
        <v>312</v>
      </c>
      <c r="C28" s="293" t="s">
        <v>313</v>
      </c>
      <c r="D28" s="291" t="s">
        <v>327</v>
      </c>
      <c r="J28" s="510"/>
      <c r="K28" s="510"/>
      <c r="L28" s="303">
        <v>51</v>
      </c>
      <c r="S28" s="303">
        <v>48</v>
      </c>
      <c r="T28" s="303">
        <v>4</v>
      </c>
      <c r="U28" s="303">
        <v>8</v>
      </c>
      <c r="V28" s="303">
        <f t="shared" si="1"/>
        <v>-4</v>
      </c>
      <c r="W28" s="303"/>
      <c r="X28" s="303"/>
      <c r="Y28" s="303"/>
      <c r="Z28" s="510"/>
      <c r="AA28" s="510"/>
    </row>
    <row r="29" spans="1:27" x14ac:dyDescent="0.25">
      <c r="A29" s="293"/>
      <c r="B29" s="293"/>
      <c r="C29" s="293"/>
      <c r="D29" s="293"/>
      <c r="J29" s="510"/>
      <c r="K29" s="510"/>
      <c r="L29" s="303">
        <v>52</v>
      </c>
      <c r="S29" s="303">
        <v>49</v>
      </c>
      <c r="T29" s="303">
        <v>3</v>
      </c>
      <c r="U29" s="303">
        <v>2</v>
      </c>
      <c r="V29" s="303">
        <f t="shared" si="1"/>
        <v>-3</v>
      </c>
      <c r="W29" s="303"/>
      <c r="X29" s="303"/>
      <c r="Y29" s="303"/>
      <c r="Z29" s="510"/>
      <c r="AA29" s="510"/>
    </row>
    <row r="30" spans="1:27" x14ac:dyDescent="0.25">
      <c r="A30" s="195" t="s">
        <v>333</v>
      </c>
      <c r="B30" s="16">
        <v>964</v>
      </c>
      <c r="C30" s="16">
        <v>951</v>
      </c>
      <c r="D30" s="199">
        <v>1915</v>
      </c>
      <c r="J30" s="510"/>
      <c r="K30" s="510"/>
      <c r="L30" s="303">
        <v>53</v>
      </c>
      <c r="S30" s="303">
        <v>50</v>
      </c>
      <c r="T30" s="303">
        <v>7</v>
      </c>
      <c r="V30" s="303">
        <f t="shared" si="1"/>
        <v>-7</v>
      </c>
      <c r="W30" s="303"/>
      <c r="X30" s="303"/>
      <c r="Y30" s="303"/>
      <c r="Z30" s="510"/>
      <c r="AA30" s="510"/>
    </row>
    <row r="31" spans="1:27" x14ac:dyDescent="0.25">
      <c r="A31" s="197" t="s">
        <v>334</v>
      </c>
      <c r="B31" s="19">
        <v>1003</v>
      </c>
      <c r="C31" s="19">
        <v>943</v>
      </c>
      <c r="D31" s="200">
        <v>1946</v>
      </c>
      <c r="J31" s="510"/>
      <c r="K31" s="510"/>
      <c r="L31" s="303">
        <v>54</v>
      </c>
      <c r="S31" s="303">
        <v>52</v>
      </c>
      <c r="T31" s="303">
        <v>2</v>
      </c>
      <c r="U31" s="303">
        <v>1</v>
      </c>
      <c r="V31" s="303">
        <f t="shared" si="1"/>
        <v>-2</v>
      </c>
      <c r="W31" s="303"/>
      <c r="X31" s="303"/>
      <c r="Y31" s="303"/>
      <c r="Z31" s="510"/>
      <c r="AA31" s="510"/>
    </row>
    <row r="32" spans="1:27" x14ac:dyDescent="0.25">
      <c r="A32" s="197" t="s">
        <v>335</v>
      </c>
      <c r="B32" s="19">
        <v>234</v>
      </c>
      <c r="C32" s="19">
        <v>280</v>
      </c>
      <c r="D32" s="200">
        <v>514</v>
      </c>
      <c r="J32" s="510"/>
      <c r="K32" s="510"/>
      <c r="L32" s="303">
        <v>55</v>
      </c>
      <c r="S32" s="303">
        <v>53</v>
      </c>
      <c r="T32" s="303">
        <v>3</v>
      </c>
      <c r="U32" s="303">
        <v>1</v>
      </c>
      <c r="V32" s="303">
        <f t="shared" si="1"/>
        <v>-3</v>
      </c>
      <c r="W32" s="303"/>
      <c r="X32" s="303"/>
      <c r="Y32" s="303"/>
      <c r="Z32" s="510"/>
      <c r="AA32" s="510"/>
    </row>
    <row r="33" spans="1:27" x14ac:dyDescent="0.25">
      <c r="A33" s="197" t="s">
        <v>336</v>
      </c>
      <c r="B33" s="19">
        <v>78</v>
      </c>
      <c r="C33" s="19">
        <v>79</v>
      </c>
      <c r="D33" s="200">
        <v>157</v>
      </c>
      <c r="J33" s="510"/>
      <c r="K33" s="510"/>
      <c r="L33" s="303">
        <v>56</v>
      </c>
      <c r="S33" s="303">
        <v>55</v>
      </c>
      <c r="T33" s="303">
        <v>1</v>
      </c>
      <c r="U33" s="303">
        <v>1</v>
      </c>
      <c r="V33" s="303">
        <f t="shared" si="1"/>
        <v>-1</v>
      </c>
      <c r="W33" s="303"/>
      <c r="X33" s="303"/>
      <c r="Y33" s="303"/>
      <c r="Z33" s="510"/>
      <c r="AA33" s="510"/>
    </row>
    <row r="34" spans="1:27" x14ac:dyDescent="0.25">
      <c r="A34" s="197" t="s">
        <v>337</v>
      </c>
      <c r="B34" s="19">
        <v>31</v>
      </c>
      <c r="C34" s="19">
        <v>28</v>
      </c>
      <c r="D34" s="200">
        <v>59</v>
      </c>
      <c r="J34" s="510"/>
      <c r="K34" s="510"/>
      <c r="L34" s="303">
        <v>57</v>
      </c>
      <c r="S34" s="303">
        <v>56</v>
      </c>
      <c r="T34" s="303">
        <v>1</v>
      </c>
      <c r="U34" s="303">
        <v>3</v>
      </c>
      <c r="V34" s="303">
        <f t="shared" si="1"/>
        <v>-1</v>
      </c>
      <c r="W34" s="303"/>
      <c r="X34" s="303"/>
      <c r="Y34" s="303"/>
      <c r="Z34" s="510"/>
      <c r="AA34" s="510"/>
    </row>
    <row r="35" spans="1:27" x14ac:dyDescent="0.25">
      <c r="A35" s="197" t="s">
        <v>338</v>
      </c>
      <c r="B35" s="19">
        <v>12</v>
      </c>
      <c r="C35" s="19">
        <v>2</v>
      </c>
      <c r="D35" s="200">
        <v>14</v>
      </c>
      <c r="J35" s="510"/>
      <c r="K35" s="510"/>
      <c r="L35" s="303">
        <v>58</v>
      </c>
      <c r="S35" s="303">
        <v>57</v>
      </c>
      <c r="U35" s="303">
        <v>1</v>
      </c>
      <c r="V35" s="303">
        <f t="shared" si="1"/>
        <v>0</v>
      </c>
      <c r="W35" s="303"/>
      <c r="X35" s="303"/>
      <c r="Y35" s="303"/>
      <c r="Z35" s="510"/>
      <c r="AA35" s="510"/>
    </row>
    <row r="36" spans="1:27" x14ac:dyDescent="0.25">
      <c r="A36" s="197" t="s">
        <v>339</v>
      </c>
      <c r="B36" s="19">
        <v>5</v>
      </c>
      <c r="C36" s="19">
        <v>6</v>
      </c>
      <c r="D36" s="200">
        <v>11</v>
      </c>
      <c r="J36" s="510"/>
      <c r="K36" s="510"/>
      <c r="L36" s="303">
        <v>59</v>
      </c>
      <c r="S36" s="303">
        <v>58</v>
      </c>
      <c r="T36" s="303">
        <v>2</v>
      </c>
      <c r="V36" s="303">
        <f t="shared" si="1"/>
        <v>-2</v>
      </c>
      <c r="W36" s="303"/>
      <c r="X36" s="303"/>
      <c r="Y36" s="303"/>
      <c r="Z36" s="510"/>
      <c r="AA36" s="510"/>
    </row>
    <row r="37" spans="1:27" x14ac:dyDescent="0.25">
      <c r="A37" s="197" t="s">
        <v>340</v>
      </c>
      <c r="B37" s="19"/>
      <c r="C37" s="19"/>
      <c r="D37" s="200"/>
      <c r="J37" s="510"/>
      <c r="K37" s="510"/>
      <c r="L37" s="303">
        <v>60</v>
      </c>
      <c r="S37" s="303">
        <v>59</v>
      </c>
      <c r="T37" s="303">
        <v>1</v>
      </c>
      <c r="U37" s="303">
        <v>1</v>
      </c>
      <c r="V37" s="303">
        <f t="shared" si="1"/>
        <v>-1</v>
      </c>
      <c r="W37" s="303"/>
      <c r="X37" s="303"/>
      <c r="Y37" s="303"/>
      <c r="Z37" s="510"/>
      <c r="AA37" s="510"/>
    </row>
    <row r="38" spans="1:27" x14ac:dyDescent="0.25">
      <c r="A38" s="263" t="s">
        <v>341</v>
      </c>
      <c r="B38" s="262"/>
      <c r="C38" s="262"/>
      <c r="D38" s="263"/>
      <c r="J38" s="510"/>
      <c r="K38" s="510"/>
      <c r="L38" s="303">
        <v>61</v>
      </c>
      <c r="W38" s="303"/>
      <c r="X38" s="303"/>
      <c r="Y38" s="303"/>
      <c r="Z38" s="510"/>
      <c r="AA38" s="510"/>
    </row>
    <row r="39" spans="1:27" x14ac:dyDescent="0.25">
      <c r="J39" s="510"/>
      <c r="K39" s="510"/>
      <c r="L39" s="303">
        <v>62</v>
      </c>
      <c r="W39" s="303"/>
      <c r="X39" s="303"/>
      <c r="Y39" s="303"/>
      <c r="Z39" s="510"/>
      <c r="AA39" s="510"/>
    </row>
    <row r="40" spans="1:27" ht="26.4" x14ac:dyDescent="0.25">
      <c r="A40" s="312" t="s">
        <v>489</v>
      </c>
      <c r="B40" s="313">
        <f>SUM(B30:B38)</f>
        <v>2327</v>
      </c>
      <c r="C40" s="313">
        <f t="shared" ref="C40:D40" si="4">SUM(C30:C38)</f>
        <v>2289</v>
      </c>
      <c r="D40" s="314">
        <f t="shared" si="4"/>
        <v>4616</v>
      </c>
      <c r="J40" s="510"/>
      <c r="K40" s="510"/>
      <c r="W40" s="303"/>
      <c r="X40" s="303"/>
      <c r="Y40" s="303"/>
      <c r="Z40" s="510"/>
      <c r="AA40" s="510"/>
    </row>
    <row r="41" spans="1:27" ht="13.8" x14ac:dyDescent="0.3">
      <c r="A41" s="264" t="s">
        <v>342</v>
      </c>
      <c r="B41" s="311">
        <f>B40/$D$40</f>
        <v>0.50411611785095323</v>
      </c>
      <c r="C41" s="311">
        <f t="shared" ref="C41:D41" si="5">C40/$D$40</f>
        <v>0.49588388214904677</v>
      </c>
      <c r="D41" s="311">
        <f t="shared" si="5"/>
        <v>1</v>
      </c>
      <c r="J41" s="510"/>
      <c r="K41" s="510"/>
      <c r="L41" s="303" t="s">
        <v>4</v>
      </c>
      <c r="M41" s="303">
        <v>47</v>
      </c>
      <c r="N41" s="303">
        <v>36</v>
      </c>
      <c r="W41" s="303"/>
      <c r="X41" s="303"/>
      <c r="Y41" s="303"/>
      <c r="Z41" s="510"/>
      <c r="AA41" s="510"/>
    </row>
    <row r="42" spans="1:27" ht="13.8" x14ac:dyDescent="0.3">
      <c r="A42" s="265" t="s">
        <v>289</v>
      </c>
      <c r="B42" s="265" t="s">
        <v>701</v>
      </c>
      <c r="C42" s="265" t="s">
        <v>701</v>
      </c>
      <c r="D42" s="265" t="s">
        <v>701</v>
      </c>
      <c r="J42" s="510"/>
      <c r="K42" s="510"/>
      <c r="W42" s="303"/>
      <c r="X42" s="303"/>
      <c r="Y42" s="303"/>
      <c r="Z42" s="510"/>
      <c r="AA42" s="510"/>
    </row>
    <row r="43" spans="1:27" ht="13.8" x14ac:dyDescent="0.3">
      <c r="A43" s="266" t="s">
        <v>343</v>
      </c>
      <c r="B43" s="266" t="s">
        <v>495</v>
      </c>
      <c r="C43" s="266" t="s">
        <v>701</v>
      </c>
      <c r="D43" s="266" t="s">
        <v>701</v>
      </c>
      <c r="J43" s="510"/>
      <c r="K43" s="510"/>
      <c r="W43" s="303"/>
      <c r="X43" s="303"/>
      <c r="Y43" s="303"/>
      <c r="Z43" s="510"/>
      <c r="AA43" s="510"/>
    </row>
    <row r="44" spans="1:27" x14ac:dyDescent="0.25">
      <c r="J44" s="510"/>
      <c r="K44" s="510"/>
      <c r="W44" s="303"/>
      <c r="X44" s="303"/>
      <c r="Y44" s="303"/>
      <c r="Z44" s="510"/>
      <c r="AA44" s="510"/>
    </row>
    <row r="45" spans="1:27" x14ac:dyDescent="0.25">
      <c r="J45" s="510"/>
      <c r="K45" s="510"/>
      <c r="W45" s="303"/>
      <c r="X45" s="303"/>
      <c r="Y45" s="303"/>
      <c r="Z45" s="510"/>
      <c r="AA45" s="510"/>
    </row>
    <row r="46" spans="1:27" x14ac:dyDescent="0.25">
      <c r="J46" s="510"/>
      <c r="K46" s="510"/>
      <c r="W46" s="303"/>
      <c r="X46" s="303"/>
      <c r="Y46" s="303"/>
      <c r="Z46" s="510"/>
      <c r="AA46" s="510"/>
    </row>
    <row r="47" spans="1:27" x14ac:dyDescent="0.25">
      <c r="J47" s="510"/>
      <c r="K47" s="510"/>
      <c r="L47" s="510"/>
      <c r="M47" s="510"/>
      <c r="N47" s="510"/>
      <c r="O47" s="510"/>
      <c r="P47" s="510"/>
      <c r="Q47" s="510"/>
      <c r="R47" s="510"/>
      <c r="S47" s="510"/>
      <c r="T47" s="510"/>
      <c r="U47" s="510"/>
      <c r="V47" s="510"/>
      <c r="W47" s="510"/>
      <c r="X47" s="510"/>
      <c r="Y47" s="510"/>
      <c r="Z47" s="510"/>
      <c r="AA47" s="510"/>
    </row>
    <row r="48" spans="1:27" x14ac:dyDescent="0.25">
      <c r="J48" s="510"/>
      <c r="K48" s="510"/>
      <c r="L48" s="510"/>
      <c r="M48" s="510"/>
      <c r="N48" s="510"/>
      <c r="O48" s="510"/>
      <c r="P48" s="510"/>
      <c r="Q48" s="510"/>
      <c r="R48" s="510"/>
      <c r="S48" s="510"/>
      <c r="T48" s="510"/>
      <c r="U48" s="510"/>
      <c r="V48" s="510"/>
      <c r="W48" s="510"/>
      <c r="X48" s="510"/>
      <c r="Y48" s="510"/>
      <c r="Z48" s="510"/>
      <c r="AA48" s="510"/>
    </row>
    <row r="49" spans="10:27" x14ac:dyDescent="0.25">
      <c r="J49" s="510"/>
      <c r="K49" s="510"/>
      <c r="L49" s="510"/>
      <c r="M49" s="510"/>
      <c r="N49" s="510"/>
      <c r="O49" s="510"/>
      <c r="P49" s="510"/>
      <c r="Q49" s="510"/>
      <c r="R49" s="510"/>
      <c r="S49" s="510"/>
      <c r="T49" s="510"/>
      <c r="U49" s="510"/>
      <c r="V49" s="510"/>
      <c r="W49" s="510"/>
      <c r="X49" s="510"/>
      <c r="Y49" s="510"/>
      <c r="Z49" s="510"/>
      <c r="AA49" s="510"/>
    </row>
    <row r="50" spans="10:27" x14ac:dyDescent="0.25">
      <c r="J50" s="510"/>
      <c r="K50" s="510"/>
      <c r="L50" s="510"/>
      <c r="M50" s="510"/>
      <c r="N50" s="510"/>
      <c r="O50" s="510"/>
      <c r="P50" s="510"/>
      <c r="Q50" s="510"/>
      <c r="R50" s="510"/>
      <c r="S50" s="510"/>
      <c r="T50" s="510"/>
      <c r="U50" s="510"/>
      <c r="V50" s="510"/>
      <c r="W50" s="510"/>
      <c r="X50" s="510"/>
      <c r="Y50" s="510"/>
      <c r="Z50" s="510"/>
      <c r="AA50" s="510"/>
    </row>
    <row r="51" spans="10:27" x14ac:dyDescent="0.25">
      <c r="J51" s="510"/>
      <c r="K51" s="510"/>
      <c r="L51" s="510"/>
      <c r="M51" s="510"/>
      <c r="N51" s="510"/>
      <c r="O51" s="510"/>
      <c r="P51" s="510"/>
      <c r="Q51" s="510"/>
      <c r="R51" s="510"/>
      <c r="S51" s="510"/>
      <c r="T51" s="510"/>
      <c r="U51" s="510"/>
      <c r="V51" s="510"/>
      <c r="W51" s="510"/>
      <c r="X51" s="510"/>
      <c r="Y51" s="510"/>
      <c r="Z51" s="510"/>
      <c r="AA51" s="510"/>
    </row>
    <row r="52" spans="10:27" x14ac:dyDescent="0.25">
      <c r="J52" s="510"/>
      <c r="K52" s="510"/>
      <c r="L52" s="510"/>
      <c r="M52" s="510"/>
      <c r="N52" s="510"/>
      <c r="O52" s="510"/>
      <c r="P52" s="510"/>
      <c r="Q52" s="510"/>
      <c r="R52" s="510"/>
      <c r="S52" s="510"/>
      <c r="T52" s="510"/>
      <c r="U52" s="510"/>
      <c r="V52" s="510"/>
      <c r="W52" s="510"/>
      <c r="X52" s="510"/>
      <c r="Y52" s="510"/>
      <c r="Z52" s="510"/>
      <c r="AA52" s="510"/>
    </row>
    <row r="53" spans="10:27" x14ac:dyDescent="0.25">
      <c r="J53" s="510"/>
      <c r="K53" s="510"/>
      <c r="L53" s="510"/>
      <c r="M53" s="510"/>
      <c r="N53" s="510"/>
      <c r="O53" s="510"/>
      <c r="P53" s="510"/>
      <c r="Q53" s="510"/>
      <c r="R53" s="510"/>
      <c r="S53" s="510"/>
      <c r="T53" s="510"/>
      <c r="U53" s="510"/>
      <c r="V53" s="510"/>
      <c r="W53" s="510"/>
      <c r="X53" s="510"/>
      <c r="Y53" s="510"/>
      <c r="Z53" s="510"/>
      <c r="AA53" s="510"/>
    </row>
  </sheetData>
  <mergeCells count="4">
    <mergeCell ref="A3:I3"/>
    <mergeCell ref="B6:I6"/>
    <mergeCell ref="B26:I26"/>
    <mergeCell ref="A24:D25"/>
  </mergeCells>
  <printOptions horizontalCentered="1"/>
  <pageMargins left="0.39370078740157483" right="0.39370078740157483" top="0.78740157480314965" bottom="0.59055118110236227" header="0.39370078740157483" footer="0.39370078740157483"/>
  <pageSetup paperSize="9" scale="75" firstPageNumber="35" fitToHeight="0" orientation="portrait" r:id="rId1"/>
  <headerFooter scaleWithDoc="0" alignWithMargins="0">
    <oddHeader>&amp;L&amp;8Situation des personnels enseignants non permanents - 2015/2016&amp;R&amp;8DGRH A1-1 / Novembre 2016</oddHeader>
    <oddFooter>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rgb="FF92D050"/>
    <pageSetUpPr fitToPage="1"/>
  </sheetPr>
  <dimension ref="A3:K140"/>
  <sheetViews>
    <sheetView showGridLines="0" zoomScaleNormal="100" workbookViewId="0">
      <selection activeCell="L66" sqref="L66"/>
    </sheetView>
  </sheetViews>
  <sheetFormatPr baseColWidth="10" defaultRowHeight="13.2" x14ac:dyDescent="0.25"/>
  <cols>
    <col min="1" max="1" width="38.77734375" bestFit="1" customWidth="1"/>
    <col min="2" max="2" width="17.44140625" bestFit="1" customWidth="1"/>
    <col min="3" max="3" width="22.109375" bestFit="1" customWidth="1"/>
    <col min="4" max="4" width="6.33203125" customWidth="1"/>
    <col min="5" max="5" width="19.6640625" customWidth="1"/>
    <col min="6" max="6" width="15" customWidth="1"/>
    <col min="7" max="8" width="9" customWidth="1"/>
    <col min="9" max="9" width="15" customWidth="1"/>
    <col min="10" max="10" width="4.33203125" customWidth="1"/>
    <col min="11" max="11" width="13.33203125" bestFit="1" customWidth="1"/>
  </cols>
  <sheetData>
    <row r="3" spans="1:11" ht="29.25" customHeight="1" x14ac:dyDescent="0.25">
      <c r="A3" s="680" t="s">
        <v>616</v>
      </c>
      <c r="B3" s="680"/>
      <c r="C3" s="680"/>
      <c r="D3" s="680"/>
      <c r="E3" s="680"/>
      <c r="F3" s="115"/>
      <c r="G3" s="115"/>
      <c r="H3" s="115"/>
      <c r="I3" s="115"/>
      <c r="J3" s="115"/>
      <c r="K3" s="115"/>
    </row>
    <row r="6" spans="1:11" ht="52.8" x14ac:dyDescent="0.25">
      <c r="A6" s="51" t="s">
        <v>472</v>
      </c>
      <c r="B6" s="51" t="s">
        <v>473</v>
      </c>
      <c r="C6" s="97" t="s">
        <v>474</v>
      </c>
      <c r="E6" s="227" t="s">
        <v>478</v>
      </c>
    </row>
    <row r="7" spans="1:11" s="33" customFormat="1" x14ac:dyDescent="0.25">
      <c r="A7" s="123"/>
      <c r="B7" s="123"/>
      <c r="C7" s="294"/>
      <c r="E7" s="124"/>
    </row>
    <row r="9" spans="1:11" ht="13.8" x14ac:dyDescent="0.3">
      <c r="A9" s="114" t="s">
        <v>707</v>
      </c>
      <c r="B9" s="217">
        <v>90</v>
      </c>
      <c r="C9" s="530">
        <v>55</v>
      </c>
      <c r="E9" s="86">
        <v>0.61111111111111116</v>
      </c>
    </row>
    <row r="10" spans="1:11" x14ac:dyDescent="0.25">
      <c r="A10" s="15" t="s">
        <v>138</v>
      </c>
      <c r="B10" s="194">
        <v>87</v>
      </c>
      <c r="C10" s="296">
        <v>55</v>
      </c>
      <c r="E10" s="63">
        <v>0.63218390804597702</v>
      </c>
    </row>
    <row r="11" spans="1:11" x14ac:dyDescent="0.25">
      <c r="A11" s="21" t="s">
        <v>141</v>
      </c>
      <c r="B11" s="215">
        <v>3</v>
      </c>
      <c r="C11" s="298"/>
      <c r="E11" s="65">
        <v>0</v>
      </c>
    </row>
    <row r="12" spans="1:11" ht="13.8" x14ac:dyDescent="0.3">
      <c r="A12" s="114" t="s">
        <v>708</v>
      </c>
      <c r="B12" s="217">
        <v>11</v>
      </c>
      <c r="C12" s="530">
        <v>5</v>
      </c>
      <c r="E12" s="86">
        <v>0.45454545454545453</v>
      </c>
    </row>
    <row r="13" spans="1:11" x14ac:dyDescent="0.25">
      <c r="A13" s="15" t="s">
        <v>142</v>
      </c>
      <c r="B13" s="194">
        <v>7</v>
      </c>
      <c r="C13" s="296">
        <v>4</v>
      </c>
      <c r="E13" s="63">
        <v>0.5714285714285714</v>
      </c>
    </row>
    <row r="14" spans="1:11" x14ac:dyDescent="0.25">
      <c r="A14" s="21" t="s">
        <v>143</v>
      </c>
      <c r="B14" s="215">
        <v>4</v>
      </c>
      <c r="C14" s="298">
        <v>1</v>
      </c>
      <c r="E14" s="65">
        <v>0.25</v>
      </c>
    </row>
    <row r="15" spans="1:11" ht="13.8" x14ac:dyDescent="0.3">
      <c r="A15" s="114" t="s">
        <v>641</v>
      </c>
      <c r="B15" s="217">
        <v>15</v>
      </c>
      <c r="C15" s="530">
        <v>8</v>
      </c>
      <c r="E15" s="86">
        <v>0.53333333333333333</v>
      </c>
    </row>
    <row r="16" spans="1:11" x14ac:dyDescent="0.25">
      <c r="A16" s="15" t="s">
        <v>145</v>
      </c>
      <c r="B16" s="194">
        <v>1</v>
      </c>
      <c r="C16" s="296"/>
      <c r="E16" s="63">
        <v>0</v>
      </c>
    </row>
    <row r="17" spans="1:5" x14ac:dyDescent="0.25">
      <c r="A17" s="21" t="s">
        <v>144</v>
      </c>
      <c r="B17" s="215">
        <v>14</v>
      </c>
      <c r="C17" s="298">
        <v>8</v>
      </c>
      <c r="E17" s="65">
        <v>0.5714285714285714</v>
      </c>
    </row>
    <row r="18" spans="1:5" ht="13.8" x14ac:dyDescent="0.3">
      <c r="A18" s="114" t="s">
        <v>642</v>
      </c>
      <c r="B18" s="217">
        <v>50</v>
      </c>
      <c r="C18" s="530">
        <v>16</v>
      </c>
      <c r="E18" s="86">
        <v>0.32</v>
      </c>
    </row>
    <row r="19" spans="1:5" x14ac:dyDescent="0.25">
      <c r="A19" s="15" t="s">
        <v>147</v>
      </c>
      <c r="B19" s="194">
        <v>32</v>
      </c>
      <c r="C19" s="296">
        <v>3</v>
      </c>
      <c r="E19" s="63">
        <v>9.375E-2</v>
      </c>
    </row>
    <row r="20" spans="1:5" x14ac:dyDescent="0.25">
      <c r="A20" s="18" t="s">
        <v>148</v>
      </c>
      <c r="B20" s="196">
        <v>5</v>
      </c>
      <c r="C20" s="297">
        <v>2</v>
      </c>
      <c r="E20" s="64">
        <v>0.4</v>
      </c>
    </row>
    <row r="21" spans="1:5" x14ac:dyDescent="0.25">
      <c r="A21" s="21" t="s">
        <v>149</v>
      </c>
      <c r="B21" s="215">
        <v>3</v>
      </c>
      <c r="C21" s="298">
        <v>3</v>
      </c>
      <c r="E21" s="65">
        <v>1</v>
      </c>
    </row>
    <row r="22" spans="1:5" x14ac:dyDescent="0.25">
      <c r="A22" s="21" t="s">
        <v>151</v>
      </c>
      <c r="B22" s="215">
        <v>10</v>
      </c>
      <c r="C22" s="298">
        <v>8</v>
      </c>
      <c r="E22" s="65">
        <v>0.8</v>
      </c>
    </row>
    <row r="23" spans="1:5" ht="13.8" x14ac:dyDescent="0.3">
      <c r="A23" s="114" t="s">
        <v>643</v>
      </c>
      <c r="B23" s="217">
        <v>26</v>
      </c>
      <c r="C23" s="530">
        <v>19</v>
      </c>
      <c r="E23" s="86">
        <v>0.73076923076923073</v>
      </c>
    </row>
    <row r="24" spans="1:5" x14ac:dyDescent="0.25">
      <c r="A24" s="15" t="s">
        <v>152</v>
      </c>
      <c r="B24" s="194">
        <v>25</v>
      </c>
      <c r="C24" s="296">
        <v>19</v>
      </c>
      <c r="E24" s="63">
        <v>0.76</v>
      </c>
    </row>
    <row r="25" spans="1:5" x14ac:dyDescent="0.25">
      <c r="A25" s="21" t="s">
        <v>511</v>
      </c>
      <c r="B25" s="215">
        <v>1</v>
      </c>
      <c r="C25" s="298"/>
      <c r="E25" s="65">
        <v>0</v>
      </c>
    </row>
    <row r="26" spans="1:5" ht="13.8" x14ac:dyDescent="0.3">
      <c r="A26" s="114" t="s">
        <v>644</v>
      </c>
      <c r="B26" s="217">
        <v>12</v>
      </c>
      <c r="C26" s="530">
        <v>3</v>
      </c>
      <c r="E26" s="86">
        <v>0.25</v>
      </c>
    </row>
    <row r="27" spans="1:5" x14ac:dyDescent="0.25">
      <c r="A27" s="15" t="s">
        <v>153</v>
      </c>
      <c r="B27" s="194">
        <v>4</v>
      </c>
      <c r="C27" s="296">
        <v>3</v>
      </c>
      <c r="E27" s="63">
        <v>0.75</v>
      </c>
    </row>
    <row r="28" spans="1:5" x14ac:dyDescent="0.25">
      <c r="A28" s="21" t="s">
        <v>154</v>
      </c>
      <c r="B28" s="215">
        <v>8</v>
      </c>
      <c r="C28" s="298"/>
      <c r="E28" s="65">
        <v>0</v>
      </c>
    </row>
    <row r="29" spans="1:5" ht="13.8" x14ac:dyDescent="0.3">
      <c r="A29" s="114" t="s">
        <v>645</v>
      </c>
      <c r="B29" s="217">
        <v>4</v>
      </c>
      <c r="C29" s="530">
        <v>3</v>
      </c>
      <c r="E29" s="86">
        <v>0.75</v>
      </c>
    </row>
    <row r="30" spans="1:5" x14ac:dyDescent="0.25">
      <c r="A30" s="24" t="s">
        <v>155</v>
      </c>
      <c r="B30" s="218">
        <v>4</v>
      </c>
      <c r="C30" s="299">
        <v>3</v>
      </c>
      <c r="E30" s="224">
        <v>0.75</v>
      </c>
    </row>
    <row r="31" spans="1:5" ht="13.8" x14ac:dyDescent="0.3">
      <c r="A31" s="114" t="s">
        <v>646</v>
      </c>
      <c r="B31" s="217">
        <v>51</v>
      </c>
      <c r="C31" s="530">
        <v>17</v>
      </c>
      <c r="E31" s="86">
        <v>0.33333333333333331</v>
      </c>
    </row>
    <row r="32" spans="1:5" x14ac:dyDescent="0.25">
      <c r="A32" s="15" t="s">
        <v>156</v>
      </c>
      <c r="B32" s="194">
        <v>5</v>
      </c>
      <c r="C32" s="296"/>
      <c r="E32" s="63">
        <v>0</v>
      </c>
    </row>
    <row r="33" spans="1:5" x14ac:dyDescent="0.25">
      <c r="A33" s="18" t="s">
        <v>157</v>
      </c>
      <c r="B33" s="196">
        <v>4</v>
      </c>
      <c r="C33" s="297"/>
      <c r="E33" s="64">
        <v>0</v>
      </c>
    </row>
    <row r="34" spans="1:5" x14ac:dyDescent="0.25">
      <c r="A34" s="18" t="s">
        <v>158</v>
      </c>
      <c r="B34" s="196">
        <v>18</v>
      </c>
      <c r="C34" s="297">
        <v>8</v>
      </c>
      <c r="E34" s="64">
        <v>0.44444444444444442</v>
      </c>
    </row>
    <row r="35" spans="1:5" x14ac:dyDescent="0.25">
      <c r="A35" s="18" t="s">
        <v>159</v>
      </c>
      <c r="B35" s="196">
        <v>12</v>
      </c>
      <c r="C35" s="297">
        <v>1</v>
      </c>
      <c r="E35" s="64">
        <v>8.3333333333333329E-2</v>
      </c>
    </row>
    <row r="36" spans="1:5" x14ac:dyDescent="0.25">
      <c r="A36" s="21" t="s">
        <v>160</v>
      </c>
      <c r="B36" s="215">
        <v>12</v>
      </c>
      <c r="C36" s="298">
        <v>8</v>
      </c>
      <c r="E36" s="65">
        <v>0.66666666666666663</v>
      </c>
    </row>
    <row r="37" spans="1:5" ht="13.8" x14ac:dyDescent="0.3">
      <c r="A37" s="114" t="s">
        <v>647</v>
      </c>
      <c r="B37" s="217">
        <v>17</v>
      </c>
      <c r="C37" s="530">
        <v>5</v>
      </c>
      <c r="E37" s="86">
        <v>0.29411764705882354</v>
      </c>
    </row>
    <row r="38" spans="1:5" x14ac:dyDescent="0.25">
      <c r="A38" s="18" t="s">
        <v>162</v>
      </c>
      <c r="B38" s="196">
        <v>17</v>
      </c>
      <c r="C38" s="297">
        <v>5</v>
      </c>
      <c r="E38" s="224">
        <v>0.29411764705882354</v>
      </c>
    </row>
    <row r="39" spans="1:5" ht="13.8" x14ac:dyDescent="0.3">
      <c r="A39" s="114" t="s">
        <v>648</v>
      </c>
      <c r="B39" s="217">
        <v>42</v>
      </c>
      <c r="C39" s="530">
        <v>12</v>
      </c>
      <c r="E39" s="86">
        <v>0.2857142857142857</v>
      </c>
    </row>
    <row r="40" spans="1:5" x14ac:dyDescent="0.25">
      <c r="A40" s="15" t="s">
        <v>775</v>
      </c>
      <c r="B40" s="194">
        <v>40</v>
      </c>
      <c r="C40" s="296">
        <v>12</v>
      </c>
      <c r="E40" s="63">
        <v>0.3</v>
      </c>
    </row>
    <row r="41" spans="1:5" x14ac:dyDescent="0.25">
      <c r="A41" s="21" t="s">
        <v>166</v>
      </c>
      <c r="B41" s="215">
        <v>2</v>
      </c>
      <c r="C41" s="298"/>
      <c r="E41" s="65">
        <v>0</v>
      </c>
    </row>
    <row r="42" spans="1:5" ht="13.8" x14ac:dyDescent="0.3">
      <c r="A42" s="114" t="s">
        <v>649</v>
      </c>
      <c r="B42" s="217">
        <v>4</v>
      </c>
      <c r="C42" s="530">
        <v>3</v>
      </c>
      <c r="E42" s="86">
        <v>0.75</v>
      </c>
    </row>
    <row r="43" spans="1:5" x14ac:dyDescent="0.25">
      <c r="A43" s="15" t="s">
        <v>167</v>
      </c>
      <c r="B43" s="194">
        <v>1</v>
      </c>
      <c r="C43" s="296"/>
      <c r="E43" s="224">
        <v>0</v>
      </c>
    </row>
    <row r="44" spans="1:5" x14ac:dyDescent="0.25">
      <c r="A44" s="21" t="s">
        <v>777</v>
      </c>
      <c r="B44" s="215">
        <v>3</v>
      </c>
      <c r="C44" s="298">
        <v>3</v>
      </c>
      <c r="E44" s="452">
        <v>1</v>
      </c>
    </row>
    <row r="45" spans="1:5" ht="13.8" x14ac:dyDescent="0.3">
      <c r="A45" s="114" t="s">
        <v>168</v>
      </c>
      <c r="B45" s="217">
        <v>5</v>
      </c>
      <c r="C45" s="530">
        <v>4</v>
      </c>
      <c r="E45" s="86">
        <v>0.8</v>
      </c>
    </row>
    <row r="46" spans="1:5" x14ac:dyDescent="0.25">
      <c r="A46" s="15" t="s">
        <v>169</v>
      </c>
      <c r="B46" s="194">
        <v>3</v>
      </c>
      <c r="C46" s="296">
        <v>2</v>
      </c>
      <c r="E46" s="63">
        <v>0.66666666666666663</v>
      </c>
    </row>
    <row r="47" spans="1:5" x14ac:dyDescent="0.25">
      <c r="A47" s="21" t="s">
        <v>170</v>
      </c>
      <c r="B47" s="215">
        <v>2</v>
      </c>
      <c r="C47" s="298">
        <v>2</v>
      </c>
      <c r="E47" s="65">
        <v>1</v>
      </c>
    </row>
    <row r="48" spans="1:5" ht="13.8" x14ac:dyDescent="0.3">
      <c r="A48" s="114" t="s">
        <v>650</v>
      </c>
      <c r="B48" s="217">
        <v>3</v>
      </c>
      <c r="C48" s="530">
        <v>2</v>
      </c>
      <c r="E48" s="86">
        <v>0.66666666666666663</v>
      </c>
    </row>
    <row r="49" spans="1:5" x14ac:dyDescent="0.25">
      <c r="A49" s="24" t="s">
        <v>171</v>
      </c>
      <c r="B49" s="218">
        <v>3</v>
      </c>
      <c r="C49" s="299">
        <v>2</v>
      </c>
      <c r="E49" s="224">
        <v>0.66666666666666663</v>
      </c>
    </row>
    <row r="50" spans="1:5" ht="13.8" x14ac:dyDescent="0.3">
      <c r="A50" s="114" t="s">
        <v>651</v>
      </c>
      <c r="B50" s="217">
        <v>48</v>
      </c>
      <c r="C50" s="530">
        <v>19</v>
      </c>
      <c r="E50" s="86">
        <v>0.39583333333333331</v>
      </c>
    </row>
    <row r="51" spans="1:5" x14ac:dyDescent="0.25">
      <c r="A51" s="15" t="s">
        <v>172</v>
      </c>
      <c r="B51" s="194">
        <v>5</v>
      </c>
      <c r="C51" s="296">
        <v>2</v>
      </c>
      <c r="E51" s="63">
        <v>0.4</v>
      </c>
    </row>
    <row r="52" spans="1:5" x14ac:dyDescent="0.25">
      <c r="A52" s="18" t="s">
        <v>173</v>
      </c>
      <c r="B52" s="196">
        <v>19</v>
      </c>
      <c r="C52" s="297">
        <v>6</v>
      </c>
      <c r="E52" s="64">
        <v>0.31578947368421051</v>
      </c>
    </row>
    <row r="53" spans="1:5" x14ac:dyDescent="0.25">
      <c r="A53" s="18" t="s">
        <v>174</v>
      </c>
      <c r="B53" s="196">
        <v>9</v>
      </c>
      <c r="C53" s="297">
        <v>6</v>
      </c>
      <c r="E53" s="64">
        <v>0.66666666666666663</v>
      </c>
    </row>
    <row r="54" spans="1:5" x14ac:dyDescent="0.25">
      <c r="A54" s="18" t="s">
        <v>175</v>
      </c>
      <c r="B54" s="196">
        <v>2</v>
      </c>
      <c r="C54" s="297">
        <v>2</v>
      </c>
      <c r="E54" s="64">
        <v>1</v>
      </c>
    </row>
    <row r="55" spans="1:5" x14ac:dyDescent="0.25">
      <c r="A55" s="18" t="s">
        <v>176</v>
      </c>
      <c r="B55" s="196">
        <v>2</v>
      </c>
      <c r="C55" s="297"/>
      <c r="E55" s="64">
        <v>0</v>
      </c>
    </row>
    <row r="56" spans="1:5" x14ac:dyDescent="0.25">
      <c r="A56" s="18" t="s">
        <v>178</v>
      </c>
      <c r="B56" s="196">
        <v>5</v>
      </c>
      <c r="C56" s="297">
        <v>1</v>
      </c>
      <c r="E56" s="64">
        <v>0.2</v>
      </c>
    </row>
    <row r="57" spans="1:5" x14ac:dyDescent="0.25">
      <c r="A57" s="21" t="s">
        <v>180</v>
      </c>
      <c r="B57" s="215">
        <v>6</v>
      </c>
      <c r="C57" s="298">
        <v>2</v>
      </c>
      <c r="E57" s="65">
        <v>0.33333333333333331</v>
      </c>
    </row>
    <row r="58" spans="1:5" ht="13.8" x14ac:dyDescent="0.3">
      <c r="A58" s="114" t="s">
        <v>652</v>
      </c>
      <c r="B58" s="217">
        <v>9</v>
      </c>
      <c r="C58" s="530">
        <v>4</v>
      </c>
      <c r="E58" s="86">
        <v>0.44444444444444442</v>
      </c>
    </row>
    <row r="59" spans="1:5" x14ac:dyDescent="0.25">
      <c r="A59" s="24" t="s">
        <v>181</v>
      </c>
      <c r="B59" s="218">
        <v>9</v>
      </c>
      <c r="C59" s="299">
        <v>4</v>
      </c>
      <c r="E59" s="224">
        <v>0.44444444444444442</v>
      </c>
    </row>
    <row r="60" spans="1:5" ht="13.8" x14ac:dyDescent="0.3">
      <c r="A60" s="114" t="s">
        <v>653</v>
      </c>
      <c r="B60" s="217">
        <v>77</v>
      </c>
      <c r="C60" s="530">
        <v>29</v>
      </c>
      <c r="E60" s="86">
        <v>0.37662337662337664</v>
      </c>
    </row>
    <row r="61" spans="1:5" x14ac:dyDescent="0.25">
      <c r="A61" s="15" t="s">
        <v>183</v>
      </c>
      <c r="B61" s="194">
        <v>21</v>
      </c>
      <c r="C61" s="296">
        <v>7</v>
      </c>
      <c r="E61" s="63">
        <v>0.33333333333333331</v>
      </c>
    </row>
    <row r="62" spans="1:5" x14ac:dyDescent="0.25">
      <c r="A62" s="18" t="s">
        <v>184</v>
      </c>
      <c r="B62" s="196">
        <v>15</v>
      </c>
      <c r="C62" s="297">
        <v>7</v>
      </c>
      <c r="E62" s="64">
        <v>0.46666666666666667</v>
      </c>
    </row>
    <row r="63" spans="1:5" x14ac:dyDescent="0.25">
      <c r="A63" s="18" t="s">
        <v>185</v>
      </c>
      <c r="B63" s="196">
        <v>12</v>
      </c>
      <c r="C63" s="297">
        <v>5</v>
      </c>
      <c r="E63" s="64">
        <v>0.41666666666666669</v>
      </c>
    </row>
    <row r="64" spans="1:5" x14ac:dyDescent="0.25">
      <c r="A64" s="18" t="s">
        <v>186</v>
      </c>
      <c r="B64" s="196">
        <v>5</v>
      </c>
      <c r="C64" s="297"/>
      <c r="E64" s="64">
        <v>0</v>
      </c>
    </row>
    <row r="65" spans="1:5" x14ac:dyDescent="0.25">
      <c r="A65" s="18" t="s">
        <v>187</v>
      </c>
      <c r="B65" s="196">
        <v>7</v>
      </c>
      <c r="C65" s="297">
        <v>2</v>
      </c>
      <c r="E65" s="64">
        <v>0.2857142857142857</v>
      </c>
    </row>
    <row r="66" spans="1:5" x14ac:dyDescent="0.25">
      <c r="A66" s="18" t="s">
        <v>190</v>
      </c>
      <c r="B66" s="196">
        <v>9</v>
      </c>
      <c r="C66" s="297">
        <v>5</v>
      </c>
      <c r="E66" s="64">
        <v>0.55555555555555558</v>
      </c>
    </row>
    <row r="67" spans="1:5" x14ac:dyDescent="0.25">
      <c r="A67" s="18" t="s">
        <v>191</v>
      </c>
      <c r="B67" s="196">
        <v>6</v>
      </c>
      <c r="C67" s="297">
        <v>1</v>
      </c>
      <c r="E67" s="64">
        <v>0.16666666666666666</v>
      </c>
    </row>
    <row r="68" spans="1:5" x14ac:dyDescent="0.25">
      <c r="A68" s="21" t="s">
        <v>192</v>
      </c>
      <c r="B68" s="215">
        <v>2</v>
      </c>
      <c r="C68" s="298">
        <v>2</v>
      </c>
      <c r="E68" s="65">
        <v>1</v>
      </c>
    </row>
    <row r="69" spans="1:5" ht="13.8" x14ac:dyDescent="0.3">
      <c r="A69" s="114" t="s">
        <v>654</v>
      </c>
      <c r="B69" s="217">
        <v>42</v>
      </c>
      <c r="C69" s="530">
        <v>19</v>
      </c>
      <c r="E69" s="86">
        <v>0.45238095238095238</v>
      </c>
    </row>
    <row r="70" spans="1:5" x14ac:dyDescent="0.25">
      <c r="A70" s="15" t="s">
        <v>637</v>
      </c>
      <c r="B70" s="194">
        <v>25</v>
      </c>
      <c r="C70" s="296">
        <v>9</v>
      </c>
      <c r="E70" s="63">
        <v>0.36</v>
      </c>
    </row>
    <row r="71" spans="1:5" x14ac:dyDescent="0.25">
      <c r="A71" s="18" t="s">
        <v>193</v>
      </c>
      <c r="B71" s="196">
        <v>12</v>
      </c>
      <c r="C71" s="297">
        <v>9</v>
      </c>
      <c r="E71" s="64">
        <v>0.75</v>
      </c>
    </row>
    <row r="72" spans="1:5" x14ac:dyDescent="0.25">
      <c r="A72" s="21" t="s">
        <v>196</v>
      </c>
      <c r="B72" s="215">
        <v>5</v>
      </c>
      <c r="C72" s="298">
        <v>1</v>
      </c>
      <c r="E72" s="65">
        <v>0.2</v>
      </c>
    </row>
    <row r="73" spans="1:5" ht="13.8" x14ac:dyDescent="0.3">
      <c r="A73" s="114" t="s">
        <v>655</v>
      </c>
      <c r="B73" s="217">
        <v>19</v>
      </c>
      <c r="C73" s="530">
        <v>3</v>
      </c>
      <c r="E73" s="86">
        <v>0.15789473684210525</v>
      </c>
    </row>
    <row r="74" spans="1:5" x14ac:dyDescent="0.25">
      <c r="A74" s="24" t="s">
        <v>197</v>
      </c>
      <c r="B74" s="218">
        <v>19</v>
      </c>
      <c r="C74" s="299">
        <v>3</v>
      </c>
      <c r="E74" s="224">
        <v>0.15789473684210525</v>
      </c>
    </row>
    <row r="75" spans="1:5" ht="13.8" x14ac:dyDescent="0.3">
      <c r="A75" s="114" t="s">
        <v>656</v>
      </c>
      <c r="B75" s="217">
        <v>33</v>
      </c>
      <c r="C75" s="530">
        <v>9</v>
      </c>
      <c r="E75" s="86">
        <v>0.27272727272727271</v>
      </c>
    </row>
    <row r="76" spans="1:5" x14ac:dyDescent="0.25">
      <c r="A76" s="15" t="s">
        <v>199</v>
      </c>
      <c r="B76" s="194">
        <v>5</v>
      </c>
      <c r="C76" s="296"/>
      <c r="E76" s="63">
        <v>0</v>
      </c>
    </row>
    <row r="77" spans="1:5" x14ac:dyDescent="0.25">
      <c r="A77" s="18" t="s">
        <v>200</v>
      </c>
      <c r="B77" s="196">
        <v>4</v>
      </c>
      <c r="C77" s="297">
        <v>1</v>
      </c>
      <c r="E77" s="64">
        <v>0.25</v>
      </c>
    </row>
    <row r="78" spans="1:5" x14ac:dyDescent="0.25">
      <c r="A78" s="18" t="s">
        <v>198</v>
      </c>
      <c r="B78" s="196">
        <v>23</v>
      </c>
      <c r="C78" s="297">
        <v>8</v>
      </c>
      <c r="E78" s="64">
        <v>0.34782608695652173</v>
      </c>
    </row>
    <row r="79" spans="1:5" x14ac:dyDescent="0.25">
      <c r="A79" s="21" t="s">
        <v>475</v>
      </c>
      <c r="B79" s="215">
        <v>1</v>
      </c>
      <c r="C79" s="298"/>
      <c r="E79" s="65">
        <v>0</v>
      </c>
    </row>
    <row r="80" spans="1:5" ht="13.8" x14ac:dyDescent="0.3">
      <c r="A80" s="114" t="s">
        <v>657</v>
      </c>
      <c r="B80" s="217">
        <v>25</v>
      </c>
      <c r="C80" s="530">
        <v>10</v>
      </c>
      <c r="E80" s="86">
        <v>0.4</v>
      </c>
    </row>
    <row r="81" spans="1:5" x14ac:dyDescent="0.25">
      <c r="A81" s="15" t="s">
        <v>201</v>
      </c>
      <c r="B81" s="194">
        <v>16</v>
      </c>
      <c r="C81" s="296">
        <v>7</v>
      </c>
      <c r="E81" s="63">
        <v>0.4375</v>
      </c>
    </row>
    <row r="82" spans="1:5" x14ac:dyDescent="0.25">
      <c r="A82" s="21" t="s">
        <v>202</v>
      </c>
      <c r="B82" s="215">
        <v>9</v>
      </c>
      <c r="C82" s="298">
        <v>3</v>
      </c>
      <c r="E82" s="65">
        <v>0.33333333333333331</v>
      </c>
    </row>
    <row r="83" spans="1:5" ht="13.8" x14ac:dyDescent="0.3">
      <c r="A83" s="114" t="s">
        <v>709</v>
      </c>
      <c r="B83" s="217">
        <v>30</v>
      </c>
      <c r="C83" s="530">
        <v>15</v>
      </c>
      <c r="E83" s="86">
        <v>0.5</v>
      </c>
    </row>
    <row r="84" spans="1:5" x14ac:dyDescent="0.25">
      <c r="A84" s="15" t="s">
        <v>203</v>
      </c>
      <c r="B84" s="194">
        <v>9</v>
      </c>
      <c r="C84" s="296">
        <v>3</v>
      </c>
      <c r="E84" s="63">
        <v>0.33333333333333331</v>
      </c>
    </row>
    <row r="85" spans="1:5" x14ac:dyDescent="0.25">
      <c r="A85" s="21" t="s">
        <v>204</v>
      </c>
      <c r="B85" s="215">
        <v>21</v>
      </c>
      <c r="C85" s="298">
        <v>12</v>
      </c>
      <c r="E85" s="65">
        <v>0.5714285714285714</v>
      </c>
    </row>
    <row r="86" spans="1:5" ht="13.8" x14ac:dyDescent="0.3">
      <c r="A86" s="114" t="s">
        <v>658</v>
      </c>
      <c r="B86" s="217">
        <v>248</v>
      </c>
      <c r="C86" s="530">
        <v>79</v>
      </c>
      <c r="E86" s="86">
        <v>0.31872509960159362</v>
      </c>
    </row>
    <row r="87" spans="1:5" x14ac:dyDescent="0.25">
      <c r="A87" s="18" t="s">
        <v>205</v>
      </c>
      <c r="B87" s="196">
        <v>49</v>
      </c>
      <c r="C87" s="297">
        <v>27</v>
      </c>
      <c r="E87" s="64">
        <v>0.55102040816326525</v>
      </c>
    </row>
    <row r="88" spans="1:5" x14ac:dyDescent="0.25">
      <c r="A88" s="18" t="s">
        <v>206</v>
      </c>
      <c r="B88" s="196">
        <v>7</v>
      </c>
      <c r="C88" s="297">
        <v>5</v>
      </c>
      <c r="E88" s="64">
        <v>0.7142857142857143</v>
      </c>
    </row>
    <row r="89" spans="1:5" x14ac:dyDescent="0.25">
      <c r="A89" s="18" t="s">
        <v>207</v>
      </c>
      <c r="B89" s="196">
        <v>24</v>
      </c>
      <c r="C89" s="297">
        <v>5</v>
      </c>
      <c r="E89" s="64">
        <v>0.20833333333333334</v>
      </c>
    </row>
    <row r="90" spans="1:5" x14ac:dyDescent="0.25">
      <c r="A90" s="18" t="s">
        <v>208</v>
      </c>
      <c r="B90" s="196">
        <v>27</v>
      </c>
      <c r="C90" s="297">
        <v>3</v>
      </c>
      <c r="E90" s="64">
        <v>0.1111111111111111</v>
      </c>
    </row>
    <row r="91" spans="1:5" x14ac:dyDescent="0.25">
      <c r="A91" s="18" t="s">
        <v>209</v>
      </c>
      <c r="B91" s="196">
        <v>13</v>
      </c>
      <c r="C91" s="297">
        <v>3</v>
      </c>
      <c r="E91" s="64">
        <v>0.23076923076923078</v>
      </c>
    </row>
    <row r="92" spans="1:5" x14ac:dyDescent="0.25">
      <c r="A92" s="18" t="s">
        <v>210</v>
      </c>
      <c r="B92" s="196">
        <v>49</v>
      </c>
      <c r="C92" s="297">
        <v>21</v>
      </c>
      <c r="E92" s="64">
        <v>0.42857142857142855</v>
      </c>
    </row>
    <row r="93" spans="1:5" x14ac:dyDescent="0.25">
      <c r="A93" s="18" t="s">
        <v>211</v>
      </c>
      <c r="B93" s="196">
        <v>26</v>
      </c>
      <c r="C93" s="297">
        <v>6</v>
      </c>
      <c r="E93" s="64">
        <v>0.23076923076923078</v>
      </c>
    </row>
    <row r="94" spans="1:5" x14ac:dyDescent="0.25">
      <c r="A94" s="18" t="s">
        <v>212</v>
      </c>
      <c r="B94" s="196">
        <v>1</v>
      </c>
      <c r="C94" s="297">
        <v>1</v>
      </c>
      <c r="E94" s="64">
        <v>1</v>
      </c>
    </row>
    <row r="95" spans="1:5" x14ac:dyDescent="0.25">
      <c r="A95" s="18" t="s">
        <v>213</v>
      </c>
      <c r="B95" s="196">
        <v>5</v>
      </c>
      <c r="C95" s="297">
        <v>1</v>
      </c>
      <c r="E95" s="64">
        <v>0.2</v>
      </c>
    </row>
    <row r="96" spans="1:5" x14ac:dyDescent="0.25">
      <c r="A96" s="18" t="s">
        <v>214</v>
      </c>
      <c r="B96" s="196">
        <v>17</v>
      </c>
      <c r="C96" s="297"/>
      <c r="E96" s="64">
        <v>0</v>
      </c>
    </row>
    <row r="97" spans="1:5" x14ac:dyDescent="0.25">
      <c r="A97" s="18" t="s">
        <v>216</v>
      </c>
      <c r="B97" s="196">
        <v>6</v>
      </c>
      <c r="C97" s="297">
        <v>3</v>
      </c>
      <c r="E97" s="64">
        <v>0.5</v>
      </c>
    </row>
    <row r="98" spans="1:5" x14ac:dyDescent="0.25">
      <c r="A98" s="18" t="s">
        <v>218</v>
      </c>
      <c r="B98" s="196">
        <v>5</v>
      </c>
      <c r="C98" s="297"/>
      <c r="E98" s="64">
        <v>0</v>
      </c>
    </row>
    <row r="99" spans="1:5" x14ac:dyDescent="0.25">
      <c r="A99" s="18" t="s">
        <v>219</v>
      </c>
      <c r="B99" s="196">
        <v>9</v>
      </c>
      <c r="C99" s="297"/>
      <c r="E99" s="64">
        <v>0</v>
      </c>
    </row>
    <row r="100" spans="1:5" x14ac:dyDescent="0.25">
      <c r="A100" s="18" t="s">
        <v>220</v>
      </c>
      <c r="B100" s="196">
        <v>4</v>
      </c>
      <c r="C100" s="297">
        <v>1</v>
      </c>
      <c r="E100" s="64">
        <v>0.25</v>
      </c>
    </row>
    <row r="101" spans="1:5" x14ac:dyDescent="0.25">
      <c r="A101" s="18" t="s">
        <v>223</v>
      </c>
      <c r="B101" s="196">
        <v>4</v>
      </c>
      <c r="C101" s="297">
        <v>1</v>
      </c>
      <c r="E101" s="64">
        <v>0.25</v>
      </c>
    </row>
    <row r="102" spans="1:5" x14ac:dyDescent="0.25">
      <c r="A102" s="21" t="s">
        <v>224</v>
      </c>
      <c r="B102" s="215">
        <v>2</v>
      </c>
      <c r="C102" s="298">
        <v>2</v>
      </c>
      <c r="E102" s="65">
        <v>1</v>
      </c>
    </row>
    <row r="103" spans="1:5" ht="13.8" x14ac:dyDescent="0.3">
      <c r="A103" s="114" t="s">
        <v>659</v>
      </c>
      <c r="B103" s="217">
        <v>20</v>
      </c>
      <c r="C103" s="530">
        <v>7</v>
      </c>
      <c r="E103" s="86">
        <v>0.35</v>
      </c>
    </row>
    <row r="104" spans="1:5" x14ac:dyDescent="0.25">
      <c r="A104" s="15" t="s">
        <v>226</v>
      </c>
      <c r="B104" s="194">
        <v>2</v>
      </c>
      <c r="C104" s="296"/>
      <c r="E104" s="63">
        <v>0</v>
      </c>
    </row>
    <row r="105" spans="1:5" x14ac:dyDescent="0.25">
      <c r="A105" s="21" t="s">
        <v>225</v>
      </c>
      <c r="B105" s="215">
        <v>18</v>
      </c>
      <c r="C105" s="298">
        <v>7</v>
      </c>
      <c r="E105" s="65">
        <v>0.3888888888888889</v>
      </c>
    </row>
    <row r="106" spans="1:5" ht="13.8" x14ac:dyDescent="0.3">
      <c r="A106" s="114" t="s">
        <v>660</v>
      </c>
      <c r="B106" s="217">
        <v>19</v>
      </c>
      <c r="C106" s="530">
        <v>13</v>
      </c>
      <c r="E106" s="86">
        <v>0.68421052631578949</v>
      </c>
    </row>
    <row r="107" spans="1:5" x14ac:dyDescent="0.25">
      <c r="A107" s="15" t="s">
        <v>228</v>
      </c>
      <c r="B107" s="194">
        <v>10</v>
      </c>
      <c r="C107" s="296">
        <v>6</v>
      </c>
      <c r="E107" s="63">
        <v>0.6</v>
      </c>
    </row>
    <row r="108" spans="1:5" x14ac:dyDescent="0.25">
      <c r="A108" s="21" t="s">
        <v>229</v>
      </c>
      <c r="B108" s="215">
        <v>9</v>
      </c>
      <c r="C108" s="298">
        <v>7</v>
      </c>
      <c r="E108" s="65">
        <v>0.77777777777777779</v>
      </c>
    </row>
    <row r="109" spans="1:5" ht="13.8" x14ac:dyDescent="0.3">
      <c r="A109" s="114" t="s">
        <v>661</v>
      </c>
      <c r="B109" s="217">
        <v>42</v>
      </c>
      <c r="C109" s="530">
        <v>11</v>
      </c>
      <c r="E109" s="86">
        <v>0.26190476190476192</v>
      </c>
    </row>
    <row r="110" spans="1:5" x14ac:dyDescent="0.25">
      <c r="A110" s="15" t="s">
        <v>230</v>
      </c>
      <c r="B110" s="194">
        <v>11</v>
      </c>
      <c r="C110" s="296">
        <v>3</v>
      </c>
      <c r="E110" s="63">
        <v>0.27272727272727271</v>
      </c>
    </row>
    <row r="111" spans="1:5" x14ac:dyDescent="0.25">
      <c r="A111" s="18" t="s">
        <v>232</v>
      </c>
      <c r="B111" s="196">
        <v>6</v>
      </c>
      <c r="C111" s="297">
        <v>1</v>
      </c>
      <c r="E111" s="64">
        <v>0.16666666666666666</v>
      </c>
    </row>
    <row r="112" spans="1:5" x14ac:dyDescent="0.25">
      <c r="A112" s="18" t="s">
        <v>233</v>
      </c>
      <c r="B112" s="196">
        <v>17</v>
      </c>
      <c r="C112" s="297">
        <v>5</v>
      </c>
      <c r="E112" s="64">
        <v>0.29411764705882354</v>
      </c>
    </row>
    <row r="113" spans="1:5" x14ac:dyDescent="0.25">
      <c r="A113" s="18" t="s">
        <v>234</v>
      </c>
      <c r="B113" s="196">
        <v>5</v>
      </c>
      <c r="C113" s="297">
        <v>2</v>
      </c>
      <c r="E113" s="64">
        <v>0.4</v>
      </c>
    </row>
    <row r="114" spans="1:5" x14ac:dyDescent="0.25">
      <c r="A114" s="18" t="s">
        <v>235</v>
      </c>
      <c r="B114" s="196">
        <v>2</v>
      </c>
      <c r="C114" s="297"/>
      <c r="E114" s="64">
        <v>0</v>
      </c>
    </row>
    <row r="115" spans="1:5" x14ac:dyDescent="0.25">
      <c r="A115" s="21" t="s">
        <v>237</v>
      </c>
      <c r="B115" s="215">
        <v>1</v>
      </c>
      <c r="C115" s="298"/>
      <c r="E115" s="65">
        <v>0</v>
      </c>
    </row>
    <row r="116" spans="1:5" ht="13.8" x14ac:dyDescent="0.3">
      <c r="A116" s="114" t="s">
        <v>662</v>
      </c>
      <c r="B116" s="217">
        <v>23</v>
      </c>
      <c r="C116" s="530">
        <v>12</v>
      </c>
      <c r="E116" s="86">
        <v>0.52173913043478259</v>
      </c>
    </row>
    <row r="117" spans="1:5" x14ac:dyDescent="0.25">
      <c r="A117" s="15" t="s">
        <v>239</v>
      </c>
      <c r="B117" s="194">
        <v>4</v>
      </c>
      <c r="C117" s="296">
        <v>3</v>
      </c>
      <c r="E117" s="63">
        <v>0.75</v>
      </c>
    </row>
    <row r="118" spans="1:5" x14ac:dyDescent="0.25">
      <c r="A118" s="18" t="s">
        <v>238</v>
      </c>
      <c r="B118" s="196">
        <v>19</v>
      </c>
      <c r="C118" s="297">
        <v>9</v>
      </c>
      <c r="E118" s="64">
        <v>0.47368421052631576</v>
      </c>
    </row>
    <row r="119" spans="1:5" ht="13.8" x14ac:dyDescent="0.3">
      <c r="A119" s="114" t="s">
        <v>663</v>
      </c>
      <c r="B119" s="217">
        <v>37</v>
      </c>
      <c r="C119" s="530">
        <v>12</v>
      </c>
      <c r="E119" s="86">
        <v>0.32432432432432434</v>
      </c>
    </row>
    <row r="120" spans="1:5" x14ac:dyDescent="0.25">
      <c r="A120" s="15" t="s">
        <v>242</v>
      </c>
      <c r="B120" s="194">
        <v>4</v>
      </c>
      <c r="C120" s="296">
        <v>2</v>
      </c>
      <c r="E120" s="63">
        <v>0.5</v>
      </c>
    </row>
    <row r="121" spans="1:5" x14ac:dyDescent="0.25">
      <c r="A121" s="21" t="s">
        <v>241</v>
      </c>
      <c r="B121" s="215">
        <v>33</v>
      </c>
      <c r="C121" s="298">
        <v>10</v>
      </c>
      <c r="E121" s="65">
        <v>0.30303030303030304</v>
      </c>
    </row>
    <row r="122" spans="1:5" ht="13.8" x14ac:dyDescent="0.3">
      <c r="A122" s="114" t="s">
        <v>664</v>
      </c>
      <c r="B122" s="217">
        <v>44</v>
      </c>
      <c r="C122" s="530">
        <v>17</v>
      </c>
      <c r="E122" s="86">
        <v>0.38636363636363635</v>
      </c>
    </row>
    <row r="123" spans="1:5" x14ac:dyDescent="0.25">
      <c r="A123" s="18" t="s">
        <v>246</v>
      </c>
      <c r="B123" s="196">
        <v>3</v>
      </c>
      <c r="C123" s="297"/>
      <c r="E123" s="64">
        <v>0</v>
      </c>
    </row>
    <row r="124" spans="1:5" x14ac:dyDescent="0.25">
      <c r="A124" s="18" t="s">
        <v>247</v>
      </c>
      <c r="B124" s="196">
        <v>13</v>
      </c>
      <c r="C124" s="297">
        <v>7</v>
      </c>
      <c r="E124" s="64">
        <v>0.53846153846153844</v>
      </c>
    </row>
    <row r="125" spans="1:5" x14ac:dyDescent="0.25">
      <c r="A125" s="18" t="s">
        <v>248</v>
      </c>
      <c r="B125" s="196">
        <v>18</v>
      </c>
      <c r="C125" s="297">
        <v>5</v>
      </c>
      <c r="E125" s="64">
        <v>0.27777777777777779</v>
      </c>
    </row>
    <row r="126" spans="1:5" x14ac:dyDescent="0.25">
      <c r="A126" s="18" t="s">
        <v>250</v>
      </c>
      <c r="B126" s="196">
        <v>4</v>
      </c>
      <c r="C126" s="297">
        <v>1</v>
      </c>
      <c r="E126" s="64">
        <v>0.25</v>
      </c>
    </row>
    <row r="127" spans="1:5" x14ac:dyDescent="0.25">
      <c r="A127" s="21" t="s">
        <v>251</v>
      </c>
      <c r="B127" s="215">
        <v>6</v>
      </c>
      <c r="C127" s="298">
        <v>4</v>
      </c>
      <c r="E127" s="65">
        <v>0.66666666666666663</v>
      </c>
    </row>
    <row r="128" spans="1:5" ht="13.8" x14ac:dyDescent="0.3">
      <c r="A128" s="114" t="s">
        <v>665</v>
      </c>
      <c r="B128" s="217">
        <v>74</v>
      </c>
      <c r="C128" s="530">
        <v>15</v>
      </c>
      <c r="E128" s="86">
        <v>0.19718309859154928</v>
      </c>
    </row>
    <row r="129" spans="1:5" x14ac:dyDescent="0.25">
      <c r="A129" s="15" t="s">
        <v>705</v>
      </c>
      <c r="B129" s="194">
        <v>3</v>
      </c>
      <c r="C129" s="296">
        <v>1</v>
      </c>
      <c r="E129" s="63">
        <v>0.33333333333333331</v>
      </c>
    </row>
    <row r="130" spans="1:5" x14ac:dyDescent="0.25">
      <c r="A130" s="15" t="s">
        <v>253</v>
      </c>
      <c r="B130" s="194">
        <v>3</v>
      </c>
      <c r="C130" s="296">
        <v>1</v>
      </c>
      <c r="E130" s="63">
        <v>0.33333333333333331</v>
      </c>
    </row>
    <row r="131" spans="1:5" x14ac:dyDescent="0.25">
      <c r="A131" s="18" t="s">
        <v>254</v>
      </c>
      <c r="B131" s="196">
        <v>5</v>
      </c>
      <c r="C131" s="297"/>
      <c r="E131" s="64">
        <v>0</v>
      </c>
    </row>
    <row r="132" spans="1:5" x14ac:dyDescent="0.25">
      <c r="A132" s="18" t="s">
        <v>256</v>
      </c>
      <c r="B132" s="196">
        <v>21</v>
      </c>
      <c r="C132" s="297">
        <v>6</v>
      </c>
      <c r="E132" s="64">
        <v>0.2857142857142857</v>
      </c>
    </row>
    <row r="133" spans="1:5" x14ac:dyDescent="0.25">
      <c r="A133" s="18" t="s">
        <v>257</v>
      </c>
      <c r="B133" s="196">
        <v>36</v>
      </c>
      <c r="C133" s="297">
        <v>7</v>
      </c>
      <c r="E133" s="64">
        <v>0.19444444444444445</v>
      </c>
    </row>
    <row r="134" spans="1:5" x14ac:dyDescent="0.25">
      <c r="A134" s="456" t="s">
        <v>476</v>
      </c>
      <c r="B134" s="262">
        <v>6</v>
      </c>
      <c r="C134" s="529"/>
      <c r="E134" s="532">
        <v>0</v>
      </c>
    </row>
    <row r="135" spans="1:5" x14ac:dyDescent="0.25">
      <c r="E135" s="221"/>
    </row>
    <row r="136" spans="1:5" ht="13.8" x14ac:dyDescent="0.3">
      <c r="A136" s="114" t="s">
        <v>706</v>
      </c>
      <c r="B136" s="217">
        <v>99</v>
      </c>
      <c r="C136" s="530"/>
      <c r="E136" s="209">
        <v>0</v>
      </c>
    </row>
    <row r="137" spans="1:5" x14ac:dyDescent="0.25">
      <c r="E137" s="221"/>
    </row>
    <row r="138" spans="1:5" ht="13.8" x14ac:dyDescent="0.3">
      <c r="A138" s="114" t="s">
        <v>477</v>
      </c>
      <c r="B138" s="217">
        <v>87</v>
      </c>
      <c r="C138" s="530"/>
      <c r="E138" s="209">
        <v>0</v>
      </c>
    </row>
    <row r="139" spans="1:5" x14ac:dyDescent="0.25">
      <c r="E139" s="221"/>
    </row>
    <row r="140" spans="1:5" x14ac:dyDescent="0.25">
      <c r="A140" s="103" t="s">
        <v>4</v>
      </c>
      <c r="B140" s="26">
        <v>1306</v>
      </c>
      <c r="C140" s="531">
        <v>426</v>
      </c>
      <c r="E140" s="209">
        <v>0.32618683001531396</v>
      </c>
    </row>
  </sheetData>
  <autoFilter ref="A8:E134"/>
  <mergeCells count="1">
    <mergeCell ref="A3:E3"/>
  </mergeCells>
  <printOptions horizontalCentered="1"/>
  <pageMargins left="0.39370078740157483" right="0.39370078740157483" top="0.78740157480314965" bottom="0.59055118110236227" header="0.39370078740157483" footer="0.39370078740157483"/>
  <pageSetup paperSize="9" firstPageNumber="36" fitToHeight="0" orientation="portrait" r:id="rId1"/>
  <headerFooter scaleWithDoc="0" alignWithMargins="0">
    <oddHeader>&amp;L&amp;8Situation des personnels enseignants non permanents - 2015/2016&amp;R&amp;8DGRH A1-1 / Novembre 2016</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rgb="FF92D050"/>
    <pageSetUpPr fitToPage="1"/>
  </sheetPr>
  <dimension ref="A3:O170"/>
  <sheetViews>
    <sheetView showGridLines="0" zoomScaleNormal="100" workbookViewId="0">
      <selection activeCell="L66" sqref="L66"/>
    </sheetView>
  </sheetViews>
  <sheetFormatPr baseColWidth="10" defaultRowHeight="13.2" x14ac:dyDescent="0.25"/>
  <cols>
    <col min="1" max="1" width="38.44140625" bestFit="1" customWidth="1"/>
    <col min="2" max="2" width="12.77734375" bestFit="1" customWidth="1"/>
    <col min="3" max="3" width="22.109375" bestFit="1" customWidth="1"/>
    <col min="4" max="4" width="18.109375" bestFit="1" customWidth="1"/>
    <col min="5" max="5" width="4.77734375" customWidth="1"/>
    <col min="6" max="6" width="23.33203125" customWidth="1"/>
    <col min="7" max="7" width="25.6640625" customWidth="1"/>
    <col min="8" max="8" width="9" customWidth="1"/>
    <col min="9" max="9" width="15" customWidth="1"/>
    <col min="10" max="10" width="4.33203125" customWidth="1"/>
    <col min="11" max="11" width="13.33203125" bestFit="1" customWidth="1"/>
    <col min="14" max="14" width="35.44140625" bestFit="1" customWidth="1"/>
    <col min="15" max="15" width="24.6640625" bestFit="1" customWidth="1"/>
  </cols>
  <sheetData>
    <row r="3" spans="1:15" ht="29.25" customHeight="1" x14ac:dyDescent="0.25">
      <c r="A3" s="680" t="s">
        <v>617</v>
      </c>
      <c r="B3" s="680"/>
      <c r="C3" s="680"/>
      <c r="D3" s="680"/>
      <c r="E3" s="680"/>
      <c r="F3" s="680"/>
      <c r="G3" s="680"/>
      <c r="H3" s="115"/>
      <c r="I3" s="115"/>
      <c r="J3" s="115"/>
      <c r="K3" s="115"/>
    </row>
    <row r="7" spans="1:15" ht="52.8" x14ac:dyDescent="0.25">
      <c r="A7" s="51" t="s">
        <v>479</v>
      </c>
      <c r="B7" s="51" t="s">
        <v>480</v>
      </c>
      <c r="C7" s="97" t="s">
        <v>482</v>
      </c>
      <c r="D7" s="227" t="s">
        <v>481</v>
      </c>
      <c r="E7" s="295"/>
      <c r="F7" s="51" t="s">
        <v>483</v>
      </c>
      <c r="G7" s="309" t="s">
        <v>618</v>
      </c>
    </row>
    <row r="8" spans="1:15" s="33" customFormat="1" x14ac:dyDescent="0.25">
      <c r="A8" s="123"/>
      <c r="B8" s="123"/>
      <c r="C8" s="294"/>
      <c r="D8" s="124"/>
      <c r="E8" s="124"/>
      <c r="F8" s="123"/>
      <c r="G8" s="124"/>
      <c r="O8"/>
    </row>
    <row r="9" spans="1:15" ht="13.8" x14ac:dyDescent="0.3">
      <c r="A9" s="114" t="s">
        <v>707</v>
      </c>
      <c r="B9" s="217">
        <v>246</v>
      </c>
      <c r="C9" s="300">
        <v>99</v>
      </c>
      <c r="D9" s="301">
        <v>0.40243902439024393</v>
      </c>
      <c r="F9" s="114">
        <v>55</v>
      </c>
      <c r="G9" s="301">
        <v>0.55555555555555558</v>
      </c>
    </row>
    <row r="10" spans="1:15" x14ac:dyDescent="0.25">
      <c r="A10" s="15" t="s">
        <v>139</v>
      </c>
      <c r="B10" s="194">
        <v>7</v>
      </c>
      <c r="C10" s="296">
        <v>4</v>
      </c>
      <c r="D10" s="538">
        <v>0.5714285714285714</v>
      </c>
      <c r="F10" s="533"/>
      <c r="G10" s="538">
        <v>0</v>
      </c>
    </row>
    <row r="11" spans="1:15" x14ac:dyDescent="0.25">
      <c r="A11" s="18" t="s">
        <v>138</v>
      </c>
      <c r="B11" s="196">
        <v>218</v>
      </c>
      <c r="C11" s="297">
        <v>85</v>
      </c>
      <c r="D11" s="539">
        <v>0.38990825688073394</v>
      </c>
      <c r="F11" s="534">
        <v>55</v>
      </c>
      <c r="G11" s="539">
        <v>0.6470588235294118</v>
      </c>
    </row>
    <row r="12" spans="1:15" x14ac:dyDescent="0.25">
      <c r="A12" s="18" t="s">
        <v>140</v>
      </c>
      <c r="B12" s="196">
        <v>7</v>
      </c>
      <c r="C12" s="297">
        <v>5</v>
      </c>
      <c r="D12" s="539">
        <v>0.7142857142857143</v>
      </c>
      <c r="F12" s="534"/>
      <c r="G12" s="539">
        <v>0</v>
      </c>
    </row>
    <row r="13" spans="1:15" x14ac:dyDescent="0.25">
      <c r="A13" s="21" t="s">
        <v>141</v>
      </c>
      <c r="B13" s="215">
        <v>14</v>
      </c>
      <c r="C13" s="298">
        <v>5</v>
      </c>
      <c r="D13" s="540">
        <v>0.35714285714285715</v>
      </c>
      <c r="F13" s="537"/>
      <c r="G13" s="540">
        <v>0</v>
      </c>
    </row>
    <row r="14" spans="1:15" ht="13.8" x14ac:dyDescent="0.3">
      <c r="A14" s="114" t="s">
        <v>708</v>
      </c>
      <c r="B14" s="217">
        <v>65</v>
      </c>
      <c r="C14" s="300">
        <v>21</v>
      </c>
      <c r="D14" s="301">
        <v>0.32307692307692309</v>
      </c>
      <c r="F14" s="114">
        <v>5</v>
      </c>
      <c r="G14" s="301">
        <v>0.23809523809523808</v>
      </c>
    </row>
    <row r="15" spans="1:15" x14ac:dyDescent="0.25">
      <c r="A15" s="15" t="s">
        <v>142</v>
      </c>
      <c r="B15" s="194">
        <v>46</v>
      </c>
      <c r="C15" s="296">
        <v>17</v>
      </c>
      <c r="D15" s="538">
        <v>0.36956521739130432</v>
      </c>
      <c r="F15" s="533">
        <v>4</v>
      </c>
      <c r="G15" s="538">
        <v>0.23529411764705882</v>
      </c>
    </row>
    <row r="16" spans="1:15" x14ac:dyDescent="0.25">
      <c r="A16" s="21" t="s">
        <v>143</v>
      </c>
      <c r="B16" s="215">
        <v>19</v>
      </c>
      <c r="C16" s="298">
        <v>4</v>
      </c>
      <c r="D16" s="540">
        <v>0.21052631578947367</v>
      </c>
      <c r="F16" s="537">
        <v>1</v>
      </c>
      <c r="G16" s="540">
        <v>0.25</v>
      </c>
    </row>
    <row r="17" spans="1:7" ht="13.8" x14ac:dyDescent="0.3">
      <c r="A17" s="114" t="s">
        <v>641</v>
      </c>
      <c r="B17" s="217">
        <v>70</v>
      </c>
      <c r="C17" s="300">
        <v>26</v>
      </c>
      <c r="D17" s="301">
        <v>0.37142857142857144</v>
      </c>
      <c r="F17" s="114">
        <v>8</v>
      </c>
      <c r="G17" s="301">
        <v>0.30769230769230771</v>
      </c>
    </row>
    <row r="18" spans="1:7" x14ac:dyDescent="0.25">
      <c r="A18" s="15" t="s">
        <v>145</v>
      </c>
      <c r="B18" s="194">
        <v>7</v>
      </c>
      <c r="C18" s="296">
        <v>2</v>
      </c>
      <c r="D18" s="538">
        <v>0.2857142857142857</v>
      </c>
      <c r="F18" s="533"/>
      <c r="G18" s="538">
        <v>0</v>
      </c>
    </row>
    <row r="19" spans="1:7" x14ac:dyDescent="0.25">
      <c r="A19" s="18" t="s">
        <v>144</v>
      </c>
      <c r="B19" s="196">
        <v>58</v>
      </c>
      <c r="C19" s="297">
        <v>24</v>
      </c>
      <c r="D19" s="539">
        <v>0.41379310344827586</v>
      </c>
      <c r="F19" s="534">
        <v>8</v>
      </c>
      <c r="G19" s="539">
        <v>0.33333333333333331</v>
      </c>
    </row>
    <row r="20" spans="1:7" x14ac:dyDescent="0.25">
      <c r="A20" s="21" t="s">
        <v>636</v>
      </c>
      <c r="B20" s="215">
        <v>5</v>
      </c>
      <c r="C20" s="298"/>
      <c r="D20" s="540">
        <v>0</v>
      </c>
      <c r="F20" s="537"/>
      <c r="G20" s="540"/>
    </row>
    <row r="21" spans="1:7" ht="13.8" x14ac:dyDescent="0.3">
      <c r="A21" s="114" t="s">
        <v>642</v>
      </c>
      <c r="B21" s="217">
        <v>173</v>
      </c>
      <c r="C21" s="300">
        <v>47</v>
      </c>
      <c r="D21" s="301">
        <v>0.27167630057803466</v>
      </c>
      <c r="F21" s="114">
        <v>16</v>
      </c>
      <c r="G21" s="301">
        <v>0.34042553191489361</v>
      </c>
    </row>
    <row r="22" spans="1:7" x14ac:dyDescent="0.25">
      <c r="A22" s="15" t="s">
        <v>147</v>
      </c>
      <c r="B22" s="194">
        <v>97</v>
      </c>
      <c r="C22" s="296">
        <v>10</v>
      </c>
      <c r="D22" s="538">
        <v>0.10309278350515463</v>
      </c>
      <c r="F22" s="533">
        <v>3</v>
      </c>
      <c r="G22" s="538">
        <v>0.3</v>
      </c>
    </row>
    <row r="23" spans="1:7" x14ac:dyDescent="0.25">
      <c r="A23" s="18" t="s">
        <v>148</v>
      </c>
      <c r="B23" s="196">
        <v>26</v>
      </c>
      <c r="C23" s="297">
        <v>6</v>
      </c>
      <c r="D23" s="539">
        <v>0.23076923076923078</v>
      </c>
      <c r="F23" s="534">
        <v>2</v>
      </c>
      <c r="G23" s="539">
        <v>0.33333333333333331</v>
      </c>
    </row>
    <row r="24" spans="1:7" x14ac:dyDescent="0.25">
      <c r="A24" s="18" t="s">
        <v>149</v>
      </c>
      <c r="B24" s="196">
        <v>8</v>
      </c>
      <c r="C24" s="297">
        <v>8</v>
      </c>
      <c r="D24" s="539">
        <v>1</v>
      </c>
      <c r="F24" s="534">
        <v>3</v>
      </c>
      <c r="G24" s="539">
        <v>0.375</v>
      </c>
    </row>
    <row r="25" spans="1:7" x14ac:dyDescent="0.25">
      <c r="A25" s="18" t="s">
        <v>150</v>
      </c>
      <c r="B25" s="196">
        <v>13</v>
      </c>
      <c r="C25" s="297">
        <v>7</v>
      </c>
      <c r="D25" s="539">
        <v>0.53846153846153844</v>
      </c>
      <c r="F25" s="534"/>
      <c r="G25" s="539">
        <v>0</v>
      </c>
    </row>
    <row r="26" spans="1:7" x14ac:dyDescent="0.25">
      <c r="A26" s="21" t="s">
        <v>151</v>
      </c>
      <c r="B26" s="215">
        <v>29</v>
      </c>
      <c r="C26" s="298">
        <v>16</v>
      </c>
      <c r="D26" s="540">
        <v>0.55172413793103448</v>
      </c>
      <c r="F26" s="537">
        <v>8</v>
      </c>
      <c r="G26" s="540">
        <v>0.5</v>
      </c>
    </row>
    <row r="27" spans="1:7" ht="13.8" x14ac:dyDescent="0.3">
      <c r="A27" s="114" t="s">
        <v>643</v>
      </c>
      <c r="B27" s="217">
        <v>67</v>
      </c>
      <c r="C27" s="300">
        <v>34</v>
      </c>
      <c r="D27" s="301">
        <v>0.5074626865671642</v>
      </c>
      <c r="F27" s="114">
        <v>19</v>
      </c>
      <c r="G27" s="301">
        <v>0.55882352941176472</v>
      </c>
    </row>
    <row r="28" spans="1:7" x14ac:dyDescent="0.25">
      <c r="A28" s="15" t="s">
        <v>152</v>
      </c>
      <c r="B28" s="194">
        <v>62</v>
      </c>
      <c r="C28" s="296">
        <v>32</v>
      </c>
      <c r="D28" s="538">
        <v>0.5161290322580645</v>
      </c>
      <c r="F28" s="533">
        <v>19</v>
      </c>
      <c r="G28" s="538">
        <v>0.59375</v>
      </c>
    </row>
    <row r="29" spans="1:7" x14ac:dyDescent="0.25">
      <c r="A29" s="21" t="s">
        <v>511</v>
      </c>
      <c r="B29" s="215">
        <v>5</v>
      </c>
      <c r="C29" s="298">
        <v>2</v>
      </c>
      <c r="D29" s="540">
        <v>0.4</v>
      </c>
      <c r="F29" s="537"/>
      <c r="G29" s="540">
        <v>0</v>
      </c>
    </row>
    <row r="30" spans="1:7" ht="13.8" x14ac:dyDescent="0.3">
      <c r="A30" s="114" t="s">
        <v>644</v>
      </c>
      <c r="B30" s="217">
        <v>41</v>
      </c>
      <c r="C30" s="300">
        <v>12</v>
      </c>
      <c r="D30" s="301">
        <v>0.29268292682926828</v>
      </c>
      <c r="F30" s="114">
        <v>3</v>
      </c>
      <c r="G30" s="301">
        <v>0.25</v>
      </c>
    </row>
    <row r="31" spans="1:7" x14ac:dyDescent="0.25">
      <c r="A31" s="15" t="s">
        <v>153</v>
      </c>
      <c r="B31" s="194">
        <v>28</v>
      </c>
      <c r="C31" s="296">
        <v>8</v>
      </c>
      <c r="D31" s="538">
        <v>0.2857142857142857</v>
      </c>
      <c r="F31" s="533">
        <v>3</v>
      </c>
      <c r="G31" s="538">
        <v>0.375</v>
      </c>
    </row>
    <row r="32" spans="1:7" x14ac:dyDescent="0.25">
      <c r="A32" s="18" t="s">
        <v>154</v>
      </c>
      <c r="B32" s="196">
        <v>10</v>
      </c>
      <c r="C32" s="297">
        <v>2</v>
      </c>
      <c r="D32" s="539">
        <v>0.2</v>
      </c>
      <c r="F32" s="534"/>
      <c r="G32" s="539">
        <v>0</v>
      </c>
    </row>
    <row r="33" spans="1:7" x14ac:dyDescent="0.25">
      <c r="A33" s="21" t="s">
        <v>776</v>
      </c>
      <c r="B33" s="215">
        <v>3</v>
      </c>
      <c r="C33" s="298">
        <v>2</v>
      </c>
      <c r="D33" s="540">
        <v>0.66666666666666663</v>
      </c>
      <c r="F33" s="537"/>
      <c r="G33" s="540">
        <v>0</v>
      </c>
    </row>
    <row r="34" spans="1:7" ht="13.8" x14ac:dyDescent="0.3">
      <c r="A34" s="114" t="s">
        <v>645</v>
      </c>
      <c r="B34" s="217">
        <v>20</v>
      </c>
      <c r="C34" s="300">
        <v>7</v>
      </c>
      <c r="D34" s="301">
        <v>0.35</v>
      </c>
      <c r="F34" s="114">
        <v>3</v>
      </c>
      <c r="G34" s="301">
        <v>0.42857142857142855</v>
      </c>
    </row>
    <row r="35" spans="1:7" x14ac:dyDescent="0.25">
      <c r="A35" s="24" t="s">
        <v>155</v>
      </c>
      <c r="B35" s="218">
        <v>20</v>
      </c>
      <c r="C35" s="299">
        <v>7</v>
      </c>
      <c r="D35" s="541">
        <v>0.35</v>
      </c>
      <c r="F35" s="218">
        <v>3</v>
      </c>
      <c r="G35" s="541">
        <v>0.42857142857142855</v>
      </c>
    </row>
    <row r="36" spans="1:7" ht="13.8" x14ac:dyDescent="0.3">
      <c r="A36" s="114" t="s">
        <v>646</v>
      </c>
      <c r="B36" s="217">
        <v>279</v>
      </c>
      <c r="C36" s="300">
        <v>78</v>
      </c>
      <c r="D36" s="301">
        <v>0.27956989247311825</v>
      </c>
      <c r="F36" s="114">
        <v>17</v>
      </c>
      <c r="G36" s="301">
        <v>0.21794871794871795</v>
      </c>
    </row>
    <row r="37" spans="1:7" x14ac:dyDescent="0.25">
      <c r="A37" s="15" t="s">
        <v>156</v>
      </c>
      <c r="B37" s="194">
        <v>8</v>
      </c>
      <c r="C37" s="296">
        <v>4</v>
      </c>
      <c r="D37" s="538">
        <v>0.5</v>
      </c>
      <c r="F37" s="533"/>
      <c r="G37" s="538">
        <v>0</v>
      </c>
    </row>
    <row r="38" spans="1:7" x14ac:dyDescent="0.25">
      <c r="A38" s="18" t="s">
        <v>157</v>
      </c>
      <c r="B38" s="196">
        <v>39</v>
      </c>
      <c r="C38" s="297">
        <v>10</v>
      </c>
      <c r="D38" s="539">
        <v>0.25641025641025639</v>
      </c>
      <c r="F38" s="534"/>
      <c r="G38" s="539">
        <v>0</v>
      </c>
    </row>
    <row r="39" spans="1:7" x14ac:dyDescent="0.25">
      <c r="A39" s="18" t="s">
        <v>158</v>
      </c>
      <c r="B39" s="196">
        <v>72</v>
      </c>
      <c r="C39" s="297">
        <v>32</v>
      </c>
      <c r="D39" s="539">
        <v>0.44444444444444442</v>
      </c>
      <c r="F39" s="534">
        <v>8</v>
      </c>
      <c r="G39" s="539">
        <v>0.25</v>
      </c>
    </row>
    <row r="40" spans="1:7" x14ac:dyDescent="0.25">
      <c r="A40" s="18" t="s">
        <v>159</v>
      </c>
      <c r="B40" s="196">
        <v>48</v>
      </c>
      <c r="C40" s="297">
        <v>10</v>
      </c>
      <c r="D40" s="539">
        <v>0.20833333333333334</v>
      </c>
      <c r="F40" s="534">
        <v>1</v>
      </c>
      <c r="G40" s="539">
        <v>0.1</v>
      </c>
    </row>
    <row r="41" spans="1:7" x14ac:dyDescent="0.25">
      <c r="A41" s="18" t="s">
        <v>160</v>
      </c>
      <c r="B41" s="196">
        <v>111</v>
      </c>
      <c r="C41" s="297">
        <v>21</v>
      </c>
      <c r="D41" s="539">
        <v>0.1891891891891892</v>
      </c>
      <c r="F41" s="534">
        <v>8</v>
      </c>
      <c r="G41" s="539">
        <v>0.38095238095238093</v>
      </c>
    </row>
    <row r="42" spans="1:7" x14ac:dyDescent="0.25">
      <c r="A42" s="21" t="s">
        <v>161</v>
      </c>
      <c r="B42" s="215">
        <v>1</v>
      </c>
      <c r="C42" s="298">
        <v>1</v>
      </c>
      <c r="D42" s="540">
        <v>1</v>
      </c>
      <c r="F42" s="537"/>
      <c r="G42" s="540">
        <v>0</v>
      </c>
    </row>
    <row r="43" spans="1:7" ht="13.8" x14ac:dyDescent="0.3">
      <c r="A43" s="114" t="s">
        <v>647</v>
      </c>
      <c r="B43" s="217">
        <v>66</v>
      </c>
      <c r="C43" s="300">
        <v>27</v>
      </c>
      <c r="D43" s="301">
        <v>0.40909090909090912</v>
      </c>
      <c r="F43" s="114">
        <v>5</v>
      </c>
      <c r="G43" s="301">
        <v>0.18518518518518517</v>
      </c>
    </row>
    <row r="44" spans="1:7" x14ac:dyDescent="0.25">
      <c r="A44" s="15" t="s">
        <v>162</v>
      </c>
      <c r="B44" s="194">
        <v>64</v>
      </c>
      <c r="C44" s="296">
        <v>25</v>
      </c>
      <c r="D44" s="538">
        <v>0.390625</v>
      </c>
      <c r="F44" s="533">
        <v>5</v>
      </c>
      <c r="G44" s="538">
        <v>0.2</v>
      </c>
    </row>
    <row r="45" spans="1:7" x14ac:dyDescent="0.25">
      <c r="A45" s="21" t="s">
        <v>163</v>
      </c>
      <c r="B45" s="215">
        <v>2</v>
      </c>
      <c r="C45" s="298">
        <v>2</v>
      </c>
      <c r="D45" s="540">
        <v>1</v>
      </c>
      <c r="F45" s="537"/>
      <c r="G45" s="540">
        <v>0</v>
      </c>
    </row>
    <row r="46" spans="1:7" ht="13.8" x14ac:dyDescent="0.3">
      <c r="A46" s="114" t="s">
        <v>648</v>
      </c>
      <c r="B46" s="217">
        <v>175</v>
      </c>
      <c r="C46" s="300">
        <v>55</v>
      </c>
      <c r="D46" s="301">
        <v>0.31428571428571428</v>
      </c>
      <c r="F46" s="114">
        <v>12</v>
      </c>
      <c r="G46" s="301">
        <v>0.21818181818181817</v>
      </c>
    </row>
    <row r="47" spans="1:7" x14ac:dyDescent="0.25">
      <c r="A47" s="15" t="s">
        <v>164</v>
      </c>
      <c r="B47" s="194">
        <v>29</v>
      </c>
      <c r="C47" s="296">
        <v>12</v>
      </c>
      <c r="D47" s="538">
        <v>0.41379310344827586</v>
      </c>
      <c r="F47" s="533"/>
      <c r="G47" s="538">
        <v>0</v>
      </c>
    </row>
    <row r="48" spans="1:7" x14ac:dyDescent="0.25">
      <c r="A48" s="18" t="s">
        <v>775</v>
      </c>
      <c r="B48" s="196">
        <v>109</v>
      </c>
      <c r="C48" s="297">
        <v>31</v>
      </c>
      <c r="D48" s="539">
        <v>0.28440366972477066</v>
      </c>
      <c r="F48" s="534">
        <v>12</v>
      </c>
      <c r="G48" s="539">
        <v>0.38709677419354838</v>
      </c>
    </row>
    <row r="49" spans="1:7" x14ac:dyDescent="0.25">
      <c r="A49" s="18" t="s">
        <v>165</v>
      </c>
      <c r="B49" s="196">
        <v>12</v>
      </c>
      <c r="C49" s="297">
        <v>5</v>
      </c>
      <c r="D49" s="539">
        <v>0.41666666666666669</v>
      </c>
      <c r="F49" s="534"/>
      <c r="G49" s="539">
        <v>0</v>
      </c>
    </row>
    <row r="50" spans="1:7" x14ac:dyDescent="0.25">
      <c r="A50" s="21" t="s">
        <v>166</v>
      </c>
      <c r="B50" s="215">
        <v>25</v>
      </c>
      <c r="C50" s="298">
        <v>7</v>
      </c>
      <c r="D50" s="540">
        <v>0.28000000000000003</v>
      </c>
      <c r="F50" s="537"/>
      <c r="G50" s="540">
        <v>0</v>
      </c>
    </row>
    <row r="51" spans="1:7" ht="13.8" x14ac:dyDescent="0.3">
      <c r="A51" s="114" t="s">
        <v>649</v>
      </c>
      <c r="B51" s="217">
        <v>31</v>
      </c>
      <c r="C51" s="300">
        <v>14</v>
      </c>
      <c r="D51" s="301">
        <v>0.45161290322580644</v>
      </c>
      <c r="F51" s="114">
        <v>3</v>
      </c>
      <c r="G51" s="301">
        <v>0.21428571428571427</v>
      </c>
    </row>
    <row r="52" spans="1:7" x14ac:dyDescent="0.25">
      <c r="A52" s="24" t="s">
        <v>777</v>
      </c>
      <c r="B52" s="218">
        <v>31</v>
      </c>
      <c r="C52" s="299">
        <v>14</v>
      </c>
      <c r="D52" s="541">
        <v>0.45161290322580644</v>
      </c>
      <c r="F52" s="218">
        <v>3</v>
      </c>
      <c r="G52" s="541">
        <v>0.21428571428571427</v>
      </c>
    </row>
    <row r="53" spans="1:7" ht="13.8" x14ac:dyDescent="0.3">
      <c r="A53" s="114" t="s">
        <v>168</v>
      </c>
      <c r="B53" s="217">
        <v>10</v>
      </c>
      <c r="C53" s="300">
        <v>8</v>
      </c>
      <c r="D53" s="301">
        <v>0.8</v>
      </c>
      <c r="F53" s="114">
        <v>4</v>
      </c>
      <c r="G53" s="301">
        <v>0.5</v>
      </c>
    </row>
    <row r="54" spans="1:7" x14ac:dyDescent="0.25">
      <c r="A54" s="15" t="s">
        <v>512</v>
      </c>
      <c r="B54" s="194">
        <v>1</v>
      </c>
      <c r="C54" s="296"/>
      <c r="D54" s="538">
        <v>0</v>
      </c>
      <c r="F54" s="533"/>
      <c r="G54" s="538"/>
    </row>
    <row r="55" spans="1:7" x14ac:dyDescent="0.25">
      <c r="A55" s="15" t="s">
        <v>169</v>
      </c>
      <c r="B55" s="194">
        <v>4</v>
      </c>
      <c r="C55" s="296">
        <v>4</v>
      </c>
      <c r="D55" s="538">
        <v>1</v>
      </c>
      <c r="F55" s="533">
        <v>2</v>
      </c>
      <c r="G55" s="538">
        <v>0.5</v>
      </c>
    </row>
    <row r="56" spans="1:7" x14ac:dyDescent="0.25">
      <c r="A56" s="21" t="s">
        <v>170</v>
      </c>
      <c r="B56" s="215">
        <v>5</v>
      </c>
      <c r="C56" s="298">
        <v>4</v>
      </c>
      <c r="D56" s="540">
        <v>0.8</v>
      </c>
      <c r="F56" s="537">
        <v>2</v>
      </c>
      <c r="G56" s="540">
        <v>0.5</v>
      </c>
    </row>
    <row r="57" spans="1:7" ht="13.8" x14ac:dyDescent="0.3">
      <c r="A57" s="114" t="s">
        <v>650</v>
      </c>
      <c r="B57" s="217">
        <v>15</v>
      </c>
      <c r="C57" s="300">
        <v>3</v>
      </c>
      <c r="D57" s="301">
        <v>0.2</v>
      </c>
      <c r="F57" s="114">
        <v>2</v>
      </c>
      <c r="G57" s="301">
        <v>0.66666666666666663</v>
      </c>
    </row>
    <row r="58" spans="1:7" x14ac:dyDescent="0.25">
      <c r="A58" s="24" t="s">
        <v>171</v>
      </c>
      <c r="B58" s="218">
        <v>15</v>
      </c>
      <c r="C58" s="299">
        <v>3</v>
      </c>
      <c r="D58" s="541">
        <v>0.2</v>
      </c>
      <c r="F58" s="218">
        <v>2</v>
      </c>
      <c r="G58" s="541">
        <v>0.66666666666666663</v>
      </c>
    </row>
    <row r="59" spans="1:7" ht="13.8" x14ac:dyDescent="0.3">
      <c r="A59" s="114" t="s">
        <v>651</v>
      </c>
      <c r="B59" s="217">
        <v>275</v>
      </c>
      <c r="C59" s="300">
        <v>85</v>
      </c>
      <c r="D59" s="301">
        <v>0.30909090909090908</v>
      </c>
      <c r="F59" s="114">
        <v>19</v>
      </c>
      <c r="G59" s="301">
        <v>0.22352941176470589</v>
      </c>
    </row>
    <row r="60" spans="1:7" x14ac:dyDescent="0.25">
      <c r="A60" s="15" t="s">
        <v>172</v>
      </c>
      <c r="B60" s="194">
        <v>42</v>
      </c>
      <c r="C60" s="296">
        <v>12</v>
      </c>
      <c r="D60" s="538">
        <v>0.2857142857142857</v>
      </c>
      <c r="F60" s="533">
        <v>2</v>
      </c>
      <c r="G60" s="538">
        <v>0.16666666666666666</v>
      </c>
    </row>
    <row r="61" spans="1:7" x14ac:dyDescent="0.25">
      <c r="A61" s="18" t="s">
        <v>173</v>
      </c>
      <c r="B61" s="196">
        <v>65</v>
      </c>
      <c r="C61" s="297">
        <v>18</v>
      </c>
      <c r="D61" s="539">
        <v>0.27692307692307694</v>
      </c>
      <c r="F61" s="534">
        <v>6</v>
      </c>
      <c r="G61" s="539">
        <v>0.33333333333333331</v>
      </c>
    </row>
    <row r="62" spans="1:7" x14ac:dyDescent="0.25">
      <c r="A62" s="18" t="s">
        <v>174</v>
      </c>
      <c r="B62" s="196">
        <v>50</v>
      </c>
      <c r="C62" s="297">
        <v>13</v>
      </c>
      <c r="D62" s="539">
        <v>0.26</v>
      </c>
      <c r="F62" s="534">
        <v>6</v>
      </c>
      <c r="G62" s="539">
        <v>0.46153846153846156</v>
      </c>
    </row>
    <row r="63" spans="1:7" x14ac:dyDescent="0.25">
      <c r="A63" s="18" t="s">
        <v>175</v>
      </c>
      <c r="B63" s="196">
        <v>51</v>
      </c>
      <c r="C63" s="297">
        <v>14</v>
      </c>
      <c r="D63" s="539">
        <v>0.27450980392156865</v>
      </c>
      <c r="F63" s="534">
        <v>2</v>
      </c>
      <c r="G63" s="539">
        <v>0.14285714285714285</v>
      </c>
    </row>
    <row r="64" spans="1:7" x14ac:dyDescent="0.25">
      <c r="A64" s="18" t="s">
        <v>176</v>
      </c>
      <c r="B64" s="196">
        <v>8</v>
      </c>
      <c r="C64" s="297">
        <v>8</v>
      </c>
      <c r="D64" s="539">
        <v>1</v>
      </c>
      <c r="F64" s="534"/>
      <c r="G64" s="539">
        <v>0</v>
      </c>
    </row>
    <row r="65" spans="1:7" x14ac:dyDescent="0.25">
      <c r="A65" s="18" t="s">
        <v>513</v>
      </c>
      <c r="B65" s="196">
        <v>0</v>
      </c>
      <c r="C65" s="297"/>
      <c r="D65" s="539"/>
      <c r="F65" s="534"/>
      <c r="G65" s="539"/>
    </row>
    <row r="66" spans="1:7" x14ac:dyDescent="0.25">
      <c r="A66" s="18" t="s">
        <v>177</v>
      </c>
      <c r="B66" s="196">
        <v>7</v>
      </c>
      <c r="C66" s="297">
        <v>2</v>
      </c>
      <c r="D66" s="539">
        <v>0.2857142857142857</v>
      </c>
      <c r="F66" s="534"/>
      <c r="G66" s="539">
        <v>0</v>
      </c>
    </row>
    <row r="67" spans="1:7" x14ac:dyDescent="0.25">
      <c r="A67" s="18" t="s">
        <v>178</v>
      </c>
      <c r="B67" s="196">
        <v>19</v>
      </c>
      <c r="C67" s="297">
        <v>2</v>
      </c>
      <c r="D67" s="539">
        <v>0.10526315789473684</v>
      </c>
      <c r="F67" s="534">
        <v>1</v>
      </c>
      <c r="G67" s="539">
        <v>0.5</v>
      </c>
    </row>
    <row r="68" spans="1:7" x14ac:dyDescent="0.25">
      <c r="A68" s="18" t="s">
        <v>179</v>
      </c>
      <c r="B68" s="196">
        <v>4</v>
      </c>
      <c r="C68" s="297">
        <v>4</v>
      </c>
      <c r="D68" s="539">
        <v>1</v>
      </c>
      <c r="F68" s="534"/>
      <c r="G68" s="539">
        <v>0</v>
      </c>
    </row>
    <row r="69" spans="1:7" x14ac:dyDescent="0.25">
      <c r="A69" s="21" t="s">
        <v>180</v>
      </c>
      <c r="B69" s="215">
        <v>29</v>
      </c>
      <c r="C69" s="298">
        <v>12</v>
      </c>
      <c r="D69" s="540">
        <v>0.41379310344827586</v>
      </c>
      <c r="F69" s="537">
        <v>2</v>
      </c>
      <c r="G69" s="540">
        <v>0.16666666666666666</v>
      </c>
    </row>
    <row r="70" spans="1:7" ht="13.8" x14ac:dyDescent="0.3">
      <c r="A70" s="114" t="s">
        <v>652</v>
      </c>
      <c r="B70" s="217">
        <v>49</v>
      </c>
      <c r="C70" s="300">
        <v>12</v>
      </c>
      <c r="D70" s="301">
        <v>0.24489795918367346</v>
      </c>
      <c r="F70" s="114">
        <v>4</v>
      </c>
      <c r="G70" s="301">
        <v>0.33333333333333331</v>
      </c>
    </row>
    <row r="71" spans="1:7" x14ac:dyDescent="0.25">
      <c r="A71" s="15" t="s">
        <v>181</v>
      </c>
      <c r="B71" s="194">
        <v>49</v>
      </c>
      <c r="C71" s="296">
        <v>12</v>
      </c>
      <c r="D71" s="538">
        <v>0.24489795918367346</v>
      </c>
      <c r="F71" s="533">
        <v>4</v>
      </c>
      <c r="G71" s="538">
        <v>0.33333333333333331</v>
      </c>
    </row>
    <row r="72" spans="1:7" x14ac:dyDescent="0.25">
      <c r="A72" s="21" t="s">
        <v>182</v>
      </c>
      <c r="B72" s="215">
        <v>0</v>
      </c>
      <c r="C72" s="298"/>
      <c r="D72" s="540"/>
      <c r="F72" s="537"/>
      <c r="G72" s="540"/>
    </row>
    <row r="73" spans="1:7" ht="13.8" x14ac:dyDescent="0.3">
      <c r="A73" s="114" t="s">
        <v>653</v>
      </c>
      <c r="B73" s="217">
        <v>281</v>
      </c>
      <c r="C73" s="300">
        <v>79</v>
      </c>
      <c r="D73" s="301">
        <v>0.28113879003558717</v>
      </c>
      <c r="F73" s="114">
        <v>29</v>
      </c>
      <c r="G73" s="301">
        <v>0.36708860759493672</v>
      </c>
    </row>
    <row r="74" spans="1:7" x14ac:dyDescent="0.25">
      <c r="A74" s="15" t="s">
        <v>183</v>
      </c>
      <c r="B74" s="194">
        <v>51</v>
      </c>
      <c r="C74" s="296">
        <v>10</v>
      </c>
      <c r="D74" s="538">
        <v>0.19607843137254902</v>
      </c>
      <c r="F74" s="533">
        <v>7</v>
      </c>
      <c r="G74" s="538">
        <v>0.7</v>
      </c>
    </row>
    <row r="75" spans="1:7" x14ac:dyDescent="0.25">
      <c r="A75" s="18" t="s">
        <v>184</v>
      </c>
      <c r="B75" s="196">
        <v>71</v>
      </c>
      <c r="C75" s="297">
        <v>16</v>
      </c>
      <c r="D75" s="539">
        <v>0.22535211267605634</v>
      </c>
      <c r="F75" s="534">
        <v>7</v>
      </c>
      <c r="G75" s="539">
        <v>0.4375</v>
      </c>
    </row>
    <row r="76" spans="1:7" x14ac:dyDescent="0.25">
      <c r="A76" s="18" t="s">
        <v>185</v>
      </c>
      <c r="B76" s="196">
        <v>56</v>
      </c>
      <c r="C76" s="297">
        <v>5</v>
      </c>
      <c r="D76" s="539">
        <v>8.9285714285714288E-2</v>
      </c>
      <c r="F76" s="534">
        <v>5</v>
      </c>
      <c r="G76" s="539">
        <v>1</v>
      </c>
    </row>
    <row r="77" spans="1:7" x14ac:dyDescent="0.25">
      <c r="A77" s="18" t="s">
        <v>186</v>
      </c>
      <c r="B77" s="196">
        <v>7</v>
      </c>
      <c r="C77" s="297">
        <v>5</v>
      </c>
      <c r="D77" s="539">
        <v>0.7142857142857143</v>
      </c>
      <c r="F77" s="534"/>
      <c r="G77" s="539">
        <v>0</v>
      </c>
    </row>
    <row r="78" spans="1:7" x14ac:dyDescent="0.25">
      <c r="A78" s="18" t="s">
        <v>187</v>
      </c>
      <c r="B78" s="196">
        <v>22</v>
      </c>
      <c r="C78" s="297">
        <v>11</v>
      </c>
      <c r="D78" s="539">
        <v>0.5</v>
      </c>
      <c r="F78" s="534">
        <v>2</v>
      </c>
      <c r="G78" s="539">
        <v>0.18181818181818182</v>
      </c>
    </row>
    <row r="79" spans="1:7" x14ac:dyDescent="0.25">
      <c r="A79" s="18" t="s">
        <v>188</v>
      </c>
      <c r="B79" s="196">
        <v>1</v>
      </c>
      <c r="C79" s="297">
        <v>1</v>
      </c>
      <c r="D79" s="539">
        <v>1</v>
      </c>
      <c r="F79" s="534"/>
      <c r="G79" s="539">
        <v>0</v>
      </c>
    </row>
    <row r="80" spans="1:7" x14ac:dyDescent="0.25">
      <c r="A80" s="18" t="s">
        <v>189</v>
      </c>
      <c r="B80" s="196">
        <v>11</v>
      </c>
      <c r="C80" s="297">
        <v>1</v>
      </c>
      <c r="D80" s="539">
        <v>9.0909090909090912E-2</v>
      </c>
      <c r="F80" s="534"/>
      <c r="G80" s="539">
        <v>0</v>
      </c>
    </row>
    <row r="81" spans="1:7" x14ac:dyDescent="0.25">
      <c r="A81" s="18" t="s">
        <v>190</v>
      </c>
      <c r="B81" s="196">
        <v>28</v>
      </c>
      <c r="C81" s="297">
        <v>16</v>
      </c>
      <c r="D81" s="539">
        <v>0.5714285714285714</v>
      </c>
      <c r="F81" s="534">
        <v>5</v>
      </c>
      <c r="G81" s="539">
        <v>0.3125</v>
      </c>
    </row>
    <row r="82" spans="1:7" x14ac:dyDescent="0.25">
      <c r="A82" s="18" t="s">
        <v>191</v>
      </c>
      <c r="B82" s="196">
        <v>30</v>
      </c>
      <c r="C82" s="297">
        <v>10</v>
      </c>
      <c r="D82" s="539">
        <v>0.33333333333333331</v>
      </c>
      <c r="F82" s="534">
        <v>1</v>
      </c>
      <c r="G82" s="539">
        <v>0.1</v>
      </c>
    </row>
    <row r="83" spans="1:7" x14ac:dyDescent="0.25">
      <c r="A83" s="21" t="s">
        <v>192</v>
      </c>
      <c r="B83" s="215">
        <v>4</v>
      </c>
      <c r="C83" s="298">
        <v>4</v>
      </c>
      <c r="D83" s="540">
        <v>1</v>
      </c>
      <c r="F83" s="537">
        <v>2</v>
      </c>
      <c r="G83" s="540">
        <v>0.5</v>
      </c>
    </row>
    <row r="84" spans="1:7" ht="13.8" x14ac:dyDescent="0.3">
      <c r="A84" s="114" t="s">
        <v>654</v>
      </c>
      <c r="B84" s="217">
        <v>179</v>
      </c>
      <c r="C84" s="300">
        <v>55</v>
      </c>
      <c r="D84" s="301">
        <v>0.30726256983240224</v>
      </c>
      <c r="F84" s="114">
        <v>19</v>
      </c>
      <c r="G84" s="301">
        <v>0.34545454545454546</v>
      </c>
    </row>
    <row r="85" spans="1:7" x14ac:dyDescent="0.25">
      <c r="A85" s="15" t="s">
        <v>637</v>
      </c>
      <c r="B85" s="194">
        <v>91</v>
      </c>
      <c r="C85" s="296">
        <v>26</v>
      </c>
      <c r="D85" s="538">
        <v>0.2857142857142857</v>
      </c>
      <c r="F85" s="533">
        <v>9</v>
      </c>
      <c r="G85" s="538">
        <v>0.34615384615384615</v>
      </c>
    </row>
    <row r="86" spans="1:7" x14ac:dyDescent="0.25">
      <c r="A86" s="18" t="s">
        <v>193</v>
      </c>
      <c r="B86" s="196">
        <v>43</v>
      </c>
      <c r="C86" s="297">
        <v>18</v>
      </c>
      <c r="D86" s="539">
        <v>0.41860465116279072</v>
      </c>
      <c r="F86" s="534">
        <v>9</v>
      </c>
      <c r="G86" s="539">
        <v>0.5</v>
      </c>
    </row>
    <row r="87" spans="1:7" x14ac:dyDescent="0.25">
      <c r="A87" s="18" t="s">
        <v>194</v>
      </c>
      <c r="B87" s="196">
        <v>3</v>
      </c>
      <c r="C87" s="297">
        <v>1</v>
      </c>
      <c r="D87" s="539">
        <v>0.33333333333333331</v>
      </c>
      <c r="F87" s="534"/>
      <c r="G87" s="539">
        <v>0</v>
      </c>
    </row>
    <row r="88" spans="1:7" x14ac:dyDescent="0.25">
      <c r="A88" s="18" t="s">
        <v>195</v>
      </c>
      <c r="B88" s="196">
        <v>8</v>
      </c>
      <c r="C88" s="297">
        <v>3</v>
      </c>
      <c r="D88" s="539">
        <v>0.375</v>
      </c>
      <c r="F88" s="534"/>
      <c r="G88" s="539">
        <v>0</v>
      </c>
    </row>
    <row r="89" spans="1:7" x14ac:dyDescent="0.25">
      <c r="A89" s="21" t="s">
        <v>196</v>
      </c>
      <c r="B89" s="215">
        <v>34</v>
      </c>
      <c r="C89" s="298">
        <v>7</v>
      </c>
      <c r="D89" s="540">
        <v>0.20588235294117646</v>
      </c>
      <c r="F89" s="537">
        <v>1</v>
      </c>
      <c r="G89" s="540">
        <v>0.14285714285714285</v>
      </c>
    </row>
    <row r="90" spans="1:7" ht="13.8" x14ac:dyDescent="0.3">
      <c r="A90" s="114" t="s">
        <v>655</v>
      </c>
      <c r="B90" s="217">
        <v>148</v>
      </c>
      <c r="C90" s="300">
        <v>33</v>
      </c>
      <c r="D90" s="301">
        <v>0.22297297297297297</v>
      </c>
      <c r="F90" s="114">
        <v>3</v>
      </c>
      <c r="G90" s="301">
        <v>9.0909090909090912E-2</v>
      </c>
    </row>
    <row r="91" spans="1:7" x14ac:dyDescent="0.25">
      <c r="A91" s="24" t="s">
        <v>197</v>
      </c>
      <c r="B91" s="218">
        <v>148</v>
      </c>
      <c r="C91" s="299">
        <v>33</v>
      </c>
      <c r="D91" s="541">
        <v>0.22297297297297297</v>
      </c>
      <c r="F91" s="218">
        <v>3</v>
      </c>
      <c r="G91" s="541">
        <v>9.0909090909090912E-2</v>
      </c>
    </row>
    <row r="92" spans="1:7" ht="13.8" x14ac:dyDescent="0.3">
      <c r="A92" s="114" t="s">
        <v>656</v>
      </c>
      <c r="B92" s="217">
        <v>147</v>
      </c>
      <c r="C92" s="300">
        <v>40</v>
      </c>
      <c r="D92" s="301">
        <v>0.27210884353741499</v>
      </c>
      <c r="F92" s="114">
        <v>9</v>
      </c>
      <c r="G92" s="301">
        <v>0.22500000000000001</v>
      </c>
    </row>
    <row r="93" spans="1:7" x14ac:dyDescent="0.25">
      <c r="A93" s="15" t="s">
        <v>199</v>
      </c>
      <c r="B93" s="194">
        <v>40</v>
      </c>
      <c r="C93" s="296">
        <v>11</v>
      </c>
      <c r="D93" s="538">
        <v>0.27500000000000002</v>
      </c>
      <c r="F93" s="533"/>
      <c r="G93" s="538">
        <v>0</v>
      </c>
    </row>
    <row r="94" spans="1:7" x14ac:dyDescent="0.25">
      <c r="A94" s="18" t="s">
        <v>200</v>
      </c>
      <c r="B94" s="196">
        <v>45</v>
      </c>
      <c r="C94" s="297">
        <v>13</v>
      </c>
      <c r="D94" s="539">
        <v>0.28888888888888886</v>
      </c>
      <c r="F94" s="534">
        <v>1</v>
      </c>
      <c r="G94" s="539">
        <v>7.6923076923076927E-2</v>
      </c>
    </row>
    <row r="95" spans="1:7" x14ac:dyDescent="0.25">
      <c r="A95" s="21" t="s">
        <v>198</v>
      </c>
      <c r="B95" s="215">
        <v>62</v>
      </c>
      <c r="C95" s="298">
        <v>16</v>
      </c>
      <c r="D95" s="540">
        <v>0.25806451612903225</v>
      </c>
      <c r="F95" s="537">
        <v>8</v>
      </c>
      <c r="G95" s="540">
        <v>0.5</v>
      </c>
    </row>
    <row r="96" spans="1:7" ht="13.8" x14ac:dyDescent="0.3">
      <c r="A96" s="114" t="s">
        <v>657</v>
      </c>
      <c r="B96" s="217">
        <v>89</v>
      </c>
      <c r="C96" s="300">
        <v>26</v>
      </c>
      <c r="D96" s="301">
        <v>0.29213483146067415</v>
      </c>
      <c r="F96" s="114">
        <v>10</v>
      </c>
      <c r="G96" s="301">
        <v>0.38461538461538464</v>
      </c>
    </row>
    <row r="97" spans="1:7" x14ac:dyDescent="0.25">
      <c r="A97" s="15" t="s">
        <v>201</v>
      </c>
      <c r="B97" s="194">
        <v>65</v>
      </c>
      <c r="C97" s="296">
        <v>17</v>
      </c>
      <c r="D97" s="538">
        <v>0.26153846153846155</v>
      </c>
      <c r="F97" s="533">
        <v>7</v>
      </c>
      <c r="G97" s="538">
        <v>0.41176470588235292</v>
      </c>
    </row>
    <row r="98" spans="1:7" x14ac:dyDescent="0.25">
      <c r="A98" s="21" t="s">
        <v>202</v>
      </c>
      <c r="B98" s="215">
        <v>24</v>
      </c>
      <c r="C98" s="298">
        <v>9</v>
      </c>
      <c r="D98" s="540">
        <v>0.375</v>
      </c>
      <c r="F98" s="537">
        <v>3</v>
      </c>
      <c r="G98" s="540">
        <v>0.33333333333333331</v>
      </c>
    </row>
    <row r="99" spans="1:7" ht="13.8" x14ac:dyDescent="0.3">
      <c r="A99" s="114" t="s">
        <v>709</v>
      </c>
      <c r="B99" s="217">
        <v>116</v>
      </c>
      <c r="C99" s="300">
        <v>45</v>
      </c>
      <c r="D99" s="301">
        <v>0.38793103448275862</v>
      </c>
      <c r="F99" s="114">
        <v>15</v>
      </c>
      <c r="G99" s="301">
        <v>0.33333333333333331</v>
      </c>
    </row>
    <row r="100" spans="1:7" x14ac:dyDescent="0.25">
      <c r="A100" s="15" t="s">
        <v>638</v>
      </c>
      <c r="B100" s="194">
        <v>4</v>
      </c>
      <c r="C100" s="296">
        <v>3</v>
      </c>
      <c r="D100" s="538">
        <v>0.75</v>
      </c>
      <c r="F100" s="533"/>
      <c r="G100" s="538">
        <v>0</v>
      </c>
    </row>
    <row r="101" spans="1:7" x14ac:dyDescent="0.25">
      <c r="A101" s="18" t="s">
        <v>203</v>
      </c>
      <c r="B101" s="196">
        <v>46</v>
      </c>
      <c r="C101" s="297">
        <v>11</v>
      </c>
      <c r="D101" s="539">
        <v>0.2391304347826087</v>
      </c>
      <c r="F101" s="534">
        <v>3</v>
      </c>
      <c r="G101" s="539">
        <v>0.27272727272727271</v>
      </c>
    </row>
    <row r="102" spans="1:7" x14ac:dyDescent="0.25">
      <c r="A102" s="21" t="s">
        <v>204</v>
      </c>
      <c r="B102" s="215">
        <v>66</v>
      </c>
      <c r="C102" s="298">
        <v>31</v>
      </c>
      <c r="D102" s="540">
        <v>0.46969696969696972</v>
      </c>
      <c r="F102" s="537">
        <v>12</v>
      </c>
      <c r="G102" s="540">
        <v>0.38709677419354838</v>
      </c>
    </row>
    <row r="103" spans="1:7" ht="13.8" x14ac:dyDescent="0.3">
      <c r="A103" s="114" t="s">
        <v>658</v>
      </c>
      <c r="B103" s="217">
        <v>887</v>
      </c>
      <c r="C103" s="300">
        <v>227</v>
      </c>
      <c r="D103" s="301">
        <v>0.25591882750845546</v>
      </c>
      <c r="F103" s="114">
        <v>79</v>
      </c>
      <c r="G103" s="301">
        <v>0.34801762114537443</v>
      </c>
    </row>
    <row r="104" spans="1:7" x14ac:dyDescent="0.25">
      <c r="A104" s="15" t="s">
        <v>205</v>
      </c>
      <c r="B104" s="194">
        <v>187</v>
      </c>
      <c r="C104" s="296">
        <v>35</v>
      </c>
      <c r="D104" s="538">
        <v>0.18716577540106952</v>
      </c>
      <c r="F104" s="533">
        <v>27</v>
      </c>
      <c r="G104" s="538">
        <v>0.77142857142857146</v>
      </c>
    </row>
    <row r="105" spans="1:7" x14ac:dyDescent="0.25">
      <c r="A105" s="18" t="s">
        <v>206</v>
      </c>
      <c r="B105" s="196">
        <v>79</v>
      </c>
      <c r="C105" s="297">
        <v>11</v>
      </c>
      <c r="D105" s="539">
        <v>0.13924050632911392</v>
      </c>
      <c r="F105" s="534">
        <v>5</v>
      </c>
      <c r="G105" s="539">
        <v>0.45454545454545453</v>
      </c>
    </row>
    <row r="106" spans="1:7" x14ac:dyDescent="0.25">
      <c r="A106" s="18" t="s">
        <v>207</v>
      </c>
      <c r="B106" s="196">
        <v>90</v>
      </c>
      <c r="C106" s="297">
        <v>11</v>
      </c>
      <c r="D106" s="539">
        <v>0.12222222222222222</v>
      </c>
      <c r="F106" s="534">
        <v>5</v>
      </c>
      <c r="G106" s="539">
        <v>0.45454545454545453</v>
      </c>
    </row>
    <row r="107" spans="1:7" x14ac:dyDescent="0.25">
      <c r="A107" s="18" t="s">
        <v>208</v>
      </c>
      <c r="B107" s="196">
        <v>59</v>
      </c>
      <c r="C107" s="297">
        <v>6</v>
      </c>
      <c r="D107" s="539">
        <v>0.10169491525423729</v>
      </c>
      <c r="F107" s="534">
        <v>3</v>
      </c>
      <c r="G107" s="539">
        <v>0.5</v>
      </c>
    </row>
    <row r="108" spans="1:7" x14ac:dyDescent="0.25">
      <c r="A108" s="18" t="s">
        <v>209</v>
      </c>
      <c r="B108" s="196">
        <v>75</v>
      </c>
      <c r="C108" s="297">
        <v>16</v>
      </c>
      <c r="D108" s="539">
        <v>0.21333333333333335</v>
      </c>
      <c r="F108" s="534">
        <v>3</v>
      </c>
      <c r="G108" s="539">
        <v>0.1875</v>
      </c>
    </row>
    <row r="109" spans="1:7" x14ac:dyDescent="0.25">
      <c r="A109" s="18" t="s">
        <v>210</v>
      </c>
      <c r="B109" s="196">
        <v>79</v>
      </c>
      <c r="C109" s="297">
        <v>40</v>
      </c>
      <c r="D109" s="539">
        <v>0.50632911392405067</v>
      </c>
      <c r="F109" s="534">
        <v>21</v>
      </c>
      <c r="G109" s="539">
        <v>0.52500000000000002</v>
      </c>
    </row>
    <row r="110" spans="1:7" x14ac:dyDescent="0.25">
      <c r="A110" s="18" t="s">
        <v>211</v>
      </c>
      <c r="B110" s="196">
        <v>66</v>
      </c>
      <c r="C110" s="297">
        <v>19</v>
      </c>
      <c r="D110" s="539">
        <v>0.2878787878787879</v>
      </c>
      <c r="F110" s="534">
        <v>6</v>
      </c>
      <c r="G110" s="539">
        <v>0.31578947368421051</v>
      </c>
    </row>
    <row r="111" spans="1:7" x14ac:dyDescent="0.25">
      <c r="A111" s="18" t="s">
        <v>212</v>
      </c>
      <c r="B111" s="196">
        <v>54</v>
      </c>
      <c r="C111" s="297">
        <v>22</v>
      </c>
      <c r="D111" s="539">
        <v>0.40740740740740738</v>
      </c>
      <c r="F111" s="534">
        <v>1</v>
      </c>
      <c r="G111" s="539">
        <v>4.5454545454545456E-2</v>
      </c>
    </row>
    <row r="112" spans="1:7" x14ac:dyDescent="0.25">
      <c r="A112" s="18" t="s">
        <v>639</v>
      </c>
      <c r="B112" s="196">
        <v>31</v>
      </c>
      <c r="C112" s="297">
        <v>22</v>
      </c>
      <c r="D112" s="539">
        <v>0.70967741935483875</v>
      </c>
      <c r="F112" s="534"/>
      <c r="G112" s="539">
        <v>0</v>
      </c>
    </row>
    <row r="113" spans="1:7" x14ac:dyDescent="0.25">
      <c r="A113" s="18" t="s">
        <v>213</v>
      </c>
      <c r="B113" s="196">
        <v>60</v>
      </c>
      <c r="C113" s="297">
        <v>7</v>
      </c>
      <c r="D113" s="539">
        <v>0.11666666666666667</v>
      </c>
      <c r="F113" s="534">
        <v>1</v>
      </c>
      <c r="G113" s="539">
        <v>0.14285714285714285</v>
      </c>
    </row>
    <row r="114" spans="1:7" x14ac:dyDescent="0.25">
      <c r="A114" s="18" t="s">
        <v>640</v>
      </c>
      <c r="B114" s="196">
        <v>1</v>
      </c>
      <c r="C114" s="297">
        <v>1</v>
      </c>
      <c r="D114" s="539">
        <v>1</v>
      </c>
      <c r="F114" s="534"/>
      <c r="G114" s="539">
        <v>0</v>
      </c>
    </row>
    <row r="115" spans="1:7" x14ac:dyDescent="0.25">
      <c r="A115" s="18" t="s">
        <v>214</v>
      </c>
      <c r="B115" s="196">
        <v>11</v>
      </c>
      <c r="C115" s="297">
        <v>2</v>
      </c>
      <c r="D115" s="539">
        <v>0.18181818181818182</v>
      </c>
      <c r="F115" s="534"/>
      <c r="G115" s="539">
        <v>0</v>
      </c>
    </row>
    <row r="116" spans="1:7" x14ac:dyDescent="0.25">
      <c r="A116" s="18" t="s">
        <v>215</v>
      </c>
      <c r="B116" s="196">
        <v>7</v>
      </c>
      <c r="C116" s="297">
        <v>3</v>
      </c>
      <c r="D116" s="539">
        <v>0.42857142857142855</v>
      </c>
      <c r="F116" s="534"/>
      <c r="G116" s="539">
        <v>0</v>
      </c>
    </row>
    <row r="117" spans="1:7" x14ac:dyDescent="0.25">
      <c r="A117" s="18" t="s">
        <v>216</v>
      </c>
      <c r="B117" s="196">
        <v>22</v>
      </c>
      <c r="C117" s="297">
        <v>10</v>
      </c>
      <c r="D117" s="539">
        <v>0.45454545454545453</v>
      </c>
      <c r="F117" s="534">
        <v>3</v>
      </c>
      <c r="G117" s="539">
        <v>0.3</v>
      </c>
    </row>
    <row r="118" spans="1:7" x14ac:dyDescent="0.25">
      <c r="A118" s="18" t="s">
        <v>217</v>
      </c>
      <c r="B118" s="196">
        <v>4</v>
      </c>
      <c r="C118" s="297">
        <v>4</v>
      </c>
      <c r="D118" s="539">
        <v>1</v>
      </c>
      <c r="F118" s="534"/>
      <c r="G118" s="539">
        <v>0</v>
      </c>
    </row>
    <row r="119" spans="1:7" x14ac:dyDescent="0.25">
      <c r="A119" s="18" t="s">
        <v>218</v>
      </c>
      <c r="B119" s="196">
        <v>8</v>
      </c>
      <c r="C119" s="297">
        <v>3</v>
      </c>
      <c r="D119" s="539">
        <v>0.375</v>
      </c>
      <c r="F119" s="534"/>
      <c r="G119" s="539">
        <v>0</v>
      </c>
    </row>
    <row r="120" spans="1:7" x14ac:dyDescent="0.25">
      <c r="A120" s="18" t="s">
        <v>219</v>
      </c>
      <c r="B120" s="196">
        <v>15</v>
      </c>
      <c r="C120" s="297">
        <v>1</v>
      </c>
      <c r="D120" s="539">
        <v>6.6666666666666666E-2</v>
      </c>
      <c r="F120" s="534"/>
      <c r="G120" s="539">
        <v>0</v>
      </c>
    </row>
    <row r="121" spans="1:7" x14ac:dyDescent="0.25">
      <c r="A121" s="18" t="s">
        <v>220</v>
      </c>
      <c r="B121" s="196">
        <v>2</v>
      </c>
      <c r="C121" s="297">
        <v>2</v>
      </c>
      <c r="D121" s="539">
        <v>1</v>
      </c>
      <c r="F121" s="534">
        <v>1</v>
      </c>
      <c r="G121" s="539">
        <v>0.5</v>
      </c>
    </row>
    <row r="122" spans="1:7" x14ac:dyDescent="0.25">
      <c r="A122" s="18" t="s">
        <v>221</v>
      </c>
      <c r="B122" s="196">
        <v>4</v>
      </c>
      <c r="C122" s="297">
        <v>4</v>
      </c>
      <c r="D122" s="539">
        <v>1</v>
      </c>
      <c r="F122" s="534"/>
      <c r="G122" s="539">
        <v>0</v>
      </c>
    </row>
    <row r="123" spans="1:7" x14ac:dyDescent="0.25">
      <c r="A123" s="18" t="s">
        <v>222</v>
      </c>
      <c r="B123" s="196">
        <v>23</v>
      </c>
      <c r="C123" s="297"/>
      <c r="D123" s="539">
        <v>0</v>
      </c>
      <c r="F123" s="534"/>
      <c r="G123" s="539"/>
    </row>
    <row r="124" spans="1:7" x14ac:dyDescent="0.25">
      <c r="A124" s="18" t="s">
        <v>223</v>
      </c>
      <c r="B124" s="196">
        <v>5</v>
      </c>
      <c r="C124" s="297">
        <v>5</v>
      </c>
      <c r="D124" s="539">
        <v>1</v>
      </c>
      <c r="F124" s="534">
        <v>1</v>
      </c>
      <c r="G124" s="539">
        <v>0.2</v>
      </c>
    </row>
    <row r="125" spans="1:7" x14ac:dyDescent="0.25">
      <c r="A125" s="21" t="s">
        <v>224</v>
      </c>
      <c r="B125" s="215">
        <v>5</v>
      </c>
      <c r="C125" s="298">
        <v>3</v>
      </c>
      <c r="D125" s="540">
        <v>0.6</v>
      </c>
      <c r="F125" s="537">
        <v>2</v>
      </c>
      <c r="G125" s="540">
        <v>0.66666666666666663</v>
      </c>
    </row>
    <row r="126" spans="1:7" ht="13.8" x14ac:dyDescent="0.3">
      <c r="A126" s="114" t="s">
        <v>659</v>
      </c>
      <c r="B126" s="217">
        <v>110</v>
      </c>
      <c r="C126" s="300">
        <v>20</v>
      </c>
      <c r="D126" s="301">
        <v>0.18181818181818182</v>
      </c>
      <c r="F126" s="114">
        <v>7</v>
      </c>
      <c r="G126" s="301">
        <v>0.35</v>
      </c>
    </row>
    <row r="127" spans="1:7" x14ac:dyDescent="0.25">
      <c r="A127" s="15" t="s">
        <v>226</v>
      </c>
      <c r="B127" s="194">
        <v>32</v>
      </c>
      <c r="C127" s="296"/>
      <c r="D127" s="538">
        <v>0</v>
      </c>
      <c r="F127" s="533"/>
      <c r="G127" s="538"/>
    </row>
    <row r="128" spans="1:7" x14ac:dyDescent="0.25">
      <c r="A128" s="18" t="s">
        <v>225</v>
      </c>
      <c r="B128" s="196">
        <v>70</v>
      </c>
      <c r="C128" s="297">
        <v>19</v>
      </c>
      <c r="D128" s="539">
        <v>0.27142857142857141</v>
      </c>
      <c r="F128" s="534">
        <v>7</v>
      </c>
      <c r="G128" s="539">
        <v>0.36842105263157893</v>
      </c>
    </row>
    <row r="129" spans="1:7" x14ac:dyDescent="0.25">
      <c r="A129" s="21" t="s">
        <v>227</v>
      </c>
      <c r="B129" s="215">
        <v>8</v>
      </c>
      <c r="C129" s="298">
        <v>1</v>
      </c>
      <c r="D129" s="540">
        <v>0.125</v>
      </c>
      <c r="F129" s="537"/>
      <c r="G129" s="540">
        <v>0</v>
      </c>
    </row>
    <row r="130" spans="1:7" ht="13.8" x14ac:dyDescent="0.3">
      <c r="A130" s="114" t="s">
        <v>660</v>
      </c>
      <c r="B130" s="217">
        <v>67</v>
      </c>
      <c r="C130" s="300">
        <v>20</v>
      </c>
      <c r="D130" s="301">
        <v>0.29850746268656714</v>
      </c>
      <c r="F130" s="114">
        <v>13</v>
      </c>
      <c r="G130" s="301">
        <v>0.65</v>
      </c>
    </row>
    <row r="131" spans="1:7" x14ac:dyDescent="0.25">
      <c r="A131" s="15" t="s">
        <v>228</v>
      </c>
      <c r="B131" s="194">
        <v>60</v>
      </c>
      <c r="C131" s="296">
        <v>13</v>
      </c>
      <c r="D131" s="538">
        <v>0.21666666666666667</v>
      </c>
      <c r="F131" s="533">
        <v>6</v>
      </c>
      <c r="G131" s="538">
        <v>0.46153846153846156</v>
      </c>
    </row>
    <row r="132" spans="1:7" x14ac:dyDescent="0.25">
      <c r="A132" s="21" t="s">
        <v>229</v>
      </c>
      <c r="B132" s="215">
        <v>7</v>
      </c>
      <c r="C132" s="298">
        <v>7</v>
      </c>
      <c r="D132" s="540">
        <v>1</v>
      </c>
      <c r="F132" s="537">
        <v>7</v>
      </c>
      <c r="G132" s="540">
        <v>1</v>
      </c>
    </row>
    <row r="133" spans="1:7" ht="13.8" x14ac:dyDescent="0.3">
      <c r="A133" s="114" t="s">
        <v>661</v>
      </c>
      <c r="B133" s="217">
        <v>193</v>
      </c>
      <c r="C133" s="300">
        <v>69</v>
      </c>
      <c r="D133" s="301">
        <v>0.35751295336787564</v>
      </c>
      <c r="F133" s="114">
        <v>11</v>
      </c>
      <c r="G133" s="301">
        <v>0.15942028985507245</v>
      </c>
    </row>
    <row r="134" spans="1:7" x14ac:dyDescent="0.25">
      <c r="A134" s="15" t="s">
        <v>230</v>
      </c>
      <c r="B134" s="194">
        <v>29</v>
      </c>
      <c r="C134" s="296">
        <v>13</v>
      </c>
      <c r="D134" s="538">
        <v>0.44827586206896552</v>
      </c>
      <c r="F134" s="533">
        <v>3</v>
      </c>
      <c r="G134" s="538">
        <v>0.23076923076923078</v>
      </c>
    </row>
    <row r="135" spans="1:7" x14ac:dyDescent="0.25">
      <c r="A135" s="18" t="s">
        <v>231</v>
      </c>
      <c r="B135" s="196">
        <v>3</v>
      </c>
      <c r="C135" s="297">
        <v>1</v>
      </c>
      <c r="D135" s="539">
        <v>0.33333333333333331</v>
      </c>
      <c r="F135" s="534"/>
      <c r="G135" s="539">
        <v>0</v>
      </c>
    </row>
    <row r="136" spans="1:7" x14ac:dyDescent="0.25">
      <c r="A136" s="18" t="s">
        <v>232</v>
      </c>
      <c r="B136" s="196">
        <v>28</v>
      </c>
      <c r="C136" s="297">
        <v>11</v>
      </c>
      <c r="D136" s="539">
        <v>0.39285714285714285</v>
      </c>
      <c r="F136" s="534">
        <v>1</v>
      </c>
      <c r="G136" s="539">
        <v>9.0909090909090912E-2</v>
      </c>
    </row>
    <row r="137" spans="1:7" x14ac:dyDescent="0.25">
      <c r="A137" s="18" t="s">
        <v>233</v>
      </c>
      <c r="B137" s="196">
        <v>69</v>
      </c>
      <c r="C137" s="297">
        <v>24</v>
      </c>
      <c r="D137" s="539">
        <v>0.34782608695652173</v>
      </c>
      <c r="F137" s="534">
        <v>5</v>
      </c>
      <c r="G137" s="539">
        <v>0.20833333333333334</v>
      </c>
    </row>
    <row r="138" spans="1:7" x14ac:dyDescent="0.25">
      <c r="A138" s="18" t="s">
        <v>234</v>
      </c>
      <c r="B138" s="196">
        <v>54</v>
      </c>
      <c r="C138" s="297">
        <v>15</v>
      </c>
      <c r="D138" s="539">
        <v>0.27777777777777779</v>
      </c>
      <c r="F138" s="534">
        <v>2</v>
      </c>
      <c r="G138" s="539">
        <v>0.13333333333333333</v>
      </c>
    </row>
    <row r="139" spans="1:7" x14ac:dyDescent="0.25">
      <c r="A139" s="18" t="s">
        <v>522</v>
      </c>
      <c r="B139" s="196">
        <v>1</v>
      </c>
      <c r="C139" s="297">
        <v>1</v>
      </c>
      <c r="D139" s="539">
        <v>1</v>
      </c>
      <c r="F139" s="534"/>
      <c r="G139" s="539">
        <v>0</v>
      </c>
    </row>
    <row r="140" spans="1:7" x14ac:dyDescent="0.25">
      <c r="A140" s="18" t="s">
        <v>235</v>
      </c>
      <c r="B140" s="196">
        <v>1</v>
      </c>
      <c r="C140" s="297"/>
      <c r="D140" s="539">
        <v>0</v>
      </c>
      <c r="F140" s="534"/>
      <c r="G140" s="539"/>
    </row>
    <row r="141" spans="1:7" x14ac:dyDescent="0.25">
      <c r="A141" s="18" t="s">
        <v>236</v>
      </c>
      <c r="B141" s="196">
        <v>4</v>
      </c>
      <c r="C141" s="297">
        <v>1</v>
      </c>
      <c r="D141" s="539">
        <v>0.25</v>
      </c>
      <c r="F141" s="534"/>
      <c r="G141" s="539">
        <v>0</v>
      </c>
    </row>
    <row r="142" spans="1:7" x14ac:dyDescent="0.25">
      <c r="A142" s="21" t="s">
        <v>237</v>
      </c>
      <c r="B142" s="215">
        <v>4</v>
      </c>
      <c r="C142" s="298">
        <v>3</v>
      </c>
      <c r="D142" s="540">
        <v>0.75</v>
      </c>
      <c r="F142" s="537"/>
      <c r="G142" s="540">
        <v>0</v>
      </c>
    </row>
    <row r="143" spans="1:7" ht="13.8" x14ac:dyDescent="0.3">
      <c r="A143" s="114" t="s">
        <v>662</v>
      </c>
      <c r="B143" s="217">
        <v>116</v>
      </c>
      <c r="C143" s="300">
        <v>29</v>
      </c>
      <c r="D143" s="301">
        <v>0.25</v>
      </c>
      <c r="F143" s="114">
        <v>12</v>
      </c>
      <c r="G143" s="301">
        <v>0.41379310344827586</v>
      </c>
    </row>
    <row r="144" spans="1:7" x14ac:dyDescent="0.25">
      <c r="A144" s="15" t="s">
        <v>239</v>
      </c>
      <c r="B144" s="194">
        <v>32</v>
      </c>
      <c r="C144" s="296">
        <v>10</v>
      </c>
      <c r="D144" s="538">
        <v>0.3125</v>
      </c>
      <c r="F144" s="533">
        <v>3</v>
      </c>
      <c r="G144" s="538">
        <v>0.3</v>
      </c>
    </row>
    <row r="145" spans="1:7" x14ac:dyDescent="0.25">
      <c r="A145" s="18" t="s">
        <v>238</v>
      </c>
      <c r="B145" s="196">
        <v>82</v>
      </c>
      <c r="C145" s="297">
        <v>18</v>
      </c>
      <c r="D145" s="539">
        <v>0.21951219512195122</v>
      </c>
      <c r="F145" s="534">
        <v>9</v>
      </c>
      <c r="G145" s="539">
        <v>0.5</v>
      </c>
    </row>
    <row r="146" spans="1:7" x14ac:dyDescent="0.25">
      <c r="A146" s="21" t="s">
        <v>240</v>
      </c>
      <c r="B146" s="215">
        <v>2</v>
      </c>
      <c r="C146" s="298">
        <v>1</v>
      </c>
      <c r="D146" s="540">
        <v>0.5</v>
      </c>
      <c r="F146" s="537"/>
      <c r="G146" s="540">
        <v>0</v>
      </c>
    </row>
    <row r="147" spans="1:7" ht="13.8" x14ac:dyDescent="0.3">
      <c r="A147" s="114" t="s">
        <v>663</v>
      </c>
      <c r="B147" s="217">
        <v>140</v>
      </c>
      <c r="C147" s="300">
        <v>39</v>
      </c>
      <c r="D147" s="301">
        <v>0.27857142857142858</v>
      </c>
      <c r="F147" s="114">
        <v>12</v>
      </c>
      <c r="G147" s="301">
        <v>0.30769230769230771</v>
      </c>
    </row>
    <row r="148" spans="1:7" x14ac:dyDescent="0.25">
      <c r="A148" s="15" t="s">
        <v>242</v>
      </c>
      <c r="B148" s="194">
        <v>16</v>
      </c>
      <c r="C148" s="296">
        <v>11</v>
      </c>
      <c r="D148" s="538">
        <v>0.6875</v>
      </c>
      <c r="F148" s="533">
        <v>2</v>
      </c>
      <c r="G148" s="538">
        <v>0.18181818181818182</v>
      </c>
    </row>
    <row r="149" spans="1:7" x14ac:dyDescent="0.25">
      <c r="A149" s="18" t="s">
        <v>241</v>
      </c>
      <c r="B149" s="196">
        <v>120</v>
      </c>
      <c r="C149" s="297">
        <v>26</v>
      </c>
      <c r="D149" s="539">
        <v>0.21666666666666667</v>
      </c>
      <c r="F149" s="534">
        <v>10</v>
      </c>
      <c r="G149" s="539">
        <v>0.38461538461538464</v>
      </c>
    </row>
    <row r="150" spans="1:7" x14ac:dyDescent="0.25">
      <c r="A150" s="21" t="s">
        <v>243</v>
      </c>
      <c r="B150" s="215">
        <v>4</v>
      </c>
      <c r="C150" s="298">
        <v>2</v>
      </c>
      <c r="D150" s="540">
        <v>0.5</v>
      </c>
      <c r="F150" s="537"/>
      <c r="G150" s="540">
        <v>0</v>
      </c>
    </row>
    <row r="151" spans="1:7" ht="13.8" x14ac:dyDescent="0.3">
      <c r="A151" s="114" t="s">
        <v>664</v>
      </c>
      <c r="B151" s="217">
        <v>261</v>
      </c>
      <c r="C151" s="300">
        <v>39</v>
      </c>
      <c r="D151" s="301">
        <v>0.14942528735632185</v>
      </c>
      <c r="F151" s="114">
        <v>17</v>
      </c>
      <c r="G151" s="301">
        <v>0.4358974358974359</v>
      </c>
    </row>
    <row r="152" spans="1:7" x14ac:dyDescent="0.25">
      <c r="A152" s="15" t="s">
        <v>244</v>
      </c>
      <c r="B152" s="194">
        <v>5</v>
      </c>
      <c r="C152" s="296">
        <v>1</v>
      </c>
      <c r="D152" s="538">
        <v>0.2</v>
      </c>
      <c r="F152" s="533"/>
      <c r="G152" s="538">
        <v>0</v>
      </c>
    </row>
    <row r="153" spans="1:7" x14ac:dyDescent="0.25">
      <c r="A153" s="18" t="s">
        <v>245</v>
      </c>
      <c r="B153" s="196">
        <v>4</v>
      </c>
      <c r="C153" s="297">
        <v>1</v>
      </c>
      <c r="D153" s="539">
        <v>0.25</v>
      </c>
      <c r="F153" s="534"/>
      <c r="G153" s="539">
        <v>0</v>
      </c>
    </row>
    <row r="154" spans="1:7" x14ac:dyDescent="0.25">
      <c r="A154" s="18" t="s">
        <v>246</v>
      </c>
      <c r="B154" s="196">
        <v>78</v>
      </c>
      <c r="C154" s="297">
        <v>1</v>
      </c>
      <c r="D154" s="539">
        <v>1.282051282051282E-2</v>
      </c>
      <c r="F154" s="534"/>
      <c r="G154" s="539">
        <v>0</v>
      </c>
    </row>
    <row r="155" spans="1:7" x14ac:dyDescent="0.25">
      <c r="A155" s="18" t="s">
        <v>247</v>
      </c>
      <c r="B155" s="196">
        <v>85</v>
      </c>
      <c r="C155" s="297">
        <v>15</v>
      </c>
      <c r="D155" s="539">
        <v>0.17647058823529413</v>
      </c>
      <c r="F155" s="534">
        <v>7</v>
      </c>
      <c r="G155" s="539">
        <v>0.46666666666666667</v>
      </c>
    </row>
    <row r="156" spans="1:7" x14ac:dyDescent="0.25">
      <c r="A156" s="18" t="s">
        <v>248</v>
      </c>
      <c r="B156" s="196">
        <v>45</v>
      </c>
      <c r="C156" s="297">
        <v>6</v>
      </c>
      <c r="D156" s="539">
        <v>0.13333333333333333</v>
      </c>
      <c r="F156" s="534">
        <v>5</v>
      </c>
      <c r="G156" s="539">
        <v>0.83333333333333337</v>
      </c>
    </row>
    <row r="157" spans="1:7" x14ac:dyDescent="0.25">
      <c r="A157" s="18" t="s">
        <v>249</v>
      </c>
      <c r="B157" s="196">
        <v>15</v>
      </c>
      <c r="C157" s="297">
        <v>3</v>
      </c>
      <c r="D157" s="539">
        <v>0.2</v>
      </c>
      <c r="F157" s="534"/>
      <c r="G157" s="539">
        <v>0</v>
      </c>
    </row>
    <row r="158" spans="1:7" x14ac:dyDescent="0.25">
      <c r="A158" s="18" t="s">
        <v>250</v>
      </c>
      <c r="B158" s="196">
        <v>14</v>
      </c>
      <c r="C158" s="297">
        <v>2</v>
      </c>
      <c r="D158" s="539">
        <v>0.14285714285714285</v>
      </c>
      <c r="F158" s="534">
        <v>1</v>
      </c>
      <c r="G158" s="539">
        <v>0.5</v>
      </c>
    </row>
    <row r="159" spans="1:7" x14ac:dyDescent="0.25">
      <c r="A159" s="21" t="s">
        <v>251</v>
      </c>
      <c r="B159" s="215">
        <v>15</v>
      </c>
      <c r="C159" s="298">
        <v>10</v>
      </c>
      <c r="D159" s="540">
        <v>0.66666666666666663</v>
      </c>
      <c r="F159" s="537">
        <v>4</v>
      </c>
      <c r="G159" s="540">
        <v>0.4</v>
      </c>
    </row>
    <row r="160" spans="1:7" ht="13.8" x14ac:dyDescent="0.3">
      <c r="A160" s="114" t="s">
        <v>665</v>
      </c>
      <c r="B160" s="217">
        <v>300</v>
      </c>
      <c r="C160" s="300">
        <v>57</v>
      </c>
      <c r="D160" s="301">
        <v>0.19</v>
      </c>
      <c r="F160" s="114">
        <v>15</v>
      </c>
      <c r="G160" s="301">
        <v>0.26315789473684209</v>
      </c>
    </row>
    <row r="161" spans="1:7" x14ac:dyDescent="0.25">
      <c r="A161" s="15" t="s">
        <v>252</v>
      </c>
      <c r="B161" s="194">
        <v>3</v>
      </c>
      <c r="C161" s="296"/>
      <c r="D161" s="538">
        <v>0</v>
      </c>
      <c r="F161" s="533"/>
      <c r="G161" s="538"/>
    </row>
    <row r="162" spans="1:7" x14ac:dyDescent="0.25">
      <c r="A162" s="18" t="s">
        <v>253</v>
      </c>
      <c r="B162" s="196">
        <v>49</v>
      </c>
      <c r="C162" s="297">
        <v>8</v>
      </c>
      <c r="D162" s="539">
        <v>0.16326530612244897</v>
      </c>
      <c r="F162" s="534">
        <v>1</v>
      </c>
      <c r="G162" s="539">
        <v>0.125</v>
      </c>
    </row>
    <row r="163" spans="1:7" x14ac:dyDescent="0.25">
      <c r="A163" s="18" t="s">
        <v>254</v>
      </c>
      <c r="B163" s="196">
        <v>27</v>
      </c>
      <c r="C163" s="297">
        <v>3</v>
      </c>
      <c r="D163" s="539">
        <v>0.1111111111111111</v>
      </c>
      <c r="F163" s="534"/>
      <c r="G163" s="539">
        <v>0</v>
      </c>
    </row>
    <row r="164" spans="1:7" x14ac:dyDescent="0.25">
      <c r="A164" s="18" t="s">
        <v>255</v>
      </c>
      <c r="B164" s="196">
        <v>4</v>
      </c>
      <c r="C164" s="297">
        <v>1</v>
      </c>
      <c r="D164" s="539">
        <v>0.25</v>
      </c>
      <c r="F164" s="534"/>
      <c r="G164" s="539">
        <v>0</v>
      </c>
    </row>
    <row r="165" spans="1:7" x14ac:dyDescent="0.25">
      <c r="A165" s="18" t="s">
        <v>256</v>
      </c>
      <c r="B165" s="196">
        <v>135</v>
      </c>
      <c r="C165" s="297">
        <v>22</v>
      </c>
      <c r="D165" s="539">
        <v>0.16296296296296298</v>
      </c>
      <c r="F165" s="534">
        <v>6</v>
      </c>
      <c r="G165" s="539">
        <v>0.27272727272727271</v>
      </c>
    </row>
    <row r="166" spans="1:7" x14ac:dyDescent="0.25">
      <c r="A166" s="18" t="s">
        <v>257</v>
      </c>
      <c r="B166" s="196">
        <v>43</v>
      </c>
      <c r="C166" s="297">
        <v>9</v>
      </c>
      <c r="D166" s="539">
        <v>0.20930232558139536</v>
      </c>
      <c r="F166" s="534">
        <v>7</v>
      </c>
      <c r="G166" s="539">
        <v>0.77777777777777779</v>
      </c>
    </row>
    <row r="167" spans="1:7" x14ac:dyDescent="0.25">
      <c r="A167" s="18" t="s">
        <v>705</v>
      </c>
      <c r="B167" s="196">
        <v>3</v>
      </c>
      <c r="C167" s="297">
        <v>2</v>
      </c>
      <c r="D167" s="539">
        <v>0.66666666666666663</v>
      </c>
      <c r="F167" s="534">
        <v>1</v>
      </c>
      <c r="G167" s="539">
        <v>0.5</v>
      </c>
    </row>
    <row r="168" spans="1:7" x14ac:dyDescent="0.25">
      <c r="A168" s="456" t="s">
        <v>379</v>
      </c>
      <c r="B168" s="262">
        <v>36</v>
      </c>
      <c r="C168" s="529">
        <v>12</v>
      </c>
      <c r="D168" s="542">
        <v>0.33333333333333331</v>
      </c>
      <c r="F168" s="535"/>
      <c r="G168" s="542">
        <v>0</v>
      </c>
    </row>
    <row r="169" spans="1:7" x14ac:dyDescent="0.25">
      <c r="C169" s="536"/>
      <c r="D169" s="221"/>
      <c r="G169" s="221"/>
    </row>
    <row r="170" spans="1:7" ht="13.8" x14ac:dyDescent="0.3">
      <c r="A170" s="103" t="s">
        <v>4</v>
      </c>
      <c r="B170" s="26">
        <v>4616</v>
      </c>
      <c r="C170" s="302">
        <v>1306</v>
      </c>
      <c r="D170" s="301">
        <v>0.28292894280762565</v>
      </c>
      <c r="F170" s="103">
        <v>426</v>
      </c>
      <c r="G170" s="301">
        <v>0.32618683001531401</v>
      </c>
    </row>
  </sheetData>
  <autoFilter ref="A8:G168"/>
  <mergeCells count="1">
    <mergeCell ref="A3:G3"/>
  </mergeCells>
  <printOptions horizontalCentered="1"/>
  <pageMargins left="0.39370078740157483" right="0.39370078740157483" top="0.78740157480314965" bottom="0.59055118110236227" header="0.39370078740157483" footer="0.39370078740157483"/>
  <pageSetup paperSize="9" scale="73" firstPageNumber="39" fitToHeight="0" orientation="portrait" r:id="rId1"/>
  <headerFooter scaleWithDoc="0" alignWithMargins="0">
    <oddHeader>&amp;L&amp;8Situation des personnels enseignants non permanents - 2015/2016&amp;R&amp;8DGRH A1-1 / Novembre 2016</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92D050"/>
    <pageSetUpPr fitToPage="1"/>
  </sheetPr>
  <dimension ref="B1:J802"/>
  <sheetViews>
    <sheetView showGridLines="0" showZeros="0" showWhiteSpace="0" zoomScaleNormal="100" workbookViewId="0">
      <selection activeCell="L59" sqref="L59:L60"/>
    </sheetView>
  </sheetViews>
  <sheetFormatPr baseColWidth="10" defaultColWidth="12" defaultRowHeight="13.2" x14ac:dyDescent="0.25"/>
  <cols>
    <col min="1" max="16384" width="12" style="2"/>
  </cols>
  <sheetData>
    <row r="1" spans="2:8" ht="18" customHeight="1" x14ac:dyDescent="0.25">
      <c r="B1" s="1"/>
      <c r="C1" s="1"/>
      <c r="D1" s="1"/>
    </row>
    <row r="2" spans="2:8" x14ac:dyDescent="0.25">
      <c r="B2" s="3"/>
      <c r="C2" s="3"/>
      <c r="D2" s="3"/>
    </row>
    <row r="3" spans="2:8" x14ac:dyDescent="0.25">
      <c r="B3" s="3"/>
      <c r="C3" s="3"/>
      <c r="D3" s="3"/>
    </row>
    <row r="4" spans="2:8" x14ac:dyDescent="0.25">
      <c r="B4" s="3"/>
      <c r="C4" s="3"/>
      <c r="D4" s="3"/>
    </row>
    <row r="5" spans="2:8" x14ac:dyDescent="0.25">
      <c r="B5" s="3"/>
      <c r="C5" s="3"/>
      <c r="D5" s="3"/>
      <c r="G5" s="3"/>
      <c r="H5" s="3"/>
    </row>
    <row r="6" spans="2:8" x14ac:dyDescent="0.25">
      <c r="B6" s="3"/>
      <c r="C6" s="3"/>
      <c r="D6" s="3"/>
    </row>
    <row r="7" spans="2:8" x14ac:dyDescent="0.25">
      <c r="B7" s="3"/>
      <c r="C7" s="3"/>
      <c r="D7" s="3"/>
    </row>
    <row r="8" spans="2:8" x14ac:dyDescent="0.25">
      <c r="B8" s="3"/>
      <c r="C8" s="3"/>
      <c r="D8" s="3"/>
    </row>
    <row r="9" spans="2:8" x14ac:dyDescent="0.25">
      <c r="B9" s="3"/>
      <c r="C9" s="3"/>
      <c r="D9" s="3"/>
    </row>
    <row r="10" spans="2:8" x14ac:dyDescent="0.25">
      <c r="B10" s="3"/>
      <c r="C10" s="3"/>
      <c r="D10" s="3"/>
    </row>
    <row r="11" spans="2:8" x14ac:dyDescent="0.25">
      <c r="B11" s="3"/>
      <c r="C11" s="3"/>
      <c r="D11" s="3"/>
    </row>
    <row r="12" spans="2:8" x14ac:dyDescent="0.25">
      <c r="B12" s="3"/>
      <c r="C12" s="3"/>
      <c r="D12" s="3"/>
    </row>
    <row r="13" spans="2:8" x14ac:dyDescent="0.25">
      <c r="B13" s="3"/>
      <c r="C13" s="3"/>
      <c r="D13" s="3"/>
    </row>
    <row r="14" spans="2:8" x14ac:dyDescent="0.25">
      <c r="B14" s="3"/>
      <c r="C14" s="3"/>
      <c r="D14" s="3"/>
    </row>
    <row r="15" spans="2:8" x14ac:dyDescent="0.25">
      <c r="B15" s="3"/>
      <c r="C15" s="3"/>
      <c r="D15" s="3"/>
    </row>
    <row r="16" spans="2:8" x14ac:dyDescent="0.25">
      <c r="B16" s="3"/>
      <c r="C16" s="3"/>
      <c r="D16" s="3"/>
    </row>
    <row r="17" spans="2:9" x14ac:dyDescent="0.25">
      <c r="B17" s="3"/>
      <c r="C17" s="3"/>
      <c r="D17" s="3"/>
    </row>
    <row r="18" spans="2:9" x14ac:dyDescent="0.25">
      <c r="B18" s="3"/>
      <c r="C18" s="3"/>
      <c r="D18" s="3"/>
    </row>
    <row r="19" spans="2:9" x14ac:dyDescent="0.25">
      <c r="B19" s="3"/>
      <c r="C19" s="3"/>
      <c r="D19" s="3"/>
    </row>
    <row r="20" spans="2:9" x14ac:dyDescent="0.25">
      <c r="B20" s="3"/>
      <c r="C20" s="3"/>
      <c r="D20" s="3"/>
    </row>
    <row r="21" spans="2:9" x14ac:dyDescent="0.25">
      <c r="B21" s="3"/>
      <c r="C21" s="3"/>
      <c r="D21" s="3"/>
    </row>
    <row r="22" spans="2:9" x14ac:dyDescent="0.25">
      <c r="B22" s="3"/>
      <c r="C22" s="3"/>
      <c r="D22" s="3"/>
    </row>
    <row r="23" spans="2:9" x14ac:dyDescent="0.25">
      <c r="B23" s="3"/>
      <c r="C23" s="3"/>
      <c r="D23" s="3"/>
    </row>
    <row r="24" spans="2:9" x14ac:dyDescent="0.25">
      <c r="B24" s="3"/>
      <c r="C24" s="3"/>
      <c r="D24" s="3"/>
    </row>
    <row r="25" spans="2:9" x14ac:dyDescent="0.25">
      <c r="B25" s="3"/>
      <c r="C25" s="3"/>
      <c r="D25" s="3"/>
    </row>
    <row r="26" spans="2:9" ht="13.8" thickBot="1" x14ac:dyDescent="0.3">
      <c r="B26" s="3"/>
      <c r="C26" s="3"/>
      <c r="D26" s="3"/>
    </row>
    <row r="27" spans="2:9" ht="21.75" customHeight="1" thickTop="1" x14ac:dyDescent="0.25">
      <c r="B27" s="658" t="s">
        <v>297</v>
      </c>
      <c r="C27" s="659"/>
      <c r="D27" s="659"/>
      <c r="E27" s="659"/>
      <c r="F27" s="659"/>
      <c r="G27" s="659"/>
      <c r="H27" s="659"/>
      <c r="I27" s="660"/>
    </row>
    <row r="28" spans="2:9" ht="19.5" customHeight="1" x14ac:dyDescent="0.25">
      <c r="B28" s="661"/>
      <c r="C28" s="662"/>
      <c r="D28" s="662"/>
      <c r="E28" s="662"/>
      <c r="F28" s="662"/>
      <c r="G28" s="662"/>
      <c r="H28" s="662"/>
      <c r="I28" s="663"/>
    </row>
    <row r="29" spans="2:9" ht="30" customHeight="1" thickBot="1" x14ac:dyDescent="0.3">
      <c r="B29" s="664"/>
      <c r="C29" s="665"/>
      <c r="D29" s="665"/>
      <c r="E29" s="665"/>
      <c r="F29" s="665"/>
      <c r="G29" s="665"/>
      <c r="H29" s="665"/>
      <c r="I29" s="666"/>
    </row>
    <row r="30" spans="2:9" ht="13.8" thickTop="1" x14ac:dyDescent="0.25">
      <c r="B30" s="3"/>
      <c r="C30" s="3"/>
      <c r="D30" s="3"/>
    </row>
    <row r="31" spans="2:9" x14ac:dyDescent="0.25">
      <c r="B31" s="3"/>
      <c r="C31" s="3"/>
      <c r="D31" s="3"/>
    </row>
    <row r="32" spans="2:9" x14ac:dyDescent="0.25">
      <c r="B32" s="3"/>
      <c r="C32" s="3"/>
      <c r="D32" s="3"/>
    </row>
    <row r="33" spans="2:9" ht="15.6" x14ac:dyDescent="0.25">
      <c r="B33" s="667" t="s">
        <v>774</v>
      </c>
      <c r="C33" s="667"/>
      <c r="D33" s="667"/>
      <c r="E33" s="667"/>
      <c r="F33" s="667"/>
      <c r="G33" s="667"/>
      <c r="H33" s="667"/>
      <c r="I33" s="667"/>
    </row>
    <row r="34" spans="2:9" x14ac:dyDescent="0.25">
      <c r="B34" s="3"/>
      <c r="C34" s="3"/>
      <c r="D34" s="3"/>
    </row>
    <row r="35" spans="2:9" x14ac:dyDescent="0.25">
      <c r="B35" s="3"/>
      <c r="C35" s="3"/>
      <c r="D35" s="3"/>
    </row>
    <row r="36" spans="2:9" ht="15.6" x14ac:dyDescent="0.3">
      <c r="B36" s="3"/>
      <c r="C36" s="3"/>
      <c r="D36" s="3"/>
      <c r="E36" s="4"/>
    </row>
    <row r="37" spans="2:9" x14ac:dyDescent="0.25">
      <c r="B37" s="3"/>
      <c r="C37" s="5"/>
      <c r="D37" s="3"/>
    </row>
    <row r="38" spans="2:9" x14ac:dyDescent="0.25">
      <c r="B38" s="3"/>
      <c r="C38" s="5"/>
      <c r="D38" s="3"/>
    </row>
    <row r="39" spans="2:9" x14ac:dyDescent="0.25">
      <c r="B39" s="3"/>
      <c r="C39" s="5"/>
      <c r="D39" s="3"/>
    </row>
    <row r="40" spans="2:9" ht="12.75" customHeight="1" x14ac:dyDescent="0.25"/>
    <row r="45" spans="2:9" x14ac:dyDescent="0.25">
      <c r="B45" s="3"/>
      <c r="C45" s="3"/>
      <c r="D45" s="3"/>
    </row>
    <row r="46" spans="2:9" x14ac:dyDescent="0.25">
      <c r="B46" s="11"/>
      <c r="C46" s="10"/>
      <c r="D46" s="10"/>
      <c r="E46" s="10"/>
      <c r="F46" s="10"/>
      <c r="G46" s="10"/>
      <c r="H46" s="10"/>
      <c r="I46" s="10"/>
    </row>
    <row r="47" spans="2:9" x14ac:dyDescent="0.25">
      <c r="B47" s="10"/>
      <c r="C47" s="10"/>
      <c r="D47" s="10"/>
      <c r="E47" s="10"/>
      <c r="F47" s="10"/>
      <c r="G47" s="10"/>
      <c r="H47" s="10"/>
      <c r="I47" s="10"/>
    </row>
    <row r="48" spans="2:9" x14ac:dyDescent="0.25">
      <c r="B48" s="10"/>
      <c r="C48" s="10"/>
      <c r="D48" s="10"/>
      <c r="E48" s="10"/>
      <c r="F48" s="10"/>
      <c r="G48" s="10"/>
      <c r="H48" s="10"/>
      <c r="I48" s="10"/>
    </row>
    <row r="49" spans="2:10" x14ac:dyDescent="0.25">
      <c r="B49" s="10"/>
      <c r="C49" s="10"/>
      <c r="D49" s="10"/>
      <c r="E49" s="10"/>
      <c r="F49" s="10"/>
      <c r="G49" s="10"/>
      <c r="H49" s="10"/>
      <c r="I49" s="10"/>
    </row>
    <row r="50" spans="2:10" x14ac:dyDescent="0.25">
      <c r="B50" s="10"/>
      <c r="C50" s="10"/>
      <c r="D50" s="10"/>
      <c r="E50" s="10"/>
      <c r="F50" s="10"/>
      <c r="G50" s="10"/>
      <c r="H50" s="10"/>
      <c r="I50" s="10"/>
    </row>
    <row r="51" spans="2:10" x14ac:dyDescent="0.25">
      <c r="B51" s="11"/>
      <c r="C51" s="10"/>
      <c r="D51" s="10"/>
      <c r="E51" s="10"/>
      <c r="F51" s="10"/>
      <c r="G51" s="10"/>
      <c r="H51" s="10"/>
      <c r="I51" s="10"/>
    </row>
    <row r="52" spans="2:10" x14ac:dyDescent="0.25">
      <c r="B52" s="668" t="s">
        <v>1</v>
      </c>
      <c r="C52" s="669"/>
      <c r="D52" s="669"/>
      <c r="E52" s="669"/>
      <c r="F52" s="669"/>
      <c r="G52" s="669"/>
      <c r="H52" s="669"/>
      <c r="I52" s="669"/>
    </row>
    <row r="53" spans="2:10" ht="16.5" customHeight="1" x14ac:dyDescent="0.25">
      <c r="B53" s="669"/>
      <c r="C53" s="669"/>
      <c r="D53" s="669"/>
      <c r="E53" s="669"/>
      <c r="F53" s="669"/>
      <c r="G53" s="669"/>
      <c r="H53" s="669"/>
      <c r="I53" s="669"/>
    </row>
    <row r="54" spans="2:10" ht="16.5" customHeight="1" x14ac:dyDescent="0.25">
      <c r="B54" s="669"/>
      <c r="C54" s="669"/>
      <c r="D54" s="669"/>
      <c r="E54" s="669"/>
      <c r="F54" s="669"/>
      <c r="G54" s="669"/>
      <c r="H54" s="669"/>
      <c r="I54" s="669"/>
    </row>
    <row r="55" spans="2:10" ht="16.5" customHeight="1" x14ac:dyDescent="0.25">
      <c r="B55" s="669"/>
      <c r="C55" s="669"/>
      <c r="D55" s="669"/>
      <c r="E55" s="669"/>
      <c r="F55" s="669"/>
      <c r="G55" s="669"/>
      <c r="H55" s="669"/>
      <c r="I55" s="669"/>
    </row>
    <row r="56" spans="2:10" x14ac:dyDescent="0.25">
      <c r="B56" s="669"/>
      <c r="C56" s="669"/>
      <c r="D56" s="669"/>
      <c r="E56" s="669"/>
      <c r="F56" s="669"/>
      <c r="G56" s="669"/>
      <c r="H56" s="669"/>
      <c r="I56" s="669"/>
      <c r="J56" s="6"/>
    </row>
    <row r="57" spans="2:10" x14ac:dyDescent="0.25">
      <c r="B57" s="10"/>
      <c r="C57" s="10"/>
      <c r="D57" s="10"/>
      <c r="E57" s="10"/>
      <c r="F57" s="10"/>
      <c r="G57" s="10"/>
      <c r="H57" s="10"/>
      <c r="I57" s="10"/>
    </row>
    <row r="58" spans="2:10" x14ac:dyDescent="0.25">
      <c r="B58" s="3"/>
      <c r="C58" s="7"/>
      <c r="D58" s="7"/>
    </row>
    <row r="59" spans="2:10" x14ac:dyDescent="0.25">
      <c r="B59" s="8" t="s">
        <v>0</v>
      </c>
      <c r="C59" s="7"/>
      <c r="D59" s="7"/>
      <c r="I59" s="9" t="s">
        <v>810</v>
      </c>
    </row>
    <row r="60" spans="2:10" x14ac:dyDescent="0.25">
      <c r="B60" s="7"/>
      <c r="C60" s="7"/>
      <c r="D60" s="7"/>
    </row>
    <row r="61" spans="2:10" x14ac:dyDescent="0.25">
      <c r="B61" s="3"/>
      <c r="C61" s="7"/>
      <c r="D61" s="7"/>
    </row>
    <row r="62" spans="2:10" x14ac:dyDescent="0.25">
      <c r="B62" s="7"/>
      <c r="C62" s="7"/>
      <c r="D62" s="7"/>
    </row>
    <row r="63" spans="2:10" x14ac:dyDescent="0.25">
      <c r="B63" s="7"/>
      <c r="C63" s="7"/>
      <c r="D63" s="7"/>
    </row>
    <row r="64" spans="2:10" x14ac:dyDescent="0.25">
      <c r="B64" s="7"/>
      <c r="C64" s="7"/>
      <c r="D64" s="7"/>
    </row>
    <row r="65" spans="2:4" x14ac:dyDescent="0.25">
      <c r="B65" s="7"/>
      <c r="C65" s="7"/>
      <c r="D65" s="7"/>
    </row>
    <row r="66" spans="2:4" x14ac:dyDescent="0.25">
      <c r="B66" s="7"/>
      <c r="C66" s="7"/>
      <c r="D66" s="7"/>
    </row>
    <row r="67" spans="2:4" x14ac:dyDescent="0.25">
      <c r="B67" s="7"/>
      <c r="C67" s="7"/>
      <c r="D67" s="7"/>
    </row>
    <row r="68" spans="2:4" x14ac:dyDescent="0.25">
      <c r="B68" s="7"/>
      <c r="C68" s="7"/>
      <c r="D68" s="7"/>
    </row>
    <row r="69" spans="2:4" x14ac:dyDescent="0.25">
      <c r="B69" s="7"/>
      <c r="C69" s="7"/>
      <c r="D69" s="7"/>
    </row>
    <row r="70" spans="2:4" x14ac:dyDescent="0.25">
      <c r="B70" s="7"/>
      <c r="C70" s="7"/>
      <c r="D70" s="7"/>
    </row>
    <row r="71" spans="2:4" x14ac:dyDescent="0.25">
      <c r="B71" s="7"/>
      <c r="C71" s="7"/>
      <c r="D71" s="7"/>
    </row>
    <row r="72" spans="2:4" x14ac:dyDescent="0.25">
      <c r="B72" s="7"/>
      <c r="C72" s="7"/>
      <c r="D72" s="7"/>
    </row>
    <row r="73" spans="2:4" x14ac:dyDescent="0.25">
      <c r="B73" s="7"/>
      <c r="C73" s="7"/>
      <c r="D73" s="7"/>
    </row>
    <row r="74" spans="2:4" x14ac:dyDescent="0.25">
      <c r="B74" s="7"/>
      <c r="C74" s="7"/>
      <c r="D74" s="7"/>
    </row>
    <row r="75" spans="2:4" x14ac:dyDescent="0.25">
      <c r="B75" s="7"/>
      <c r="C75" s="7"/>
      <c r="D75" s="7"/>
    </row>
    <row r="76" spans="2:4" x14ac:dyDescent="0.25">
      <c r="B76" s="7"/>
      <c r="C76" s="7"/>
      <c r="D76" s="7"/>
    </row>
    <row r="77" spans="2:4" x14ac:dyDescent="0.25">
      <c r="B77" s="7"/>
      <c r="C77" s="7"/>
      <c r="D77" s="7"/>
    </row>
    <row r="78" spans="2:4" x14ac:dyDescent="0.25">
      <c r="B78" s="7"/>
      <c r="C78" s="7"/>
      <c r="D78" s="7"/>
    </row>
    <row r="79" spans="2:4" x14ac:dyDescent="0.25">
      <c r="B79" s="7"/>
      <c r="C79" s="7"/>
      <c r="D79" s="7"/>
    </row>
    <row r="80" spans="2:4" x14ac:dyDescent="0.25">
      <c r="B80" s="7"/>
      <c r="C80" s="7"/>
      <c r="D80" s="7"/>
    </row>
    <row r="81" spans="2:4" x14ac:dyDescent="0.25">
      <c r="B81" s="7"/>
      <c r="C81" s="7"/>
      <c r="D81" s="7"/>
    </row>
    <row r="82" spans="2:4" x14ac:dyDescent="0.25">
      <c r="B82" s="7"/>
      <c r="C82" s="7"/>
      <c r="D82" s="7"/>
    </row>
    <row r="83" spans="2:4" x14ac:dyDescent="0.25">
      <c r="B83" s="7"/>
      <c r="C83" s="7"/>
      <c r="D83" s="7"/>
    </row>
    <row r="84" spans="2:4" x14ac:dyDescent="0.25">
      <c r="B84" s="7"/>
      <c r="C84" s="7"/>
      <c r="D84" s="7"/>
    </row>
    <row r="85" spans="2:4" x14ac:dyDescent="0.25">
      <c r="B85" s="7"/>
      <c r="C85" s="7"/>
      <c r="D85" s="7"/>
    </row>
    <row r="86" spans="2:4" x14ac:dyDescent="0.25">
      <c r="B86" s="7"/>
      <c r="C86" s="7"/>
      <c r="D86" s="7"/>
    </row>
    <row r="87" spans="2:4" x14ac:dyDescent="0.25">
      <c r="B87" s="7"/>
      <c r="C87" s="7"/>
      <c r="D87" s="7"/>
    </row>
    <row r="88" spans="2:4" x14ac:dyDescent="0.25">
      <c r="B88" s="7"/>
      <c r="C88" s="7"/>
      <c r="D88" s="7"/>
    </row>
    <row r="89" spans="2:4" x14ac:dyDescent="0.25">
      <c r="B89" s="7"/>
      <c r="C89" s="7"/>
      <c r="D89" s="7"/>
    </row>
    <row r="90" spans="2:4" x14ac:dyDescent="0.25">
      <c r="B90" s="7"/>
      <c r="C90" s="7"/>
      <c r="D90" s="7"/>
    </row>
    <row r="91" spans="2:4" x14ac:dyDescent="0.25">
      <c r="B91" s="7"/>
      <c r="C91" s="7"/>
      <c r="D91" s="7"/>
    </row>
    <row r="92" spans="2:4" x14ac:dyDescent="0.25">
      <c r="B92" s="7"/>
      <c r="C92" s="7"/>
      <c r="D92" s="7"/>
    </row>
    <row r="93" spans="2:4" x14ac:dyDescent="0.25">
      <c r="B93" s="7"/>
      <c r="C93" s="7"/>
      <c r="D93" s="7"/>
    </row>
    <row r="94" spans="2:4" x14ac:dyDescent="0.25">
      <c r="B94" s="7"/>
      <c r="C94" s="7"/>
      <c r="D94" s="7"/>
    </row>
    <row r="95" spans="2:4" x14ac:dyDescent="0.25">
      <c r="B95" s="7"/>
      <c r="C95" s="7"/>
      <c r="D95" s="7"/>
    </row>
    <row r="96" spans="2:4" x14ac:dyDescent="0.25">
      <c r="B96" s="7"/>
      <c r="C96" s="7"/>
      <c r="D96" s="7"/>
    </row>
    <row r="97" spans="2:4" x14ac:dyDescent="0.25">
      <c r="B97" s="7"/>
      <c r="C97" s="7"/>
      <c r="D97" s="7"/>
    </row>
    <row r="98" spans="2:4" x14ac:dyDescent="0.25">
      <c r="B98" s="7"/>
      <c r="C98" s="7"/>
      <c r="D98" s="7"/>
    </row>
    <row r="99" spans="2:4" x14ac:dyDescent="0.25">
      <c r="B99" s="7"/>
      <c r="C99" s="7"/>
      <c r="D99" s="7"/>
    </row>
    <row r="100" spans="2:4" x14ac:dyDescent="0.25">
      <c r="B100" s="7"/>
      <c r="C100" s="7"/>
      <c r="D100" s="7"/>
    </row>
    <row r="101" spans="2:4" x14ac:dyDescent="0.25">
      <c r="B101" s="7"/>
      <c r="C101" s="7"/>
      <c r="D101" s="7"/>
    </row>
    <row r="102" spans="2:4" x14ac:dyDescent="0.25">
      <c r="B102" s="7"/>
      <c r="C102" s="7"/>
      <c r="D102" s="7"/>
    </row>
    <row r="103" spans="2:4" x14ac:dyDescent="0.25">
      <c r="B103" s="7"/>
      <c r="C103" s="7"/>
      <c r="D103" s="7"/>
    </row>
    <row r="104" spans="2:4" x14ac:dyDescent="0.25">
      <c r="B104" s="7"/>
      <c r="C104" s="7"/>
      <c r="D104" s="7"/>
    </row>
    <row r="105" spans="2:4" x14ac:dyDescent="0.25">
      <c r="B105" s="7"/>
      <c r="C105" s="7"/>
      <c r="D105" s="7"/>
    </row>
    <row r="106" spans="2:4" x14ac:dyDescent="0.25">
      <c r="B106" s="7"/>
      <c r="C106" s="7"/>
      <c r="D106" s="7"/>
    </row>
    <row r="107" spans="2:4" x14ac:dyDescent="0.25">
      <c r="B107" s="7"/>
      <c r="C107" s="7"/>
      <c r="D107" s="7"/>
    </row>
    <row r="108" spans="2:4" x14ac:dyDescent="0.25">
      <c r="B108" s="7"/>
      <c r="C108" s="7"/>
      <c r="D108" s="7"/>
    </row>
    <row r="109" spans="2:4" x14ac:dyDescent="0.25">
      <c r="B109" s="7"/>
      <c r="C109" s="7"/>
      <c r="D109" s="7"/>
    </row>
    <row r="110" spans="2:4" x14ac:dyDescent="0.25">
      <c r="B110" s="7"/>
      <c r="C110" s="7"/>
      <c r="D110" s="7"/>
    </row>
    <row r="111" spans="2:4" x14ac:dyDescent="0.25">
      <c r="B111" s="7"/>
      <c r="C111" s="7"/>
      <c r="D111" s="7"/>
    </row>
    <row r="112" spans="2:4" x14ac:dyDescent="0.25">
      <c r="B112" s="7"/>
      <c r="C112" s="7"/>
      <c r="D112" s="7"/>
    </row>
    <row r="113" spans="2:4" x14ac:dyDescent="0.25">
      <c r="B113" s="7"/>
      <c r="C113" s="7"/>
      <c r="D113" s="7"/>
    </row>
    <row r="114" spans="2:4" x14ac:dyDescent="0.25">
      <c r="B114" s="7"/>
      <c r="C114" s="7"/>
      <c r="D114" s="7"/>
    </row>
    <row r="115" spans="2:4" x14ac:dyDescent="0.25">
      <c r="B115" s="7"/>
      <c r="C115" s="7"/>
      <c r="D115" s="7"/>
    </row>
    <row r="116" spans="2:4" x14ac:dyDescent="0.25">
      <c r="B116" s="7"/>
      <c r="C116" s="7"/>
      <c r="D116" s="7"/>
    </row>
    <row r="117" spans="2:4" x14ac:dyDescent="0.25">
      <c r="B117" s="7"/>
      <c r="C117" s="7"/>
      <c r="D117" s="7"/>
    </row>
    <row r="118" spans="2:4" x14ac:dyDescent="0.25">
      <c r="B118" s="7"/>
      <c r="C118" s="7"/>
      <c r="D118" s="7"/>
    </row>
    <row r="119" spans="2:4" x14ac:dyDescent="0.25">
      <c r="B119" s="7"/>
      <c r="C119" s="7"/>
      <c r="D119" s="7"/>
    </row>
    <row r="120" spans="2:4" x14ac:dyDescent="0.25">
      <c r="B120" s="7"/>
      <c r="C120" s="7"/>
      <c r="D120" s="7"/>
    </row>
    <row r="121" spans="2:4" x14ac:dyDescent="0.25">
      <c r="B121" s="7"/>
      <c r="C121" s="7"/>
      <c r="D121" s="7"/>
    </row>
    <row r="122" spans="2:4" x14ac:dyDescent="0.25">
      <c r="B122" s="7"/>
      <c r="C122" s="7"/>
      <c r="D122" s="7"/>
    </row>
    <row r="123" spans="2:4" x14ac:dyDescent="0.25">
      <c r="B123" s="7"/>
      <c r="C123" s="7"/>
      <c r="D123" s="7"/>
    </row>
    <row r="124" spans="2:4" x14ac:dyDescent="0.25">
      <c r="B124" s="7"/>
      <c r="C124" s="7"/>
      <c r="D124" s="7"/>
    </row>
    <row r="125" spans="2:4" x14ac:dyDescent="0.25">
      <c r="B125" s="7"/>
      <c r="C125" s="7"/>
      <c r="D125" s="7"/>
    </row>
    <row r="126" spans="2:4" x14ac:dyDescent="0.25">
      <c r="B126" s="7"/>
      <c r="C126" s="7"/>
      <c r="D126" s="7"/>
    </row>
    <row r="127" spans="2:4" x14ac:dyDescent="0.25">
      <c r="B127" s="7"/>
      <c r="C127" s="7"/>
      <c r="D127" s="7"/>
    </row>
    <row r="128" spans="2:4" x14ac:dyDescent="0.25">
      <c r="B128" s="7"/>
      <c r="C128" s="7"/>
      <c r="D128" s="7"/>
    </row>
    <row r="129" spans="2:4" x14ac:dyDescent="0.25">
      <c r="B129" s="7"/>
      <c r="C129" s="7"/>
      <c r="D129" s="7"/>
    </row>
    <row r="130" spans="2:4" x14ac:dyDescent="0.25">
      <c r="B130" s="7"/>
      <c r="C130" s="7"/>
      <c r="D130" s="7"/>
    </row>
    <row r="131" spans="2:4" x14ac:dyDescent="0.25">
      <c r="B131" s="7"/>
      <c r="C131" s="7"/>
      <c r="D131" s="7"/>
    </row>
    <row r="132" spans="2:4" x14ac:dyDescent="0.25">
      <c r="B132" s="7"/>
      <c r="C132" s="7"/>
      <c r="D132" s="7"/>
    </row>
    <row r="133" spans="2:4" x14ac:dyDescent="0.25">
      <c r="B133" s="7"/>
      <c r="C133" s="7"/>
      <c r="D133" s="7"/>
    </row>
    <row r="134" spans="2:4" x14ac:dyDescent="0.25">
      <c r="B134" s="7"/>
      <c r="C134" s="7"/>
      <c r="D134" s="7"/>
    </row>
    <row r="135" spans="2:4" x14ac:dyDescent="0.25">
      <c r="B135" s="7"/>
      <c r="C135" s="7"/>
      <c r="D135" s="7"/>
    </row>
    <row r="136" spans="2:4" x14ac:dyDescent="0.25">
      <c r="B136" s="7"/>
      <c r="C136" s="7"/>
      <c r="D136" s="7"/>
    </row>
    <row r="137" spans="2:4" x14ac:dyDescent="0.25">
      <c r="B137" s="7"/>
      <c r="C137" s="7"/>
      <c r="D137" s="7"/>
    </row>
    <row r="138" spans="2:4" x14ac:dyDescent="0.25">
      <c r="B138" s="7"/>
      <c r="C138" s="7"/>
      <c r="D138" s="7"/>
    </row>
    <row r="139" spans="2:4" x14ac:dyDescent="0.25">
      <c r="B139" s="7"/>
      <c r="C139" s="7"/>
      <c r="D139" s="7"/>
    </row>
    <row r="140" spans="2:4" x14ac:dyDescent="0.25">
      <c r="B140" s="7"/>
      <c r="C140" s="7"/>
      <c r="D140" s="7"/>
    </row>
    <row r="141" spans="2:4" x14ac:dyDescent="0.25">
      <c r="B141" s="7"/>
      <c r="C141" s="7"/>
      <c r="D141" s="7"/>
    </row>
    <row r="142" spans="2:4" x14ac:dyDescent="0.25">
      <c r="B142" s="7"/>
      <c r="C142" s="7"/>
      <c r="D142" s="7"/>
    </row>
    <row r="143" spans="2:4" x14ac:dyDescent="0.25">
      <c r="B143" s="7"/>
      <c r="C143" s="7"/>
      <c r="D143" s="7"/>
    </row>
    <row r="144" spans="2:4" x14ac:dyDescent="0.25">
      <c r="B144" s="7"/>
      <c r="C144" s="7"/>
      <c r="D144" s="7"/>
    </row>
    <row r="145" spans="2:4" x14ac:dyDescent="0.25">
      <c r="B145" s="7"/>
      <c r="C145" s="7"/>
      <c r="D145" s="7"/>
    </row>
    <row r="146" spans="2:4" x14ac:dyDescent="0.25">
      <c r="B146" s="7"/>
      <c r="C146" s="7"/>
      <c r="D146" s="7"/>
    </row>
    <row r="147" spans="2:4" x14ac:dyDescent="0.25">
      <c r="B147" s="7"/>
      <c r="C147" s="7"/>
      <c r="D147" s="7"/>
    </row>
    <row r="148" spans="2:4" x14ac:dyDescent="0.25">
      <c r="B148" s="7"/>
      <c r="C148" s="7"/>
      <c r="D148" s="7"/>
    </row>
    <row r="149" spans="2:4" x14ac:dyDescent="0.25">
      <c r="B149" s="7"/>
      <c r="C149" s="7"/>
      <c r="D149" s="7"/>
    </row>
    <row r="150" spans="2:4" x14ac:dyDescent="0.25">
      <c r="B150" s="7"/>
      <c r="C150" s="7"/>
      <c r="D150" s="7"/>
    </row>
    <row r="151" spans="2:4" x14ac:dyDescent="0.25">
      <c r="B151" s="7"/>
      <c r="C151" s="7"/>
      <c r="D151" s="7"/>
    </row>
    <row r="152" spans="2:4" x14ac:dyDescent="0.25">
      <c r="B152" s="7"/>
      <c r="C152" s="7"/>
      <c r="D152" s="7"/>
    </row>
    <row r="153" spans="2:4" x14ac:dyDescent="0.25">
      <c r="B153" s="7"/>
      <c r="C153" s="7"/>
      <c r="D153" s="7"/>
    </row>
    <row r="154" spans="2:4" x14ac:dyDescent="0.25">
      <c r="B154" s="7"/>
      <c r="C154" s="7"/>
      <c r="D154" s="7"/>
    </row>
    <row r="155" spans="2:4" x14ac:dyDescent="0.25">
      <c r="B155" s="7"/>
      <c r="C155" s="7"/>
      <c r="D155" s="7"/>
    </row>
    <row r="156" spans="2:4" x14ac:dyDescent="0.25">
      <c r="B156" s="7"/>
      <c r="C156" s="7"/>
      <c r="D156" s="7"/>
    </row>
    <row r="157" spans="2:4" x14ac:dyDescent="0.25">
      <c r="B157" s="7"/>
      <c r="C157" s="7"/>
      <c r="D157" s="7"/>
    </row>
    <row r="158" spans="2:4" x14ac:dyDescent="0.25">
      <c r="B158" s="7"/>
      <c r="C158" s="7"/>
      <c r="D158" s="7"/>
    </row>
    <row r="159" spans="2:4" x14ac:dyDescent="0.25">
      <c r="B159" s="7"/>
      <c r="C159" s="7"/>
      <c r="D159" s="7"/>
    </row>
    <row r="160" spans="2:4" x14ac:dyDescent="0.25">
      <c r="B160" s="7"/>
      <c r="C160" s="7"/>
      <c r="D160" s="7"/>
    </row>
    <row r="161" spans="2:4" x14ac:dyDescent="0.25">
      <c r="B161" s="7"/>
      <c r="C161" s="7"/>
      <c r="D161" s="7"/>
    </row>
    <row r="162" spans="2:4" x14ac:dyDescent="0.25">
      <c r="B162" s="7"/>
      <c r="C162" s="7"/>
      <c r="D162" s="7"/>
    </row>
    <row r="163" spans="2:4" x14ac:dyDescent="0.25">
      <c r="B163" s="7"/>
      <c r="C163" s="7"/>
      <c r="D163" s="7"/>
    </row>
    <row r="164" spans="2:4" x14ac:dyDescent="0.25">
      <c r="B164" s="7"/>
      <c r="C164" s="7"/>
      <c r="D164" s="7"/>
    </row>
    <row r="165" spans="2:4" x14ac:dyDescent="0.25">
      <c r="B165" s="7"/>
      <c r="C165" s="7"/>
      <c r="D165" s="7"/>
    </row>
    <row r="166" spans="2:4" x14ac:dyDescent="0.25">
      <c r="B166" s="7"/>
      <c r="C166" s="7"/>
      <c r="D166" s="7"/>
    </row>
    <row r="167" spans="2:4" x14ac:dyDescent="0.25">
      <c r="B167" s="7"/>
      <c r="C167" s="7"/>
      <c r="D167" s="7"/>
    </row>
    <row r="168" spans="2:4" x14ac:dyDescent="0.25">
      <c r="B168" s="7"/>
      <c r="C168" s="7"/>
      <c r="D168" s="7"/>
    </row>
    <row r="169" spans="2:4" x14ac:dyDescent="0.25">
      <c r="B169" s="7"/>
      <c r="C169" s="7"/>
      <c r="D169" s="7"/>
    </row>
    <row r="170" spans="2:4" x14ac:dyDescent="0.25">
      <c r="B170" s="7"/>
      <c r="C170" s="7"/>
      <c r="D170" s="7"/>
    </row>
    <row r="171" spans="2:4" x14ac:dyDescent="0.25">
      <c r="B171" s="7"/>
      <c r="C171" s="7"/>
      <c r="D171" s="7"/>
    </row>
    <row r="172" spans="2:4" x14ac:dyDescent="0.25">
      <c r="B172" s="7"/>
      <c r="C172" s="7"/>
      <c r="D172" s="7"/>
    </row>
    <row r="173" spans="2:4" x14ac:dyDescent="0.25">
      <c r="B173" s="7"/>
      <c r="C173" s="7"/>
      <c r="D173" s="7"/>
    </row>
    <row r="174" spans="2:4" x14ac:dyDescent="0.25">
      <c r="B174" s="7"/>
      <c r="C174" s="7"/>
      <c r="D174" s="7"/>
    </row>
    <row r="175" spans="2:4" x14ac:dyDescent="0.25">
      <c r="B175" s="7"/>
      <c r="C175" s="7"/>
      <c r="D175" s="7"/>
    </row>
    <row r="176" spans="2:4" x14ac:dyDescent="0.25">
      <c r="B176" s="7"/>
      <c r="C176" s="7"/>
      <c r="D176" s="7"/>
    </row>
    <row r="177" spans="2:4" x14ac:dyDescent="0.25">
      <c r="B177" s="7"/>
      <c r="C177" s="7"/>
      <c r="D177" s="7"/>
    </row>
    <row r="178" spans="2:4" x14ac:dyDescent="0.25">
      <c r="B178" s="7"/>
      <c r="C178" s="7"/>
      <c r="D178" s="7"/>
    </row>
    <row r="179" spans="2:4" x14ac:dyDescent="0.25">
      <c r="B179" s="7"/>
      <c r="C179" s="7"/>
      <c r="D179" s="7"/>
    </row>
    <row r="180" spans="2:4" x14ac:dyDescent="0.25">
      <c r="B180" s="7"/>
      <c r="C180" s="7"/>
      <c r="D180" s="7"/>
    </row>
    <row r="181" spans="2:4" x14ac:dyDescent="0.25">
      <c r="B181" s="7"/>
      <c r="C181" s="7"/>
      <c r="D181" s="7"/>
    </row>
    <row r="182" spans="2:4" x14ac:dyDescent="0.25">
      <c r="B182" s="7"/>
      <c r="C182" s="7"/>
      <c r="D182" s="7"/>
    </row>
    <row r="183" spans="2:4" x14ac:dyDescent="0.25">
      <c r="B183" s="7"/>
      <c r="C183" s="7"/>
      <c r="D183" s="7"/>
    </row>
    <row r="184" spans="2:4" x14ac:dyDescent="0.25">
      <c r="B184" s="7"/>
      <c r="C184" s="7"/>
      <c r="D184" s="7"/>
    </row>
    <row r="185" spans="2:4" x14ac:dyDescent="0.25">
      <c r="B185" s="7"/>
      <c r="C185" s="7"/>
      <c r="D185" s="7"/>
    </row>
    <row r="186" spans="2:4" x14ac:dyDescent="0.25">
      <c r="B186" s="7"/>
      <c r="C186" s="7"/>
      <c r="D186" s="7"/>
    </row>
    <row r="187" spans="2:4" x14ac:dyDescent="0.25">
      <c r="B187" s="7"/>
      <c r="C187" s="7"/>
      <c r="D187" s="7"/>
    </row>
    <row r="188" spans="2:4" x14ac:dyDescent="0.25">
      <c r="B188" s="7"/>
      <c r="C188" s="7"/>
      <c r="D188" s="7"/>
    </row>
    <row r="189" spans="2:4" x14ac:dyDescent="0.25">
      <c r="B189" s="7"/>
      <c r="C189" s="7"/>
      <c r="D189" s="7"/>
    </row>
    <row r="190" spans="2:4" x14ac:dyDescent="0.25">
      <c r="B190" s="7"/>
      <c r="C190" s="7"/>
      <c r="D190" s="7"/>
    </row>
    <row r="191" spans="2:4" x14ac:dyDescent="0.25">
      <c r="B191" s="7"/>
      <c r="C191" s="7"/>
      <c r="D191" s="7"/>
    </row>
    <row r="192" spans="2:4" x14ac:dyDescent="0.25">
      <c r="B192" s="7"/>
      <c r="C192" s="7"/>
      <c r="D192" s="7"/>
    </row>
    <row r="193" spans="2:4" x14ac:dyDescent="0.25">
      <c r="B193" s="7"/>
      <c r="C193" s="7"/>
      <c r="D193" s="7"/>
    </row>
    <row r="194" spans="2:4" x14ac:dyDescent="0.25">
      <c r="B194" s="7"/>
      <c r="C194" s="7"/>
      <c r="D194" s="7"/>
    </row>
    <row r="195" spans="2:4" x14ac:dyDescent="0.25">
      <c r="B195" s="7"/>
      <c r="C195" s="7"/>
      <c r="D195" s="7"/>
    </row>
    <row r="196" spans="2:4" x14ac:dyDescent="0.25">
      <c r="B196" s="7"/>
      <c r="C196" s="7"/>
      <c r="D196" s="7"/>
    </row>
    <row r="197" spans="2:4" x14ac:dyDescent="0.25">
      <c r="B197" s="7"/>
      <c r="C197" s="7"/>
      <c r="D197" s="7"/>
    </row>
    <row r="198" spans="2:4" x14ac:dyDescent="0.25">
      <c r="B198" s="7"/>
      <c r="C198" s="7"/>
      <c r="D198" s="7"/>
    </row>
    <row r="199" spans="2:4" x14ac:dyDescent="0.25">
      <c r="B199" s="7"/>
      <c r="C199" s="7"/>
      <c r="D199" s="7"/>
    </row>
    <row r="200" spans="2:4" x14ac:dyDescent="0.25">
      <c r="B200" s="7"/>
      <c r="C200" s="7"/>
      <c r="D200" s="7"/>
    </row>
    <row r="201" spans="2:4" x14ac:dyDescent="0.25">
      <c r="B201" s="7"/>
      <c r="C201" s="7"/>
      <c r="D201" s="7"/>
    </row>
    <row r="202" spans="2:4" x14ac:dyDescent="0.25">
      <c r="B202" s="7"/>
      <c r="C202" s="7"/>
      <c r="D202" s="7"/>
    </row>
    <row r="203" spans="2:4" x14ac:dyDescent="0.25">
      <c r="B203" s="7"/>
      <c r="C203" s="7"/>
      <c r="D203" s="7"/>
    </row>
    <row r="204" spans="2:4" x14ac:dyDescent="0.25">
      <c r="B204" s="7"/>
      <c r="C204" s="7"/>
      <c r="D204" s="7"/>
    </row>
    <row r="205" spans="2:4" x14ac:dyDescent="0.25">
      <c r="B205" s="7"/>
      <c r="C205" s="7"/>
      <c r="D205" s="7"/>
    </row>
    <row r="206" spans="2:4" x14ac:dyDescent="0.25">
      <c r="B206" s="7"/>
      <c r="C206" s="7"/>
      <c r="D206" s="7"/>
    </row>
    <row r="207" spans="2:4" x14ac:dyDescent="0.25">
      <c r="B207" s="7"/>
      <c r="C207" s="7"/>
      <c r="D207" s="7"/>
    </row>
    <row r="208" spans="2:4" x14ac:dyDescent="0.25">
      <c r="B208" s="7"/>
      <c r="C208" s="7"/>
      <c r="D208" s="7"/>
    </row>
    <row r="209" spans="2:4" x14ac:dyDescent="0.25">
      <c r="B209" s="7"/>
      <c r="C209" s="7"/>
      <c r="D209" s="7"/>
    </row>
    <row r="210" spans="2:4" x14ac:dyDescent="0.25">
      <c r="B210" s="7"/>
      <c r="C210" s="7"/>
      <c r="D210" s="7"/>
    </row>
    <row r="211" spans="2:4" x14ac:dyDescent="0.25">
      <c r="B211" s="7"/>
      <c r="C211" s="7"/>
      <c r="D211" s="7"/>
    </row>
    <row r="212" spans="2:4" x14ac:dyDescent="0.25">
      <c r="B212" s="7"/>
      <c r="C212" s="7"/>
      <c r="D212" s="7"/>
    </row>
    <row r="213" spans="2:4" x14ac:dyDescent="0.25">
      <c r="B213" s="7"/>
      <c r="C213" s="7"/>
      <c r="D213" s="7"/>
    </row>
    <row r="214" spans="2:4" x14ac:dyDescent="0.25">
      <c r="B214" s="7"/>
      <c r="C214" s="7"/>
      <c r="D214" s="7"/>
    </row>
    <row r="215" spans="2:4" x14ac:dyDescent="0.25">
      <c r="B215" s="7"/>
      <c r="C215" s="7"/>
      <c r="D215" s="7"/>
    </row>
    <row r="216" spans="2:4" x14ac:dyDescent="0.25">
      <c r="B216" s="7"/>
      <c r="C216" s="7"/>
      <c r="D216" s="7"/>
    </row>
    <row r="217" spans="2:4" x14ac:dyDescent="0.25">
      <c r="B217" s="7"/>
      <c r="C217" s="7"/>
      <c r="D217" s="7"/>
    </row>
    <row r="218" spans="2:4" x14ac:dyDescent="0.25">
      <c r="B218" s="7"/>
      <c r="C218" s="7"/>
      <c r="D218" s="7"/>
    </row>
    <row r="219" spans="2:4" x14ac:dyDescent="0.25">
      <c r="B219" s="7"/>
      <c r="C219" s="7"/>
      <c r="D219" s="7"/>
    </row>
    <row r="220" spans="2:4" x14ac:dyDescent="0.25">
      <c r="B220" s="7"/>
      <c r="C220" s="7"/>
      <c r="D220" s="7"/>
    </row>
    <row r="221" spans="2:4" x14ac:dyDescent="0.25">
      <c r="B221" s="7"/>
      <c r="C221" s="7"/>
      <c r="D221" s="7"/>
    </row>
    <row r="222" spans="2:4" x14ac:dyDescent="0.25">
      <c r="B222" s="7"/>
      <c r="C222" s="7"/>
      <c r="D222" s="7"/>
    </row>
    <row r="223" spans="2:4" x14ac:dyDescent="0.25">
      <c r="B223" s="7"/>
      <c r="C223" s="7"/>
      <c r="D223" s="7"/>
    </row>
    <row r="224" spans="2:4" x14ac:dyDescent="0.25">
      <c r="B224" s="7"/>
      <c r="C224" s="7"/>
      <c r="D224" s="7"/>
    </row>
    <row r="225" spans="2:4" x14ac:dyDescent="0.25">
      <c r="B225" s="7"/>
      <c r="C225" s="7"/>
      <c r="D225" s="7"/>
    </row>
    <row r="226" spans="2:4" x14ac:dyDescent="0.25">
      <c r="B226" s="7"/>
      <c r="C226" s="7"/>
      <c r="D226" s="7"/>
    </row>
    <row r="227" spans="2:4" x14ac:dyDescent="0.25">
      <c r="B227" s="7"/>
      <c r="C227" s="7"/>
      <c r="D227" s="7"/>
    </row>
    <row r="228" spans="2:4" x14ac:dyDescent="0.25">
      <c r="B228" s="7"/>
      <c r="C228" s="7"/>
      <c r="D228" s="7"/>
    </row>
    <row r="229" spans="2:4" x14ac:dyDescent="0.25">
      <c r="B229" s="7"/>
      <c r="C229" s="7"/>
      <c r="D229" s="7"/>
    </row>
    <row r="230" spans="2:4" x14ac:dyDescent="0.25">
      <c r="B230" s="7"/>
      <c r="C230" s="7"/>
      <c r="D230" s="7"/>
    </row>
    <row r="231" spans="2:4" x14ac:dyDescent="0.25">
      <c r="B231" s="7"/>
      <c r="C231" s="7"/>
      <c r="D231" s="7"/>
    </row>
    <row r="232" spans="2:4" x14ac:dyDescent="0.25">
      <c r="B232" s="7"/>
      <c r="C232" s="7"/>
      <c r="D232" s="7"/>
    </row>
    <row r="233" spans="2:4" x14ac:dyDescent="0.25">
      <c r="B233" s="7"/>
      <c r="C233" s="7"/>
      <c r="D233" s="7"/>
    </row>
    <row r="234" spans="2:4" x14ac:dyDescent="0.25">
      <c r="B234" s="7"/>
      <c r="C234" s="7"/>
      <c r="D234" s="7"/>
    </row>
    <row r="235" spans="2:4" x14ac:dyDescent="0.25">
      <c r="B235" s="7"/>
      <c r="C235" s="7"/>
      <c r="D235" s="7"/>
    </row>
    <row r="236" spans="2:4" x14ac:dyDescent="0.25">
      <c r="B236" s="7"/>
      <c r="C236" s="7"/>
      <c r="D236" s="7"/>
    </row>
    <row r="237" spans="2:4" x14ac:dyDescent="0.25">
      <c r="B237" s="7"/>
      <c r="C237" s="7"/>
      <c r="D237" s="7"/>
    </row>
    <row r="238" spans="2:4" x14ac:dyDescent="0.25">
      <c r="B238" s="7"/>
      <c r="C238" s="7"/>
      <c r="D238" s="7"/>
    </row>
    <row r="239" spans="2:4" x14ac:dyDescent="0.25">
      <c r="B239" s="7"/>
      <c r="C239" s="7"/>
      <c r="D239" s="7"/>
    </row>
    <row r="240" spans="2:4" x14ac:dyDescent="0.25">
      <c r="B240" s="7"/>
      <c r="C240" s="7"/>
      <c r="D240" s="7"/>
    </row>
    <row r="241" spans="2:4" x14ac:dyDescent="0.25">
      <c r="B241" s="7"/>
      <c r="C241" s="7"/>
      <c r="D241" s="7"/>
    </row>
    <row r="242" spans="2:4" x14ac:dyDescent="0.25">
      <c r="B242" s="7"/>
      <c r="C242" s="7"/>
      <c r="D242" s="7"/>
    </row>
    <row r="243" spans="2:4" x14ac:dyDescent="0.25">
      <c r="B243" s="7"/>
      <c r="C243" s="7"/>
      <c r="D243" s="7"/>
    </row>
    <row r="244" spans="2:4" x14ac:dyDescent="0.25">
      <c r="B244" s="7"/>
      <c r="C244" s="7"/>
      <c r="D244" s="7"/>
    </row>
    <row r="245" spans="2:4" x14ac:dyDescent="0.25">
      <c r="B245" s="7"/>
      <c r="C245" s="7"/>
      <c r="D245" s="7"/>
    </row>
    <row r="246" spans="2:4" x14ac:dyDescent="0.25">
      <c r="B246" s="7"/>
      <c r="C246" s="7"/>
      <c r="D246" s="7"/>
    </row>
    <row r="247" spans="2:4" x14ac:dyDescent="0.25">
      <c r="B247" s="7"/>
      <c r="C247" s="7"/>
      <c r="D247" s="7"/>
    </row>
    <row r="248" spans="2:4" x14ac:dyDescent="0.25">
      <c r="B248" s="7"/>
      <c r="C248" s="7"/>
      <c r="D248" s="7"/>
    </row>
    <row r="249" spans="2:4" x14ac:dyDescent="0.25">
      <c r="B249" s="7"/>
      <c r="C249" s="7"/>
      <c r="D249" s="7"/>
    </row>
    <row r="250" spans="2:4" x14ac:dyDescent="0.25">
      <c r="B250" s="7"/>
      <c r="C250" s="7"/>
      <c r="D250" s="7"/>
    </row>
    <row r="251" spans="2:4" x14ac:dyDescent="0.25">
      <c r="B251" s="7"/>
      <c r="C251" s="7"/>
      <c r="D251" s="7"/>
    </row>
    <row r="252" spans="2:4" x14ac:dyDescent="0.25">
      <c r="B252" s="7"/>
      <c r="C252" s="7"/>
      <c r="D252" s="7"/>
    </row>
    <row r="253" spans="2:4" x14ac:dyDescent="0.25">
      <c r="B253" s="7"/>
      <c r="C253" s="7"/>
      <c r="D253" s="7"/>
    </row>
    <row r="254" spans="2:4" x14ac:dyDescent="0.25">
      <c r="B254" s="7"/>
      <c r="C254" s="7"/>
      <c r="D254" s="7"/>
    </row>
    <row r="255" spans="2:4" x14ac:dyDescent="0.25">
      <c r="B255" s="7"/>
      <c r="C255" s="7"/>
      <c r="D255" s="7"/>
    </row>
    <row r="256" spans="2:4" x14ac:dyDescent="0.25">
      <c r="B256" s="7"/>
      <c r="C256" s="7"/>
      <c r="D256" s="7"/>
    </row>
    <row r="257" spans="2:4" x14ac:dyDescent="0.25">
      <c r="B257" s="7"/>
      <c r="C257" s="7"/>
      <c r="D257" s="7"/>
    </row>
    <row r="258" spans="2:4" x14ac:dyDescent="0.25">
      <c r="B258" s="7"/>
      <c r="C258" s="7"/>
      <c r="D258" s="7"/>
    </row>
    <row r="259" spans="2:4" x14ac:dyDescent="0.25">
      <c r="B259" s="7"/>
      <c r="C259" s="7"/>
      <c r="D259" s="7"/>
    </row>
    <row r="260" spans="2:4" x14ac:dyDescent="0.25">
      <c r="B260" s="7"/>
      <c r="C260" s="7"/>
      <c r="D260" s="7"/>
    </row>
    <row r="261" spans="2:4" x14ac:dyDescent="0.25">
      <c r="B261" s="7"/>
      <c r="C261" s="7"/>
      <c r="D261" s="7"/>
    </row>
    <row r="262" spans="2:4" x14ac:dyDescent="0.25">
      <c r="B262" s="7"/>
      <c r="C262" s="7"/>
      <c r="D262" s="7"/>
    </row>
    <row r="263" spans="2:4" x14ac:dyDescent="0.25">
      <c r="B263" s="7"/>
      <c r="C263" s="7"/>
      <c r="D263" s="7"/>
    </row>
    <row r="264" spans="2:4" x14ac:dyDescent="0.25">
      <c r="B264" s="7"/>
      <c r="C264" s="7"/>
      <c r="D264" s="7"/>
    </row>
    <row r="265" spans="2:4" x14ac:dyDescent="0.25">
      <c r="B265" s="7"/>
      <c r="C265" s="7"/>
      <c r="D265" s="7"/>
    </row>
    <row r="266" spans="2:4" x14ac:dyDescent="0.25">
      <c r="B266" s="7"/>
      <c r="C266" s="7"/>
      <c r="D266" s="7"/>
    </row>
    <row r="267" spans="2:4" x14ac:dyDescent="0.25">
      <c r="B267" s="7"/>
      <c r="C267" s="7"/>
      <c r="D267" s="7"/>
    </row>
    <row r="268" spans="2:4" x14ac:dyDescent="0.25">
      <c r="B268" s="7"/>
      <c r="C268" s="7"/>
      <c r="D268" s="7"/>
    </row>
    <row r="269" spans="2:4" x14ac:dyDescent="0.25">
      <c r="B269" s="7"/>
      <c r="C269" s="7"/>
      <c r="D269" s="7"/>
    </row>
    <row r="270" spans="2:4" x14ac:dyDescent="0.25">
      <c r="B270" s="7"/>
      <c r="C270" s="7"/>
      <c r="D270" s="7"/>
    </row>
    <row r="271" spans="2:4" x14ac:dyDescent="0.25">
      <c r="B271" s="7"/>
      <c r="C271" s="7"/>
      <c r="D271" s="7"/>
    </row>
    <row r="272" spans="2:4" x14ac:dyDescent="0.25">
      <c r="B272" s="7"/>
      <c r="C272" s="7"/>
      <c r="D272" s="7"/>
    </row>
    <row r="273" spans="2:4" x14ac:dyDescent="0.25">
      <c r="B273" s="7"/>
      <c r="C273" s="7"/>
      <c r="D273" s="7"/>
    </row>
    <row r="274" spans="2:4" x14ac:dyDescent="0.25">
      <c r="B274" s="7"/>
      <c r="C274" s="7"/>
      <c r="D274" s="7"/>
    </row>
    <row r="275" spans="2:4" x14ac:dyDescent="0.25">
      <c r="B275" s="7"/>
      <c r="C275" s="7"/>
      <c r="D275" s="7"/>
    </row>
    <row r="276" spans="2:4" x14ac:dyDescent="0.25">
      <c r="B276" s="7"/>
      <c r="C276" s="7"/>
      <c r="D276" s="7"/>
    </row>
    <row r="277" spans="2:4" x14ac:dyDescent="0.25">
      <c r="B277" s="7"/>
      <c r="C277" s="7"/>
      <c r="D277" s="7"/>
    </row>
    <row r="278" spans="2:4" x14ac:dyDescent="0.25">
      <c r="B278" s="7"/>
      <c r="C278" s="7"/>
      <c r="D278" s="7"/>
    </row>
    <row r="279" spans="2:4" x14ac:dyDescent="0.25">
      <c r="B279" s="7"/>
      <c r="C279" s="7"/>
      <c r="D279" s="7"/>
    </row>
    <row r="280" spans="2:4" x14ac:dyDescent="0.25">
      <c r="B280" s="7"/>
      <c r="C280" s="7"/>
      <c r="D280" s="7"/>
    </row>
    <row r="281" spans="2:4" x14ac:dyDescent="0.25">
      <c r="B281" s="7"/>
      <c r="C281" s="7"/>
      <c r="D281" s="7"/>
    </row>
    <row r="282" spans="2:4" x14ac:dyDescent="0.25">
      <c r="B282" s="7"/>
      <c r="C282" s="7"/>
      <c r="D282" s="7"/>
    </row>
    <row r="283" spans="2:4" x14ac:dyDescent="0.25">
      <c r="B283" s="7"/>
      <c r="C283" s="7"/>
      <c r="D283" s="7"/>
    </row>
    <row r="284" spans="2:4" x14ac:dyDescent="0.25">
      <c r="B284" s="7"/>
      <c r="C284" s="7"/>
      <c r="D284" s="7"/>
    </row>
    <row r="285" spans="2:4" x14ac:dyDescent="0.25">
      <c r="B285" s="7"/>
      <c r="C285" s="7"/>
      <c r="D285" s="7"/>
    </row>
    <row r="286" spans="2:4" x14ac:dyDescent="0.25">
      <c r="B286" s="7"/>
      <c r="C286" s="7"/>
      <c r="D286" s="7"/>
    </row>
    <row r="287" spans="2:4" x14ac:dyDescent="0.25">
      <c r="B287" s="7"/>
      <c r="C287" s="7"/>
      <c r="D287" s="7"/>
    </row>
    <row r="288" spans="2:4" x14ac:dyDescent="0.25">
      <c r="B288" s="7"/>
      <c r="C288" s="7"/>
      <c r="D288" s="7"/>
    </row>
    <row r="289" spans="2:4" x14ac:dyDescent="0.25">
      <c r="B289" s="7"/>
      <c r="C289" s="7"/>
      <c r="D289" s="7"/>
    </row>
    <row r="290" spans="2:4" x14ac:dyDescent="0.25">
      <c r="B290" s="7"/>
      <c r="C290" s="7"/>
      <c r="D290" s="7"/>
    </row>
    <row r="291" spans="2:4" x14ac:dyDescent="0.25">
      <c r="B291" s="7"/>
      <c r="C291" s="7"/>
      <c r="D291" s="7"/>
    </row>
    <row r="292" spans="2:4" x14ac:dyDescent="0.25">
      <c r="B292" s="7"/>
      <c r="C292" s="7"/>
      <c r="D292" s="7"/>
    </row>
    <row r="293" spans="2:4" x14ac:dyDescent="0.25">
      <c r="B293" s="7"/>
      <c r="C293" s="7"/>
      <c r="D293" s="7"/>
    </row>
    <row r="294" spans="2:4" x14ac:dyDescent="0.25">
      <c r="B294" s="7"/>
      <c r="C294" s="7"/>
      <c r="D294" s="7"/>
    </row>
    <row r="295" spans="2:4" x14ac:dyDescent="0.25">
      <c r="B295" s="7"/>
      <c r="C295" s="7"/>
      <c r="D295" s="7"/>
    </row>
    <row r="296" spans="2:4" x14ac:dyDescent="0.25">
      <c r="B296" s="7"/>
      <c r="C296" s="7"/>
      <c r="D296" s="7"/>
    </row>
    <row r="297" spans="2:4" x14ac:dyDescent="0.25">
      <c r="B297" s="7"/>
      <c r="C297" s="7"/>
      <c r="D297" s="7"/>
    </row>
    <row r="298" spans="2:4" x14ac:dyDescent="0.25">
      <c r="B298" s="7"/>
      <c r="C298" s="7"/>
      <c r="D298" s="7"/>
    </row>
    <row r="299" spans="2:4" x14ac:dyDescent="0.25">
      <c r="B299" s="7"/>
      <c r="C299" s="7"/>
      <c r="D299" s="7"/>
    </row>
    <row r="300" spans="2:4" x14ac:dyDescent="0.25">
      <c r="B300" s="7"/>
      <c r="C300" s="7"/>
      <c r="D300" s="7"/>
    </row>
    <row r="301" spans="2:4" x14ac:dyDescent="0.25">
      <c r="B301" s="7"/>
      <c r="C301" s="7"/>
      <c r="D301" s="7"/>
    </row>
    <row r="302" spans="2:4" x14ac:dyDescent="0.25">
      <c r="B302" s="7"/>
      <c r="C302" s="7"/>
      <c r="D302" s="7"/>
    </row>
    <row r="303" spans="2:4" x14ac:dyDescent="0.25">
      <c r="B303" s="7"/>
      <c r="C303" s="7"/>
      <c r="D303" s="7"/>
    </row>
    <row r="304" spans="2:4" x14ac:dyDescent="0.25">
      <c r="B304" s="7"/>
      <c r="C304" s="7"/>
      <c r="D304" s="7"/>
    </row>
    <row r="305" spans="2:4" x14ac:dyDescent="0.25">
      <c r="B305" s="7"/>
      <c r="C305" s="7"/>
      <c r="D305" s="7"/>
    </row>
    <row r="306" spans="2:4" x14ac:dyDescent="0.25">
      <c r="B306" s="7"/>
      <c r="C306" s="7"/>
      <c r="D306" s="7"/>
    </row>
    <row r="307" spans="2:4" x14ac:dyDescent="0.25">
      <c r="B307" s="7"/>
      <c r="C307" s="7"/>
      <c r="D307" s="7"/>
    </row>
    <row r="308" spans="2:4" x14ac:dyDescent="0.25">
      <c r="B308" s="7"/>
      <c r="C308" s="7"/>
      <c r="D308" s="7"/>
    </row>
    <row r="309" spans="2:4" x14ac:dyDescent="0.25">
      <c r="B309" s="7"/>
      <c r="C309" s="7"/>
      <c r="D309" s="7"/>
    </row>
    <row r="310" spans="2:4" x14ac:dyDescent="0.25">
      <c r="B310" s="7"/>
      <c r="C310" s="7"/>
      <c r="D310" s="7"/>
    </row>
    <row r="311" spans="2:4" x14ac:dyDescent="0.25">
      <c r="B311" s="7"/>
      <c r="C311" s="7"/>
      <c r="D311" s="7"/>
    </row>
    <row r="312" spans="2:4" x14ac:dyDescent="0.25">
      <c r="B312" s="7"/>
      <c r="C312" s="7"/>
      <c r="D312" s="7"/>
    </row>
    <row r="313" spans="2:4" x14ac:dyDescent="0.25">
      <c r="B313" s="7"/>
      <c r="C313" s="7"/>
      <c r="D313" s="7"/>
    </row>
    <row r="314" spans="2:4" x14ac:dyDescent="0.25">
      <c r="B314" s="7"/>
      <c r="C314" s="7"/>
      <c r="D314" s="7"/>
    </row>
    <row r="315" spans="2:4" x14ac:dyDescent="0.25">
      <c r="B315" s="7"/>
      <c r="C315" s="7"/>
      <c r="D315" s="7"/>
    </row>
    <row r="316" spans="2:4" x14ac:dyDescent="0.25">
      <c r="B316" s="7"/>
      <c r="C316" s="7"/>
      <c r="D316" s="7"/>
    </row>
    <row r="317" spans="2:4" x14ac:dyDescent="0.25">
      <c r="B317" s="7"/>
      <c r="C317" s="7"/>
      <c r="D317" s="7"/>
    </row>
    <row r="318" spans="2:4" x14ac:dyDescent="0.25">
      <c r="B318" s="7"/>
      <c r="C318" s="7"/>
      <c r="D318" s="7"/>
    </row>
    <row r="319" spans="2:4" x14ac:dyDescent="0.25">
      <c r="B319" s="7"/>
      <c r="C319" s="7"/>
      <c r="D319" s="7"/>
    </row>
    <row r="320" spans="2:4" x14ac:dyDescent="0.25">
      <c r="B320" s="7"/>
      <c r="C320" s="7"/>
      <c r="D320" s="7"/>
    </row>
    <row r="321" spans="2:4" x14ac:dyDescent="0.25">
      <c r="B321" s="7"/>
      <c r="C321" s="7"/>
      <c r="D321" s="7"/>
    </row>
    <row r="322" spans="2:4" x14ac:dyDescent="0.25">
      <c r="B322" s="7"/>
      <c r="C322" s="7"/>
      <c r="D322" s="7"/>
    </row>
    <row r="323" spans="2:4" x14ac:dyDescent="0.25">
      <c r="B323" s="7"/>
      <c r="C323" s="7"/>
      <c r="D323" s="7"/>
    </row>
    <row r="324" spans="2:4" x14ac:dyDescent="0.25">
      <c r="B324" s="7"/>
      <c r="C324" s="7"/>
      <c r="D324" s="7"/>
    </row>
    <row r="325" spans="2:4" x14ac:dyDescent="0.25">
      <c r="B325" s="7"/>
      <c r="C325" s="7"/>
      <c r="D325" s="7"/>
    </row>
    <row r="326" spans="2:4" x14ac:dyDescent="0.25">
      <c r="B326" s="7"/>
      <c r="C326" s="7"/>
      <c r="D326" s="7"/>
    </row>
    <row r="327" spans="2:4" x14ac:dyDescent="0.25">
      <c r="B327" s="7"/>
      <c r="C327" s="7"/>
      <c r="D327" s="7"/>
    </row>
    <row r="328" spans="2:4" x14ac:dyDescent="0.25">
      <c r="B328" s="7"/>
      <c r="C328" s="7"/>
      <c r="D328" s="7"/>
    </row>
    <row r="329" spans="2:4" x14ac:dyDescent="0.25">
      <c r="B329" s="7"/>
      <c r="C329" s="7"/>
      <c r="D329" s="7"/>
    </row>
    <row r="330" spans="2:4" x14ac:dyDescent="0.25">
      <c r="B330" s="7"/>
      <c r="C330" s="7"/>
      <c r="D330" s="7"/>
    </row>
    <row r="331" spans="2:4" x14ac:dyDescent="0.25">
      <c r="B331" s="7"/>
      <c r="C331" s="7"/>
      <c r="D331" s="7"/>
    </row>
    <row r="332" spans="2:4" x14ac:dyDescent="0.25">
      <c r="B332" s="7"/>
      <c r="C332" s="7"/>
      <c r="D332" s="7"/>
    </row>
    <row r="333" spans="2:4" x14ac:dyDescent="0.25">
      <c r="B333" s="7"/>
      <c r="C333" s="7"/>
      <c r="D333" s="7"/>
    </row>
    <row r="334" spans="2:4" x14ac:dyDescent="0.25">
      <c r="B334" s="7"/>
      <c r="C334" s="7"/>
      <c r="D334" s="7"/>
    </row>
    <row r="335" spans="2:4" x14ac:dyDescent="0.25">
      <c r="B335" s="7"/>
      <c r="C335" s="7"/>
      <c r="D335" s="7"/>
    </row>
    <row r="336" spans="2:4" x14ac:dyDescent="0.25">
      <c r="B336" s="7"/>
      <c r="C336" s="7"/>
      <c r="D336" s="7"/>
    </row>
    <row r="337" spans="2:4" x14ac:dyDescent="0.25">
      <c r="B337" s="7"/>
      <c r="C337" s="7"/>
      <c r="D337" s="7"/>
    </row>
    <row r="338" spans="2:4" x14ac:dyDescent="0.25">
      <c r="B338" s="7"/>
      <c r="C338" s="7"/>
      <c r="D338" s="7"/>
    </row>
    <row r="339" spans="2:4" x14ac:dyDescent="0.25">
      <c r="B339" s="7"/>
      <c r="C339" s="7"/>
      <c r="D339" s="7"/>
    </row>
    <row r="340" spans="2:4" x14ac:dyDescent="0.25">
      <c r="B340" s="7"/>
      <c r="C340" s="7"/>
      <c r="D340" s="7"/>
    </row>
    <row r="341" spans="2:4" x14ac:dyDescent="0.25">
      <c r="B341" s="7"/>
      <c r="C341" s="7"/>
      <c r="D341" s="7"/>
    </row>
    <row r="342" spans="2:4" x14ac:dyDescent="0.25">
      <c r="B342" s="7"/>
      <c r="C342" s="7"/>
      <c r="D342" s="7"/>
    </row>
    <row r="343" spans="2:4" x14ac:dyDescent="0.25">
      <c r="B343" s="7"/>
      <c r="C343" s="7"/>
      <c r="D343" s="7"/>
    </row>
    <row r="344" spans="2:4" x14ac:dyDescent="0.25">
      <c r="B344" s="7"/>
      <c r="C344" s="7"/>
      <c r="D344" s="7"/>
    </row>
    <row r="345" spans="2:4" x14ac:dyDescent="0.25">
      <c r="B345" s="7"/>
      <c r="C345" s="7"/>
      <c r="D345" s="7"/>
    </row>
    <row r="346" spans="2:4" x14ac:dyDescent="0.25">
      <c r="B346" s="7"/>
      <c r="C346" s="7"/>
      <c r="D346" s="7"/>
    </row>
    <row r="347" spans="2:4" x14ac:dyDescent="0.25">
      <c r="B347" s="7"/>
      <c r="C347" s="7"/>
      <c r="D347" s="7"/>
    </row>
    <row r="348" spans="2:4" x14ac:dyDescent="0.25">
      <c r="B348" s="7"/>
      <c r="C348" s="7"/>
      <c r="D348" s="7"/>
    </row>
    <row r="349" spans="2:4" x14ac:dyDescent="0.25">
      <c r="B349" s="7"/>
      <c r="C349" s="7"/>
      <c r="D349" s="7"/>
    </row>
    <row r="350" spans="2:4" x14ac:dyDescent="0.25">
      <c r="B350" s="7"/>
      <c r="C350" s="7"/>
      <c r="D350" s="7"/>
    </row>
    <row r="351" spans="2:4" x14ac:dyDescent="0.25">
      <c r="B351" s="7"/>
      <c r="C351" s="7"/>
      <c r="D351" s="7"/>
    </row>
    <row r="352" spans="2:4" x14ac:dyDescent="0.25">
      <c r="B352" s="7"/>
      <c r="C352" s="7"/>
      <c r="D352" s="7"/>
    </row>
    <row r="353" spans="2:4" x14ac:dyDescent="0.25">
      <c r="B353" s="7"/>
      <c r="C353" s="7"/>
      <c r="D353" s="7"/>
    </row>
    <row r="354" spans="2:4" x14ac:dyDescent="0.25">
      <c r="B354" s="7"/>
      <c r="C354" s="7"/>
      <c r="D354" s="7"/>
    </row>
    <row r="355" spans="2:4" x14ac:dyDescent="0.25">
      <c r="B355" s="7"/>
      <c r="C355" s="7"/>
      <c r="D355" s="7"/>
    </row>
    <row r="356" spans="2:4" x14ac:dyDescent="0.25">
      <c r="B356" s="7"/>
      <c r="C356" s="7"/>
      <c r="D356" s="7"/>
    </row>
    <row r="357" spans="2:4" x14ac:dyDescent="0.25">
      <c r="B357" s="7"/>
      <c r="C357" s="7"/>
      <c r="D357" s="7"/>
    </row>
    <row r="358" spans="2:4" x14ac:dyDescent="0.25">
      <c r="B358" s="7"/>
      <c r="C358" s="7"/>
      <c r="D358" s="7"/>
    </row>
    <row r="359" spans="2:4" x14ac:dyDescent="0.25">
      <c r="B359" s="7"/>
      <c r="C359" s="7"/>
      <c r="D359" s="7"/>
    </row>
    <row r="360" spans="2:4" x14ac:dyDescent="0.25">
      <c r="B360" s="7"/>
      <c r="C360" s="7"/>
      <c r="D360" s="7"/>
    </row>
    <row r="361" spans="2:4" x14ac:dyDescent="0.25">
      <c r="B361" s="7"/>
      <c r="C361" s="7"/>
      <c r="D361" s="7"/>
    </row>
    <row r="362" spans="2:4" x14ac:dyDescent="0.25">
      <c r="B362" s="7"/>
      <c r="C362" s="7"/>
      <c r="D362" s="7"/>
    </row>
    <row r="363" spans="2:4" x14ac:dyDescent="0.25">
      <c r="B363" s="7"/>
      <c r="C363" s="7"/>
      <c r="D363" s="7"/>
    </row>
    <row r="364" spans="2:4" x14ac:dyDescent="0.25">
      <c r="B364" s="7"/>
      <c r="C364" s="7"/>
      <c r="D364" s="7"/>
    </row>
    <row r="365" spans="2:4" x14ac:dyDescent="0.25">
      <c r="B365" s="7"/>
      <c r="C365" s="7"/>
      <c r="D365" s="7"/>
    </row>
    <row r="366" spans="2:4" x14ac:dyDescent="0.25">
      <c r="B366" s="7"/>
      <c r="C366" s="7"/>
      <c r="D366" s="7"/>
    </row>
    <row r="367" spans="2:4" x14ac:dyDescent="0.25">
      <c r="B367" s="7"/>
      <c r="C367" s="7"/>
      <c r="D367" s="7"/>
    </row>
    <row r="368" spans="2:4" x14ac:dyDescent="0.25">
      <c r="B368" s="7"/>
      <c r="C368" s="7"/>
      <c r="D368" s="7"/>
    </row>
    <row r="369" spans="2:4" x14ac:dyDescent="0.25">
      <c r="B369" s="7"/>
      <c r="C369" s="7"/>
      <c r="D369" s="7"/>
    </row>
    <row r="370" spans="2:4" x14ac:dyDescent="0.25">
      <c r="B370" s="7"/>
      <c r="C370" s="7"/>
      <c r="D370" s="7"/>
    </row>
    <row r="371" spans="2:4" x14ac:dyDescent="0.25">
      <c r="B371" s="7"/>
      <c r="C371" s="7"/>
      <c r="D371" s="7"/>
    </row>
    <row r="372" spans="2:4" x14ac:dyDescent="0.25">
      <c r="B372" s="7"/>
      <c r="C372" s="7"/>
      <c r="D372" s="7"/>
    </row>
    <row r="373" spans="2:4" x14ac:dyDescent="0.25">
      <c r="B373" s="7"/>
      <c r="C373" s="7"/>
      <c r="D373" s="7"/>
    </row>
    <row r="374" spans="2:4" x14ac:dyDescent="0.25">
      <c r="B374" s="7"/>
      <c r="C374" s="7"/>
      <c r="D374" s="7"/>
    </row>
    <row r="375" spans="2:4" x14ac:dyDescent="0.25">
      <c r="B375" s="7"/>
      <c r="C375" s="7"/>
      <c r="D375" s="7"/>
    </row>
    <row r="376" spans="2:4" x14ac:dyDescent="0.25">
      <c r="B376" s="7"/>
      <c r="C376" s="7"/>
      <c r="D376" s="7"/>
    </row>
    <row r="377" spans="2:4" x14ac:dyDescent="0.25">
      <c r="B377" s="7"/>
      <c r="C377" s="7"/>
      <c r="D377" s="7"/>
    </row>
    <row r="378" spans="2:4" x14ac:dyDescent="0.25">
      <c r="B378" s="7"/>
      <c r="C378" s="7"/>
      <c r="D378" s="7"/>
    </row>
    <row r="379" spans="2:4" x14ac:dyDescent="0.25">
      <c r="B379" s="7"/>
      <c r="C379" s="7"/>
      <c r="D379" s="7"/>
    </row>
    <row r="380" spans="2:4" x14ac:dyDescent="0.25">
      <c r="B380" s="7"/>
      <c r="C380" s="7"/>
      <c r="D380" s="7"/>
    </row>
    <row r="381" spans="2:4" x14ac:dyDescent="0.25">
      <c r="B381" s="7"/>
      <c r="C381" s="7"/>
      <c r="D381" s="7"/>
    </row>
    <row r="382" spans="2:4" x14ac:dyDescent="0.25">
      <c r="B382" s="7"/>
      <c r="C382" s="7"/>
      <c r="D382" s="7"/>
    </row>
    <row r="383" spans="2:4" x14ac:dyDescent="0.25">
      <c r="B383" s="7"/>
      <c r="C383" s="7"/>
      <c r="D383" s="7"/>
    </row>
    <row r="384" spans="2:4" x14ac:dyDescent="0.25">
      <c r="B384" s="7"/>
      <c r="C384" s="7"/>
      <c r="D384" s="7"/>
    </row>
    <row r="385" spans="2:4" x14ac:dyDescent="0.25">
      <c r="B385" s="7"/>
      <c r="C385" s="7"/>
      <c r="D385" s="7"/>
    </row>
    <row r="386" spans="2:4" x14ac:dyDescent="0.25">
      <c r="B386" s="7"/>
      <c r="C386" s="7"/>
      <c r="D386" s="7"/>
    </row>
    <row r="387" spans="2:4" x14ac:dyDescent="0.25">
      <c r="B387" s="7"/>
      <c r="C387" s="7"/>
      <c r="D387" s="7"/>
    </row>
    <row r="388" spans="2:4" x14ac:dyDescent="0.25">
      <c r="B388" s="7"/>
      <c r="C388" s="7"/>
      <c r="D388" s="7"/>
    </row>
    <row r="389" spans="2:4" x14ac:dyDescent="0.25">
      <c r="B389" s="7"/>
      <c r="C389" s="7"/>
      <c r="D389" s="7"/>
    </row>
    <row r="390" spans="2:4" x14ac:dyDescent="0.25">
      <c r="B390" s="7"/>
      <c r="C390" s="7"/>
      <c r="D390" s="7"/>
    </row>
    <row r="391" spans="2:4" x14ac:dyDescent="0.25">
      <c r="B391" s="7"/>
      <c r="C391" s="7"/>
      <c r="D391" s="7"/>
    </row>
    <row r="392" spans="2:4" x14ac:dyDescent="0.25">
      <c r="B392" s="7"/>
      <c r="C392" s="7"/>
      <c r="D392" s="7"/>
    </row>
    <row r="393" spans="2:4" x14ac:dyDescent="0.25">
      <c r="B393" s="7"/>
      <c r="C393" s="7"/>
      <c r="D393" s="7"/>
    </row>
    <row r="394" spans="2:4" x14ac:dyDescent="0.25">
      <c r="B394" s="7"/>
      <c r="C394" s="7"/>
      <c r="D394" s="7"/>
    </row>
    <row r="395" spans="2:4" x14ac:dyDescent="0.25">
      <c r="B395" s="7"/>
      <c r="C395" s="7"/>
      <c r="D395" s="7"/>
    </row>
    <row r="396" spans="2:4" x14ac:dyDescent="0.25">
      <c r="B396" s="7"/>
      <c r="C396" s="7"/>
      <c r="D396" s="7"/>
    </row>
    <row r="397" spans="2:4" x14ac:dyDescent="0.25">
      <c r="B397" s="7"/>
      <c r="C397" s="7"/>
      <c r="D397" s="7"/>
    </row>
    <row r="398" spans="2:4" x14ac:dyDescent="0.25">
      <c r="B398" s="7"/>
      <c r="C398" s="7"/>
      <c r="D398" s="7"/>
    </row>
    <row r="399" spans="2:4" x14ac:dyDescent="0.25">
      <c r="B399" s="7"/>
      <c r="C399" s="7"/>
      <c r="D399" s="7"/>
    </row>
    <row r="400" spans="2:4" x14ac:dyDescent="0.25">
      <c r="B400" s="7"/>
      <c r="C400" s="7"/>
      <c r="D400" s="7"/>
    </row>
    <row r="401" spans="2:4" x14ac:dyDescent="0.25">
      <c r="B401" s="7"/>
      <c r="C401" s="7"/>
      <c r="D401" s="7"/>
    </row>
    <row r="402" spans="2:4" x14ac:dyDescent="0.25">
      <c r="B402" s="7"/>
      <c r="C402" s="7"/>
      <c r="D402" s="7"/>
    </row>
    <row r="403" spans="2:4" x14ac:dyDescent="0.25">
      <c r="B403" s="7"/>
      <c r="C403" s="7"/>
      <c r="D403" s="7"/>
    </row>
    <row r="404" spans="2:4" x14ac:dyDescent="0.25">
      <c r="B404" s="7"/>
      <c r="C404" s="7"/>
      <c r="D404" s="7"/>
    </row>
    <row r="405" spans="2:4" x14ac:dyDescent="0.25">
      <c r="B405" s="7"/>
      <c r="C405" s="7"/>
      <c r="D405" s="7"/>
    </row>
    <row r="406" spans="2:4" x14ac:dyDescent="0.25">
      <c r="B406" s="7"/>
      <c r="C406" s="7"/>
      <c r="D406" s="7"/>
    </row>
    <row r="407" spans="2:4" x14ac:dyDescent="0.25">
      <c r="B407" s="7"/>
      <c r="C407" s="7"/>
      <c r="D407" s="7"/>
    </row>
    <row r="408" spans="2:4" x14ac:dyDescent="0.25">
      <c r="B408" s="7"/>
      <c r="C408" s="7"/>
      <c r="D408" s="7"/>
    </row>
    <row r="409" spans="2:4" x14ac:dyDescent="0.25">
      <c r="B409" s="7"/>
      <c r="C409" s="7"/>
      <c r="D409" s="7"/>
    </row>
    <row r="410" spans="2:4" x14ac:dyDescent="0.25">
      <c r="B410" s="7"/>
      <c r="C410" s="7"/>
      <c r="D410" s="7"/>
    </row>
    <row r="411" spans="2:4" x14ac:dyDescent="0.25">
      <c r="B411" s="7"/>
      <c r="C411" s="7"/>
      <c r="D411" s="7"/>
    </row>
    <row r="412" spans="2:4" x14ac:dyDescent="0.25">
      <c r="B412" s="7"/>
      <c r="C412" s="7"/>
      <c r="D412" s="7"/>
    </row>
    <row r="413" spans="2:4" x14ac:dyDescent="0.25">
      <c r="B413" s="7"/>
      <c r="C413" s="7"/>
      <c r="D413" s="7"/>
    </row>
    <row r="414" spans="2:4" x14ac:dyDescent="0.25">
      <c r="B414" s="7"/>
      <c r="C414" s="7"/>
      <c r="D414" s="7"/>
    </row>
    <row r="415" spans="2:4" x14ac:dyDescent="0.25">
      <c r="B415" s="7"/>
      <c r="C415" s="7"/>
      <c r="D415" s="7"/>
    </row>
    <row r="416" spans="2:4" x14ac:dyDescent="0.25">
      <c r="B416" s="7"/>
      <c r="C416" s="7"/>
      <c r="D416" s="7"/>
    </row>
    <row r="417" spans="2:4" x14ac:dyDescent="0.25">
      <c r="B417" s="7"/>
      <c r="C417" s="7"/>
      <c r="D417" s="7"/>
    </row>
    <row r="418" spans="2:4" x14ac:dyDescent="0.25">
      <c r="B418" s="7"/>
      <c r="C418" s="7"/>
      <c r="D418" s="7"/>
    </row>
    <row r="419" spans="2:4" x14ac:dyDescent="0.25">
      <c r="B419" s="7"/>
      <c r="C419" s="7"/>
      <c r="D419" s="7"/>
    </row>
    <row r="420" spans="2:4" x14ac:dyDescent="0.25">
      <c r="B420" s="7"/>
      <c r="C420" s="7"/>
      <c r="D420" s="7"/>
    </row>
    <row r="421" spans="2:4" x14ac:dyDescent="0.25">
      <c r="B421" s="7"/>
      <c r="C421" s="7"/>
      <c r="D421" s="7"/>
    </row>
    <row r="422" spans="2:4" x14ac:dyDescent="0.25">
      <c r="B422" s="7"/>
      <c r="C422" s="7"/>
      <c r="D422" s="7"/>
    </row>
    <row r="423" spans="2:4" x14ac:dyDescent="0.25">
      <c r="B423" s="7"/>
      <c r="C423" s="7"/>
      <c r="D423" s="7"/>
    </row>
    <row r="424" spans="2:4" x14ac:dyDescent="0.25">
      <c r="B424" s="7"/>
      <c r="C424" s="7"/>
      <c r="D424" s="7"/>
    </row>
    <row r="425" spans="2:4" x14ac:dyDescent="0.25">
      <c r="B425" s="7"/>
      <c r="C425" s="7"/>
      <c r="D425" s="7"/>
    </row>
    <row r="426" spans="2:4" x14ac:dyDescent="0.25">
      <c r="B426" s="7"/>
      <c r="C426" s="7"/>
      <c r="D426" s="7"/>
    </row>
    <row r="427" spans="2:4" x14ac:dyDescent="0.25">
      <c r="B427" s="7"/>
      <c r="C427" s="7"/>
      <c r="D427" s="7"/>
    </row>
    <row r="428" spans="2:4" x14ac:dyDescent="0.25">
      <c r="B428" s="7"/>
      <c r="C428" s="7"/>
      <c r="D428" s="7"/>
    </row>
    <row r="429" spans="2:4" x14ac:dyDescent="0.25">
      <c r="B429" s="7"/>
      <c r="C429" s="7"/>
      <c r="D429" s="7"/>
    </row>
    <row r="430" spans="2:4" x14ac:dyDescent="0.25">
      <c r="B430" s="7"/>
      <c r="C430" s="7"/>
      <c r="D430" s="7"/>
    </row>
    <row r="431" spans="2:4" x14ac:dyDescent="0.25">
      <c r="B431" s="7"/>
      <c r="C431" s="7"/>
      <c r="D431" s="7"/>
    </row>
    <row r="432" spans="2:4" x14ac:dyDescent="0.25">
      <c r="B432" s="7"/>
      <c r="C432" s="7"/>
      <c r="D432" s="7"/>
    </row>
    <row r="433" spans="2:4" x14ac:dyDescent="0.25">
      <c r="B433" s="7"/>
      <c r="C433" s="7"/>
      <c r="D433" s="7"/>
    </row>
    <row r="434" spans="2:4" x14ac:dyDescent="0.25">
      <c r="B434" s="7"/>
      <c r="C434" s="7"/>
      <c r="D434" s="7"/>
    </row>
    <row r="435" spans="2:4" x14ac:dyDescent="0.25">
      <c r="B435" s="7"/>
      <c r="C435" s="7"/>
      <c r="D435" s="7"/>
    </row>
    <row r="436" spans="2:4" x14ac:dyDescent="0.25">
      <c r="B436" s="7"/>
      <c r="C436" s="7"/>
      <c r="D436" s="7"/>
    </row>
    <row r="437" spans="2:4" x14ac:dyDescent="0.25">
      <c r="B437" s="7"/>
      <c r="C437" s="7"/>
      <c r="D437" s="7"/>
    </row>
    <row r="438" spans="2:4" x14ac:dyDescent="0.25">
      <c r="B438" s="7"/>
      <c r="C438" s="7"/>
      <c r="D438" s="7"/>
    </row>
    <row r="439" spans="2:4" x14ac:dyDescent="0.25">
      <c r="B439" s="7"/>
      <c r="C439" s="7"/>
      <c r="D439" s="7"/>
    </row>
    <row r="440" spans="2:4" x14ac:dyDescent="0.25">
      <c r="B440" s="7"/>
      <c r="C440" s="7"/>
      <c r="D440" s="7"/>
    </row>
    <row r="441" spans="2:4" x14ac:dyDescent="0.25">
      <c r="B441" s="7"/>
      <c r="C441" s="7"/>
      <c r="D441" s="7"/>
    </row>
    <row r="442" spans="2:4" x14ac:dyDescent="0.25">
      <c r="B442" s="7"/>
      <c r="C442" s="7"/>
      <c r="D442" s="7"/>
    </row>
    <row r="443" spans="2:4" x14ac:dyDescent="0.25">
      <c r="B443" s="7"/>
      <c r="C443" s="7"/>
      <c r="D443" s="7"/>
    </row>
    <row r="444" spans="2:4" x14ac:dyDescent="0.25">
      <c r="B444" s="7"/>
      <c r="C444" s="7"/>
      <c r="D444" s="7"/>
    </row>
    <row r="445" spans="2:4" x14ac:dyDescent="0.25">
      <c r="B445" s="7"/>
      <c r="C445" s="7"/>
      <c r="D445" s="7"/>
    </row>
    <row r="446" spans="2:4" x14ac:dyDescent="0.25">
      <c r="B446" s="7"/>
      <c r="C446" s="7"/>
      <c r="D446" s="7"/>
    </row>
    <row r="447" spans="2:4" x14ac:dyDescent="0.25">
      <c r="B447" s="7"/>
      <c r="C447" s="7"/>
      <c r="D447" s="7"/>
    </row>
    <row r="448" spans="2:4" x14ac:dyDescent="0.25">
      <c r="B448" s="7"/>
      <c r="C448" s="7"/>
      <c r="D448" s="7"/>
    </row>
    <row r="449" spans="2:4" x14ac:dyDescent="0.25">
      <c r="B449" s="7"/>
      <c r="C449" s="7"/>
      <c r="D449" s="7"/>
    </row>
    <row r="450" spans="2:4" x14ac:dyDescent="0.25">
      <c r="B450" s="7"/>
      <c r="C450" s="7"/>
      <c r="D450" s="7"/>
    </row>
    <row r="451" spans="2:4" x14ac:dyDescent="0.25">
      <c r="B451" s="7"/>
      <c r="C451" s="7"/>
      <c r="D451" s="7"/>
    </row>
    <row r="452" spans="2:4" x14ac:dyDescent="0.25">
      <c r="B452" s="7"/>
      <c r="C452" s="7"/>
      <c r="D452" s="7"/>
    </row>
    <row r="453" spans="2:4" x14ac:dyDescent="0.25">
      <c r="B453" s="7"/>
      <c r="C453" s="7"/>
      <c r="D453" s="7"/>
    </row>
    <row r="454" spans="2:4" x14ac:dyDescent="0.25">
      <c r="B454" s="7"/>
      <c r="C454" s="7"/>
      <c r="D454" s="7"/>
    </row>
    <row r="455" spans="2:4" x14ac:dyDescent="0.25">
      <c r="B455" s="7"/>
      <c r="C455" s="7"/>
      <c r="D455" s="7"/>
    </row>
    <row r="456" spans="2:4" x14ac:dyDescent="0.25">
      <c r="B456" s="7"/>
      <c r="C456" s="7"/>
      <c r="D456" s="7"/>
    </row>
    <row r="457" spans="2:4" x14ac:dyDescent="0.25">
      <c r="B457" s="7"/>
      <c r="C457" s="7"/>
      <c r="D457" s="7"/>
    </row>
    <row r="458" spans="2:4" x14ac:dyDescent="0.25">
      <c r="B458" s="7"/>
      <c r="C458" s="7"/>
      <c r="D458" s="7"/>
    </row>
    <row r="459" spans="2:4" x14ac:dyDescent="0.25">
      <c r="B459" s="7"/>
      <c r="C459" s="7"/>
      <c r="D459" s="7"/>
    </row>
    <row r="460" spans="2:4" x14ac:dyDescent="0.25">
      <c r="B460" s="7"/>
      <c r="C460" s="7"/>
      <c r="D460" s="7"/>
    </row>
    <row r="461" spans="2:4" x14ac:dyDescent="0.25">
      <c r="B461" s="7"/>
      <c r="C461" s="7"/>
      <c r="D461" s="7"/>
    </row>
    <row r="462" spans="2:4" x14ac:dyDescent="0.25">
      <c r="B462" s="7"/>
      <c r="C462" s="7"/>
      <c r="D462" s="7"/>
    </row>
    <row r="463" spans="2:4" x14ac:dyDescent="0.25">
      <c r="B463" s="7"/>
      <c r="C463" s="7"/>
      <c r="D463" s="7"/>
    </row>
    <row r="464" spans="2:4" x14ac:dyDescent="0.25">
      <c r="B464" s="7"/>
      <c r="C464" s="7"/>
      <c r="D464" s="7"/>
    </row>
    <row r="465" spans="2:4" x14ac:dyDescent="0.25">
      <c r="B465" s="7"/>
      <c r="C465" s="7"/>
      <c r="D465" s="7"/>
    </row>
    <row r="466" spans="2:4" x14ac:dyDescent="0.25">
      <c r="B466" s="7"/>
      <c r="C466" s="7"/>
      <c r="D466" s="7"/>
    </row>
    <row r="467" spans="2:4" x14ac:dyDescent="0.25">
      <c r="B467" s="7"/>
      <c r="C467" s="7"/>
      <c r="D467" s="7"/>
    </row>
    <row r="468" spans="2:4" x14ac:dyDescent="0.25">
      <c r="B468" s="7"/>
      <c r="C468" s="7"/>
      <c r="D468" s="7"/>
    </row>
    <row r="469" spans="2:4" x14ac:dyDescent="0.25">
      <c r="B469" s="7"/>
      <c r="C469" s="7"/>
      <c r="D469" s="7"/>
    </row>
    <row r="470" spans="2:4" x14ac:dyDescent="0.25">
      <c r="B470" s="7"/>
      <c r="C470" s="7"/>
      <c r="D470" s="7"/>
    </row>
    <row r="471" spans="2:4" x14ac:dyDescent="0.25">
      <c r="B471" s="7"/>
      <c r="C471" s="7"/>
      <c r="D471" s="7"/>
    </row>
    <row r="472" spans="2:4" x14ac:dyDescent="0.25">
      <c r="B472" s="7"/>
      <c r="C472" s="7"/>
      <c r="D472" s="7"/>
    </row>
    <row r="473" spans="2:4" x14ac:dyDescent="0.25">
      <c r="B473" s="7"/>
      <c r="C473" s="7"/>
      <c r="D473" s="7"/>
    </row>
    <row r="474" spans="2:4" x14ac:dyDescent="0.25">
      <c r="B474" s="7"/>
      <c r="C474" s="7"/>
      <c r="D474" s="7"/>
    </row>
    <row r="475" spans="2:4" x14ac:dyDescent="0.25">
      <c r="B475" s="7"/>
      <c r="C475" s="7"/>
      <c r="D475" s="7"/>
    </row>
    <row r="476" spans="2:4" x14ac:dyDescent="0.25">
      <c r="B476" s="7"/>
      <c r="C476" s="7"/>
      <c r="D476" s="7"/>
    </row>
    <row r="477" spans="2:4" x14ac:dyDescent="0.25">
      <c r="B477" s="7"/>
      <c r="C477" s="7"/>
      <c r="D477" s="7"/>
    </row>
    <row r="478" spans="2:4" x14ac:dyDescent="0.25">
      <c r="B478" s="7"/>
      <c r="C478" s="7"/>
      <c r="D478" s="7"/>
    </row>
    <row r="479" spans="2:4" x14ac:dyDescent="0.25">
      <c r="B479" s="7"/>
      <c r="C479" s="7"/>
      <c r="D479" s="7"/>
    </row>
    <row r="480" spans="2:4" x14ac:dyDescent="0.25">
      <c r="B480" s="7"/>
      <c r="C480" s="7"/>
      <c r="D480" s="7"/>
    </row>
    <row r="481" spans="2:4" x14ac:dyDescent="0.25">
      <c r="B481" s="7"/>
      <c r="C481" s="7"/>
      <c r="D481" s="7"/>
    </row>
    <row r="482" spans="2:4" x14ac:dyDescent="0.25">
      <c r="B482" s="7"/>
      <c r="C482" s="7"/>
      <c r="D482" s="7"/>
    </row>
    <row r="483" spans="2:4" x14ac:dyDescent="0.25">
      <c r="B483" s="7"/>
      <c r="C483" s="7"/>
      <c r="D483" s="7"/>
    </row>
    <row r="484" spans="2:4" x14ac:dyDescent="0.25">
      <c r="B484" s="7"/>
      <c r="C484" s="7"/>
      <c r="D484" s="7"/>
    </row>
    <row r="485" spans="2:4" x14ac:dyDescent="0.25">
      <c r="B485" s="7"/>
      <c r="C485" s="7"/>
      <c r="D485" s="7"/>
    </row>
    <row r="486" spans="2:4" x14ac:dyDescent="0.25">
      <c r="B486" s="7"/>
      <c r="C486" s="7"/>
      <c r="D486" s="7"/>
    </row>
    <row r="487" spans="2:4" x14ac:dyDescent="0.25">
      <c r="B487" s="7"/>
      <c r="C487" s="7"/>
      <c r="D487" s="7"/>
    </row>
    <row r="488" spans="2:4" x14ac:dyDescent="0.25">
      <c r="B488" s="7"/>
      <c r="C488" s="7"/>
      <c r="D488" s="7"/>
    </row>
    <row r="489" spans="2:4" x14ac:dyDescent="0.25">
      <c r="B489" s="7"/>
      <c r="C489" s="7"/>
      <c r="D489" s="7"/>
    </row>
    <row r="490" spans="2:4" x14ac:dyDescent="0.25">
      <c r="B490" s="7"/>
      <c r="C490" s="7"/>
      <c r="D490" s="7"/>
    </row>
    <row r="491" spans="2:4" x14ac:dyDescent="0.25">
      <c r="B491" s="7"/>
      <c r="C491" s="7"/>
      <c r="D491" s="7"/>
    </row>
    <row r="492" spans="2:4" x14ac:dyDescent="0.25">
      <c r="B492" s="7"/>
      <c r="C492" s="7"/>
      <c r="D492" s="7"/>
    </row>
    <row r="493" spans="2:4" x14ac:dyDescent="0.25">
      <c r="B493" s="7"/>
      <c r="C493" s="7"/>
      <c r="D493" s="7"/>
    </row>
    <row r="494" spans="2:4" x14ac:dyDescent="0.25">
      <c r="B494" s="7"/>
      <c r="C494" s="7"/>
      <c r="D494" s="7"/>
    </row>
    <row r="495" spans="2:4" x14ac:dyDescent="0.25">
      <c r="B495" s="7"/>
      <c r="C495" s="7"/>
      <c r="D495" s="7"/>
    </row>
    <row r="496" spans="2:4" x14ac:dyDescent="0.25">
      <c r="B496" s="7"/>
      <c r="C496" s="7"/>
      <c r="D496" s="7"/>
    </row>
    <row r="497" spans="2:4" x14ac:dyDescent="0.25">
      <c r="B497" s="7"/>
      <c r="C497" s="7"/>
      <c r="D497" s="7"/>
    </row>
    <row r="498" spans="2:4" x14ac:dyDescent="0.25">
      <c r="B498" s="7"/>
      <c r="C498" s="7"/>
      <c r="D498" s="7"/>
    </row>
    <row r="499" spans="2:4" x14ac:dyDescent="0.25">
      <c r="B499" s="7"/>
      <c r="C499" s="7"/>
      <c r="D499" s="7"/>
    </row>
    <row r="500" spans="2:4" x14ac:dyDescent="0.25">
      <c r="B500" s="7"/>
      <c r="C500" s="7"/>
      <c r="D500" s="7"/>
    </row>
    <row r="501" spans="2:4" x14ac:dyDescent="0.25">
      <c r="B501" s="7"/>
      <c r="C501" s="7"/>
      <c r="D501" s="7"/>
    </row>
    <row r="502" spans="2:4" x14ac:dyDescent="0.25">
      <c r="B502" s="7"/>
      <c r="C502" s="7"/>
      <c r="D502" s="7"/>
    </row>
    <row r="503" spans="2:4" x14ac:dyDescent="0.25">
      <c r="B503" s="7"/>
      <c r="C503" s="7"/>
      <c r="D503" s="7"/>
    </row>
    <row r="504" spans="2:4" x14ac:dyDescent="0.25">
      <c r="B504" s="7"/>
      <c r="C504" s="7"/>
      <c r="D504" s="7"/>
    </row>
    <row r="505" spans="2:4" x14ac:dyDescent="0.25">
      <c r="B505" s="7"/>
      <c r="C505" s="7"/>
      <c r="D505" s="7"/>
    </row>
    <row r="506" spans="2:4" x14ac:dyDescent="0.25">
      <c r="B506" s="7"/>
      <c r="C506" s="7"/>
      <c r="D506" s="7"/>
    </row>
    <row r="507" spans="2:4" x14ac:dyDescent="0.25">
      <c r="B507" s="7"/>
      <c r="C507" s="7"/>
      <c r="D507" s="7"/>
    </row>
    <row r="508" spans="2:4" x14ac:dyDescent="0.25">
      <c r="B508" s="7"/>
      <c r="C508" s="7"/>
      <c r="D508" s="7"/>
    </row>
    <row r="509" spans="2:4" x14ac:dyDescent="0.25">
      <c r="B509" s="7"/>
      <c r="C509" s="7"/>
      <c r="D509" s="7"/>
    </row>
    <row r="510" spans="2:4" x14ac:dyDescent="0.25">
      <c r="B510" s="7"/>
      <c r="C510" s="7"/>
      <c r="D510" s="7"/>
    </row>
    <row r="511" spans="2:4" x14ac:dyDescent="0.25">
      <c r="B511" s="7"/>
      <c r="C511" s="7"/>
      <c r="D511" s="7"/>
    </row>
    <row r="512" spans="2:4" x14ac:dyDescent="0.25">
      <c r="B512" s="7"/>
      <c r="C512" s="7"/>
      <c r="D512" s="7"/>
    </row>
    <row r="513" spans="2:4" x14ac:dyDescent="0.25">
      <c r="B513" s="7"/>
      <c r="C513" s="7"/>
      <c r="D513" s="7"/>
    </row>
    <row r="514" spans="2:4" x14ac:dyDescent="0.25">
      <c r="B514" s="7"/>
      <c r="C514" s="7"/>
      <c r="D514" s="7"/>
    </row>
    <row r="515" spans="2:4" x14ac:dyDescent="0.25">
      <c r="B515" s="7"/>
      <c r="C515" s="7"/>
      <c r="D515" s="7"/>
    </row>
    <row r="516" spans="2:4" x14ac:dyDescent="0.25">
      <c r="B516" s="7"/>
      <c r="C516" s="7"/>
      <c r="D516" s="7"/>
    </row>
    <row r="517" spans="2:4" x14ac:dyDescent="0.25">
      <c r="B517" s="7"/>
      <c r="C517" s="7"/>
      <c r="D517" s="7"/>
    </row>
    <row r="518" spans="2:4" x14ac:dyDescent="0.25">
      <c r="B518" s="7"/>
      <c r="C518" s="7"/>
      <c r="D518" s="7"/>
    </row>
    <row r="519" spans="2:4" x14ac:dyDescent="0.25">
      <c r="B519" s="7"/>
      <c r="C519" s="7"/>
      <c r="D519" s="7"/>
    </row>
    <row r="520" spans="2:4" x14ac:dyDescent="0.25">
      <c r="B520" s="7"/>
      <c r="C520" s="7"/>
      <c r="D520" s="7"/>
    </row>
    <row r="521" spans="2:4" x14ac:dyDescent="0.25">
      <c r="B521" s="7"/>
      <c r="C521" s="7"/>
      <c r="D521" s="7"/>
    </row>
    <row r="522" spans="2:4" x14ac:dyDescent="0.25">
      <c r="B522" s="7"/>
      <c r="C522" s="7"/>
      <c r="D522" s="7"/>
    </row>
    <row r="523" spans="2:4" x14ac:dyDescent="0.25">
      <c r="B523" s="7"/>
      <c r="C523" s="7"/>
      <c r="D523" s="7"/>
    </row>
    <row r="524" spans="2:4" x14ac:dyDescent="0.25">
      <c r="B524" s="7"/>
      <c r="C524" s="7"/>
      <c r="D524" s="7"/>
    </row>
    <row r="525" spans="2:4" x14ac:dyDescent="0.25">
      <c r="B525" s="7"/>
      <c r="C525" s="7"/>
      <c r="D525" s="7"/>
    </row>
    <row r="526" spans="2:4" x14ac:dyDescent="0.25">
      <c r="B526" s="7"/>
      <c r="C526" s="7"/>
      <c r="D526" s="7"/>
    </row>
    <row r="527" spans="2:4" x14ac:dyDescent="0.25">
      <c r="B527" s="7"/>
      <c r="C527" s="7"/>
      <c r="D527" s="7"/>
    </row>
    <row r="528" spans="2:4" x14ac:dyDescent="0.25">
      <c r="B528" s="7"/>
      <c r="C528" s="7"/>
      <c r="D528" s="7"/>
    </row>
    <row r="529" spans="2:4" x14ac:dyDescent="0.25">
      <c r="B529" s="7"/>
      <c r="C529" s="7"/>
      <c r="D529" s="7"/>
    </row>
    <row r="530" spans="2:4" x14ac:dyDescent="0.25">
      <c r="B530" s="7"/>
      <c r="C530" s="7"/>
      <c r="D530" s="7"/>
    </row>
    <row r="531" spans="2:4" x14ac:dyDescent="0.25">
      <c r="B531" s="7"/>
      <c r="C531" s="7"/>
      <c r="D531" s="7"/>
    </row>
    <row r="532" spans="2:4" x14ac:dyDescent="0.25">
      <c r="B532" s="7"/>
      <c r="C532" s="7"/>
      <c r="D532" s="7"/>
    </row>
    <row r="533" spans="2:4" x14ac:dyDescent="0.25">
      <c r="B533" s="7"/>
      <c r="C533" s="7"/>
      <c r="D533" s="7"/>
    </row>
    <row r="534" spans="2:4" x14ac:dyDescent="0.25">
      <c r="B534" s="7"/>
      <c r="C534" s="7"/>
      <c r="D534" s="7"/>
    </row>
    <row r="535" spans="2:4" x14ac:dyDescent="0.25">
      <c r="B535" s="7"/>
      <c r="C535" s="7"/>
      <c r="D535" s="7"/>
    </row>
    <row r="536" spans="2:4" x14ac:dyDescent="0.25">
      <c r="B536" s="7"/>
      <c r="C536" s="7"/>
      <c r="D536" s="7"/>
    </row>
    <row r="537" spans="2:4" x14ac:dyDescent="0.25">
      <c r="B537" s="7"/>
      <c r="C537" s="7"/>
      <c r="D537" s="7"/>
    </row>
    <row r="538" spans="2:4" x14ac:dyDescent="0.25">
      <c r="B538" s="7"/>
      <c r="C538" s="7"/>
      <c r="D538" s="7"/>
    </row>
    <row r="539" spans="2:4" x14ac:dyDescent="0.25">
      <c r="B539" s="7"/>
      <c r="C539" s="7"/>
      <c r="D539" s="7"/>
    </row>
    <row r="540" spans="2:4" x14ac:dyDescent="0.25">
      <c r="B540" s="7"/>
      <c r="C540" s="7"/>
      <c r="D540" s="7"/>
    </row>
    <row r="541" spans="2:4" x14ac:dyDescent="0.25">
      <c r="B541" s="7"/>
      <c r="C541" s="7"/>
      <c r="D541" s="7"/>
    </row>
    <row r="542" spans="2:4" x14ac:dyDescent="0.25">
      <c r="B542" s="7"/>
      <c r="C542" s="7"/>
      <c r="D542" s="7"/>
    </row>
    <row r="543" spans="2:4" x14ac:dyDescent="0.25">
      <c r="B543" s="7"/>
      <c r="C543" s="7"/>
      <c r="D543" s="7"/>
    </row>
    <row r="544" spans="2:4" x14ac:dyDescent="0.25">
      <c r="B544" s="7"/>
      <c r="C544" s="7"/>
      <c r="D544" s="7"/>
    </row>
    <row r="545" spans="2:4" x14ac:dyDescent="0.25">
      <c r="B545" s="7"/>
      <c r="C545" s="7"/>
      <c r="D545" s="7"/>
    </row>
    <row r="546" spans="2:4" x14ac:dyDescent="0.25">
      <c r="B546" s="7"/>
      <c r="C546" s="7"/>
      <c r="D546" s="7"/>
    </row>
    <row r="547" spans="2:4" x14ac:dyDescent="0.25">
      <c r="B547" s="7"/>
      <c r="C547" s="7"/>
      <c r="D547" s="7"/>
    </row>
    <row r="548" spans="2:4" x14ac:dyDescent="0.25">
      <c r="B548" s="7"/>
      <c r="C548" s="7"/>
      <c r="D548" s="7"/>
    </row>
    <row r="549" spans="2:4" x14ac:dyDescent="0.25">
      <c r="B549" s="7"/>
      <c r="C549" s="7"/>
      <c r="D549" s="7"/>
    </row>
    <row r="550" spans="2:4" x14ac:dyDescent="0.25">
      <c r="B550" s="7"/>
      <c r="C550" s="7"/>
      <c r="D550" s="7"/>
    </row>
    <row r="551" spans="2:4" x14ac:dyDescent="0.25">
      <c r="B551" s="7"/>
      <c r="C551" s="7"/>
      <c r="D551" s="7"/>
    </row>
    <row r="552" spans="2:4" x14ac:dyDescent="0.25">
      <c r="B552" s="7"/>
      <c r="C552" s="7"/>
      <c r="D552" s="7"/>
    </row>
    <row r="553" spans="2:4" x14ac:dyDescent="0.25">
      <c r="B553" s="7"/>
      <c r="C553" s="7"/>
      <c r="D553" s="7"/>
    </row>
    <row r="554" spans="2:4" x14ac:dyDescent="0.25">
      <c r="B554" s="7"/>
      <c r="C554" s="7"/>
      <c r="D554" s="7"/>
    </row>
    <row r="555" spans="2:4" x14ac:dyDescent="0.25">
      <c r="B555" s="7"/>
      <c r="C555" s="7"/>
      <c r="D555" s="7"/>
    </row>
    <row r="556" spans="2:4" x14ac:dyDescent="0.25">
      <c r="B556" s="7"/>
      <c r="C556" s="7"/>
      <c r="D556" s="7"/>
    </row>
    <row r="557" spans="2:4" x14ac:dyDescent="0.25">
      <c r="B557" s="7"/>
      <c r="C557" s="7"/>
      <c r="D557" s="7"/>
    </row>
    <row r="558" spans="2:4" x14ac:dyDescent="0.25">
      <c r="B558" s="7"/>
      <c r="C558" s="7"/>
      <c r="D558" s="7"/>
    </row>
    <row r="559" spans="2:4" x14ac:dyDescent="0.25">
      <c r="B559" s="7"/>
      <c r="C559" s="7"/>
      <c r="D559" s="7"/>
    </row>
    <row r="560" spans="2:4" x14ac:dyDescent="0.25">
      <c r="B560" s="7"/>
      <c r="C560" s="7"/>
      <c r="D560" s="7"/>
    </row>
    <row r="561" spans="2:4" x14ac:dyDescent="0.25">
      <c r="B561" s="7"/>
      <c r="C561" s="7"/>
      <c r="D561" s="7"/>
    </row>
    <row r="562" spans="2:4" x14ac:dyDescent="0.25">
      <c r="B562" s="7"/>
      <c r="C562" s="7"/>
      <c r="D562" s="7"/>
    </row>
    <row r="563" spans="2:4" x14ac:dyDescent="0.25">
      <c r="B563" s="7"/>
      <c r="C563" s="7"/>
      <c r="D563" s="7"/>
    </row>
    <row r="564" spans="2:4" x14ac:dyDescent="0.25">
      <c r="B564" s="7"/>
      <c r="C564" s="7"/>
      <c r="D564" s="7"/>
    </row>
    <row r="565" spans="2:4" x14ac:dyDescent="0.25">
      <c r="B565" s="7"/>
      <c r="C565" s="7"/>
      <c r="D565" s="7"/>
    </row>
    <row r="566" spans="2:4" x14ac:dyDescent="0.25">
      <c r="B566" s="7"/>
      <c r="C566" s="7"/>
      <c r="D566" s="7"/>
    </row>
    <row r="567" spans="2:4" x14ac:dyDescent="0.25">
      <c r="B567" s="7"/>
      <c r="C567" s="7"/>
      <c r="D567" s="7"/>
    </row>
    <row r="568" spans="2:4" x14ac:dyDescent="0.25">
      <c r="B568" s="7"/>
      <c r="C568" s="7"/>
      <c r="D568" s="7"/>
    </row>
    <row r="569" spans="2:4" x14ac:dyDescent="0.25">
      <c r="B569" s="7"/>
      <c r="C569" s="7"/>
      <c r="D569" s="7"/>
    </row>
    <row r="570" spans="2:4" x14ac:dyDescent="0.25">
      <c r="B570" s="7"/>
      <c r="C570" s="7"/>
      <c r="D570" s="7"/>
    </row>
    <row r="571" spans="2:4" x14ac:dyDescent="0.25">
      <c r="B571" s="7"/>
      <c r="C571" s="7"/>
      <c r="D571" s="7"/>
    </row>
    <row r="572" spans="2:4" x14ac:dyDescent="0.25">
      <c r="B572" s="7"/>
      <c r="C572" s="7"/>
      <c r="D572" s="7"/>
    </row>
    <row r="573" spans="2:4" x14ac:dyDescent="0.25">
      <c r="B573" s="7"/>
      <c r="C573" s="7"/>
      <c r="D573" s="7"/>
    </row>
    <row r="574" spans="2:4" x14ac:dyDescent="0.25">
      <c r="B574" s="7"/>
      <c r="C574" s="7"/>
      <c r="D574" s="7"/>
    </row>
    <row r="575" spans="2:4" x14ac:dyDescent="0.25">
      <c r="B575" s="7"/>
      <c r="C575" s="7"/>
      <c r="D575" s="7"/>
    </row>
    <row r="576" spans="2:4" x14ac:dyDescent="0.25">
      <c r="B576" s="7"/>
      <c r="C576" s="7"/>
      <c r="D576" s="7"/>
    </row>
    <row r="577" spans="2:4" x14ac:dyDescent="0.25">
      <c r="B577" s="7"/>
      <c r="C577" s="7"/>
      <c r="D577" s="7"/>
    </row>
    <row r="578" spans="2:4" x14ac:dyDescent="0.25">
      <c r="B578" s="7"/>
      <c r="C578" s="7"/>
      <c r="D578" s="7"/>
    </row>
    <row r="579" spans="2:4" x14ac:dyDescent="0.25">
      <c r="B579" s="7"/>
      <c r="C579" s="7"/>
      <c r="D579" s="7"/>
    </row>
    <row r="580" spans="2:4" x14ac:dyDescent="0.25">
      <c r="B580" s="7"/>
      <c r="C580" s="7"/>
      <c r="D580" s="7"/>
    </row>
    <row r="581" spans="2:4" x14ac:dyDescent="0.25">
      <c r="B581" s="7"/>
      <c r="C581" s="7"/>
      <c r="D581" s="7"/>
    </row>
    <row r="582" spans="2:4" x14ac:dyDescent="0.25">
      <c r="B582" s="7"/>
      <c r="C582" s="7"/>
      <c r="D582" s="7"/>
    </row>
    <row r="583" spans="2:4" x14ac:dyDescent="0.25">
      <c r="B583" s="7"/>
      <c r="C583" s="7"/>
      <c r="D583" s="7"/>
    </row>
    <row r="584" spans="2:4" x14ac:dyDescent="0.25">
      <c r="B584" s="7"/>
      <c r="C584" s="7"/>
      <c r="D584" s="7"/>
    </row>
    <row r="585" spans="2:4" x14ac:dyDescent="0.25">
      <c r="B585" s="7"/>
      <c r="C585" s="7"/>
      <c r="D585" s="7"/>
    </row>
    <row r="586" spans="2:4" x14ac:dyDescent="0.25">
      <c r="B586" s="7"/>
      <c r="C586" s="7"/>
      <c r="D586" s="7"/>
    </row>
    <row r="587" spans="2:4" x14ac:dyDescent="0.25">
      <c r="B587" s="7"/>
      <c r="C587" s="7"/>
      <c r="D587" s="7"/>
    </row>
    <row r="588" spans="2:4" x14ac:dyDescent="0.25">
      <c r="B588" s="7"/>
      <c r="C588" s="7"/>
      <c r="D588" s="7"/>
    </row>
    <row r="589" spans="2:4" x14ac:dyDescent="0.25">
      <c r="B589" s="7"/>
      <c r="C589" s="7"/>
      <c r="D589" s="7"/>
    </row>
    <row r="590" spans="2:4" x14ac:dyDescent="0.25">
      <c r="B590" s="7"/>
      <c r="C590" s="7"/>
      <c r="D590" s="7"/>
    </row>
    <row r="591" spans="2:4" x14ac:dyDescent="0.25">
      <c r="B591" s="7"/>
      <c r="C591" s="7"/>
      <c r="D591" s="7"/>
    </row>
    <row r="592" spans="2:4" x14ac:dyDescent="0.25">
      <c r="B592" s="7"/>
      <c r="C592" s="7"/>
      <c r="D592" s="7"/>
    </row>
    <row r="593" spans="2:4" x14ac:dyDescent="0.25">
      <c r="B593" s="7"/>
      <c r="C593" s="7"/>
      <c r="D593" s="7"/>
    </row>
    <row r="594" spans="2:4" x14ac:dyDescent="0.25">
      <c r="B594" s="7"/>
      <c r="C594" s="7"/>
      <c r="D594" s="7"/>
    </row>
    <row r="595" spans="2:4" x14ac:dyDescent="0.25">
      <c r="B595" s="7"/>
      <c r="C595" s="7"/>
      <c r="D595" s="7"/>
    </row>
    <row r="596" spans="2:4" x14ac:dyDescent="0.25">
      <c r="B596" s="7"/>
      <c r="C596" s="7"/>
      <c r="D596" s="7"/>
    </row>
    <row r="597" spans="2:4" x14ac:dyDescent="0.25">
      <c r="B597" s="7"/>
      <c r="C597" s="7"/>
      <c r="D597" s="7"/>
    </row>
    <row r="598" spans="2:4" x14ac:dyDescent="0.25">
      <c r="B598" s="7"/>
      <c r="C598" s="7"/>
      <c r="D598" s="7"/>
    </row>
    <row r="599" spans="2:4" x14ac:dyDescent="0.25">
      <c r="B599" s="7"/>
      <c r="C599" s="7"/>
      <c r="D599" s="7"/>
    </row>
    <row r="600" spans="2:4" x14ac:dyDescent="0.25">
      <c r="B600" s="7"/>
      <c r="C600" s="7"/>
      <c r="D600" s="7"/>
    </row>
    <row r="601" spans="2:4" x14ac:dyDescent="0.25">
      <c r="B601" s="7"/>
      <c r="C601" s="7"/>
      <c r="D601" s="7"/>
    </row>
    <row r="602" spans="2:4" x14ac:dyDescent="0.25">
      <c r="B602" s="7"/>
      <c r="C602" s="7"/>
      <c r="D602" s="7"/>
    </row>
    <row r="603" spans="2:4" x14ac:dyDescent="0.25">
      <c r="B603" s="7"/>
      <c r="C603" s="7"/>
      <c r="D603" s="7"/>
    </row>
    <row r="604" spans="2:4" x14ac:dyDescent="0.25">
      <c r="B604" s="7"/>
      <c r="C604" s="7"/>
      <c r="D604" s="7"/>
    </row>
    <row r="605" spans="2:4" x14ac:dyDescent="0.25">
      <c r="B605" s="7"/>
      <c r="C605" s="7"/>
      <c r="D605" s="7"/>
    </row>
    <row r="606" spans="2:4" x14ac:dyDescent="0.25">
      <c r="B606" s="7"/>
      <c r="C606" s="7"/>
      <c r="D606" s="7"/>
    </row>
    <row r="607" spans="2:4" x14ac:dyDescent="0.25">
      <c r="B607" s="7"/>
      <c r="C607" s="7"/>
      <c r="D607" s="7"/>
    </row>
    <row r="608" spans="2:4" x14ac:dyDescent="0.25">
      <c r="B608" s="7"/>
      <c r="C608" s="7"/>
      <c r="D608" s="7"/>
    </row>
    <row r="609" spans="2:4" x14ac:dyDescent="0.25">
      <c r="B609" s="7"/>
      <c r="C609" s="7"/>
      <c r="D609" s="7"/>
    </row>
    <row r="610" spans="2:4" x14ac:dyDescent="0.25">
      <c r="B610" s="7"/>
      <c r="C610" s="7"/>
      <c r="D610" s="7"/>
    </row>
    <row r="611" spans="2:4" x14ac:dyDescent="0.25">
      <c r="B611" s="7"/>
      <c r="C611" s="7"/>
      <c r="D611" s="7"/>
    </row>
    <row r="612" spans="2:4" x14ac:dyDescent="0.25">
      <c r="B612" s="7"/>
      <c r="C612" s="7"/>
      <c r="D612" s="7"/>
    </row>
    <row r="613" spans="2:4" x14ac:dyDescent="0.25">
      <c r="B613" s="7"/>
      <c r="C613" s="7"/>
      <c r="D613" s="7"/>
    </row>
    <row r="614" spans="2:4" x14ac:dyDescent="0.25">
      <c r="B614" s="7"/>
      <c r="C614" s="7"/>
      <c r="D614" s="7"/>
    </row>
    <row r="615" spans="2:4" x14ac:dyDescent="0.25">
      <c r="B615" s="7"/>
      <c r="C615" s="7"/>
      <c r="D615" s="7"/>
    </row>
    <row r="616" spans="2:4" x14ac:dyDescent="0.25">
      <c r="B616" s="7"/>
      <c r="C616" s="7"/>
      <c r="D616" s="7"/>
    </row>
    <row r="617" spans="2:4" x14ac:dyDescent="0.25">
      <c r="B617" s="7"/>
      <c r="C617" s="7"/>
      <c r="D617" s="7"/>
    </row>
    <row r="618" spans="2:4" x14ac:dyDescent="0.25">
      <c r="B618" s="7"/>
      <c r="C618" s="7"/>
      <c r="D618" s="7"/>
    </row>
    <row r="619" spans="2:4" x14ac:dyDescent="0.25">
      <c r="B619" s="7"/>
      <c r="C619" s="7"/>
      <c r="D619" s="7"/>
    </row>
    <row r="620" spans="2:4" x14ac:dyDescent="0.25">
      <c r="B620" s="7"/>
      <c r="C620" s="7"/>
      <c r="D620" s="7"/>
    </row>
    <row r="621" spans="2:4" x14ac:dyDescent="0.25">
      <c r="B621" s="7"/>
      <c r="C621" s="7"/>
      <c r="D621" s="7"/>
    </row>
    <row r="622" spans="2:4" x14ac:dyDescent="0.25">
      <c r="B622" s="7"/>
      <c r="C622" s="7"/>
      <c r="D622" s="7"/>
    </row>
    <row r="623" spans="2:4" x14ac:dyDescent="0.25">
      <c r="B623" s="7"/>
      <c r="C623" s="7"/>
      <c r="D623" s="7"/>
    </row>
    <row r="624" spans="2:4" x14ac:dyDescent="0.25">
      <c r="B624" s="7"/>
      <c r="C624" s="7"/>
      <c r="D624" s="7"/>
    </row>
    <row r="625" spans="2:4" x14ac:dyDescent="0.25">
      <c r="B625" s="7"/>
      <c r="C625" s="7"/>
      <c r="D625" s="7"/>
    </row>
    <row r="626" spans="2:4" x14ac:dyDescent="0.25">
      <c r="B626" s="7"/>
      <c r="C626" s="7"/>
      <c r="D626" s="7"/>
    </row>
    <row r="627" spans="2:4" x14ac:dyDescent="0.25">
      <c r="B627" s="7"/>
      <c r="C627" s="7"/>
      <c r="D627" s="7"/>
    </row>
    <row r="628" spans="2:4" x14ac:dyDescent="0.25">
      <c r="B628" s="7"/>
      <c r="C628" s="7"/>
      <c r="D628" s="7"/>
    </row>
    <row r="629" spans="2:4" x14ac:dyDescent="0.25">
      <c r="B629" s="7"/>
      <c r="C629" s="7"/>
      <c r="D629" s="7"/>
    </row>
    <row r="630" spans="2:4" x14ac:dyDescent="0.25">
      <c r="B630" s="7"/>
      <c r="C630" s="7"/>
      <c r="D630" s="7"/>
    </row>
    <row r="631" spans="2:4" x14ac:dyDescent="0.25">
      <c r="B631" s="7"/>
      <c r="C631" s="7"/>
      <c r="D631" s="7"/>
    </row>
    <row r="632" spans="2:4" x14ac:dyDescent="0.25">
      <c r="B632" s="7"/>
      <c r="C632" s="7"/>
      <c r="D632" s="7"/>
    </row>
    <row r="633" spans="2:4" x14ac:dyDescent="0.25">
      <c r="B633" s="7"/>
      <c r="C633" s="7"/>
      <c r="D633" s="7"/>
    </row>
    <row r="634" spans="2:4" x14ac:dyDescent="0.25">
      <c r="B634" s="7"/>
      <c r="C634" s="7"/>
      <c r="D634" s="7"/>
    </row>
    <row r="635" spans="2:4" x14ac:dyDescent="0.25">
      <c r="B635" s="7"/>
      <c r="C635" s="7"/>
      <c r="D635" s="7"/>
    </row>
    <row r="636" spans="2:4" x14ac:dyDescent="0.25">
      <c r="B636" s="7"/>
      <c r="C636" s="7"/>
      <c r="D636" s="7"/>
    </row>
    <row r="637" spans="2:4" x14ac:dyDescent="0.25">
      <c r="B637" s="7"/>
      <c r="C637" s="7"/>
      <c r="D637" s="7"/>
    </row>
    <row r="638" spans="2:4" x14ac:dyDescent="0.25">
      <c r="B638" s="7"/>
      <c r="C638" s="7"/>
      <c r="D638" s="7"/>
    </row>
    <row r="639" spans="2:4" x14ac:dyDescent="0.25">
      <c r="B639" s="7"/>
      <c r="C639" s="7"/>
      <c r="D639" s="7"/>
    </row>
    <row r="640" spans="2:4" x14ac:dyDescent="0.25">
      <c r="B640" s="7"/>
      <c r="C640" s="7"/>
      <c r="D640" s="7"/>
    </row>
    <row r="641" spans="2:4" x14ac:dyDescent="0.25">
      <c r="B641" s="7"/>
      <c r="C641" s="7"/>
      <c r="D641" s="7"/>
    </row>
    <row r="642" spans="2:4" x14ac:dyDescent="0.25">
      <c r="B642" s="7"/>
      <c r="C642" s="7"/>
      <c r="D642" s="7"/>
    </row>
    <row r="643" spans="2:4" x14ac:dyDescent="0.25">
      <c r="B643" s="7"/>
      <c r="C643" s="7"/>
      <c r="D643" s="7"/>
    </row>
    <row r="644" spans="2:4" x14ac:dyDescent="0.25">
      <c r="B644" s="7"/>
      <c r="C644" s="7"/>
      <c r="D644" s="7"/>
    </row>
    <row r="645" spans="2:4" x14ac:dyDescent="0.25">
      <c r="B645" s="7"/>
      <c r="C645" s="7"/>
      <c r="D645" s="7"/>
    </row>
    <row r="646" spans="2:4" x14ac:dyDescent="0.25">
      <c r="B646" s="7"/>
      <c r="C646" s="7"/>
      <c r="D646" s="7"/>
    </row>
    <row r="647" spans="2:4" x14ac:dyDescent="0.25">
      <c r="B647" s="7"/>
      <c r="C647" s="7"/>
      <c r="D647" s="7"/>
    </row>
    <row r="648" spans="2:4" x14ac:dyDescent="0.25">
      <c r="B648" s="7"/>
      <c r="C648" s="7"/>
      <c r="D648" s="7"/>
    </row>
    <row r="649" spans="2:4" x14ac:dyDescent="0.25">
      <c r="B649" s="7"/>
      <c r="C649" s="7"/>
      <c r="D649" s="7"/>
    </row>
    <row r="650" spans="2:4" x14ac:dyDescent="0.25">
      <c r="B650" s="7"/>
      <c r="C650" s="7"/>
      <c r="D650" s="7"/>
    </row>
    <row r="651" spans="2:4" x14ac:dyDescent="0.25">
      <c r="B651" s="7"/>
      <c r="C651" s="7"/>
      <c r="D651" s="7"/>
    </row>
    <row r="652" spans="2:4" x14ac:dyDescent="0.25">
      <c r="B652" s="7"/>
      <c r="C652" s="7"/>
      <c r="D652" s="7"/>
    </row>
    <row r="653" spans="2:4" x14ac:dyDescent="0.25">
      <c r="B653" s="7"/>
      <c r="C653" s="7"/>
      <c r="D653" s="7"/>
    </row>
    <row r="654" spans="2:4" x14ac:dyDescent="0.25">
      <c r="B654" s="7"/>
      <c r="C654" s="7"/>
      <c r="D654" s="7"/>
    </row>
    <row r="655" spans="2:4" x14ac:dyDescent="0.25">
      <c r="B655" s="7"/>
      <c r="C655" s="7"/>
      <c r="D655" s="7"/>
    </row>
    <row r="656" spans="2:4" x14ac:dyDescent="0.25">
      <c r="B656" s="7"/>
      <c r="C656" s="7"/>
      <c r="D656" s="7"/>
    </row>
    <row r="657" spans="2:4" x14ac:dyDescent="0.25">
      <c r="B657" s="7"/>
      <c r="C657" s="7"/>
      <c r="D657" s="7"/>
    </row>
    <row r="658" spans="2:4" x14ac:dyDescent="0.25">
      <c r="B658" s="7"/>
      <c r="C658" s="7"/>
      <c r="D658" s="7"/>
    </row>
    <row r="659" spans="2:4" x14ac:dyDescent="0.25">
      <c r="B659" s="7"/>
      <c r="C659" s="7"/>
      <c r="D659" s="7"/>
    </row>
    <row r="660" spans="2:4" x14ac:dyDescent="0.25">
      <c r="B660" s="7"/>
      <c r="C660" s="7"/>
      <c r="D660" s="7"/>
    </row>
    <row r="661" spans="2:4" x14ac:dyDescent="0.25">
      <c r="B661" s="7"/>
      <c r="C661" s="7"/>
      <c r="D661" s="7"/>
    </row>
    <row r="662" spans="2:4" x14ac:dyDescent="0.25">
      <c r="B662" s="7"/>
      <c r="C662" s="7"/>
      <c r="D662" s="7"/>
    </row>
    <row r="663" spans="2:4" x14ac:dyDescent="0.25">
      <c r="B663" s="7"/>
      <c r="C663" s="7"/>
      <c r="D663" s="7"/>
    </row>
    <row r="664" spans="2:4" x14ac:dyDescent="0.25">
      <c r="B664" s="7"/>
      <c r="C664" s="7"/>
      <c r="D664" s="7"/>
    </row>
    <row r="665" spans="2:4" x14ac:dyDescent="0.25">
      <c r="B665" s="7"/>
      <c r="C665" s="7"/>
      <c r="D665" s="7"/>
    </row>
    <row r="666" spans="2:4" x14ac:dyDescent="0.25">
      <c r="B666" s="7"/>
      <c r="C666" s="7"/>
      <c r="D666" s="7"/>
    </row>
    <row r="667" spans="2:4" x14ac:dyDescent="0.25">
      <c r="B667" s="7"/>
      <c r="C667" s="7"/>
      <c r="D667" s="7"/>
    </row>
    <row r="668" spans="2:4" x14ac:dyDescent="0.25">
      <c r="B668" s="7"/>
      <c r="C668" s="7"/>
      <c r="D668" s="7"/>
    </row>
    <row r="669" spans="2:4" x14ac:dyDescent="0.25">
      <c r="B669" s="7"/>
      <c r="C669" s="7"/>
      <c r="D669" s="7"/>
    </row>
    <row r="670" spans="2:4" x14ac:dyDescent="0.25">
      <c r="B670" s="7"/>
      <c r="C670" s="7"/>
      <c r="D670" s="7"/>
    </row>
    <row r="671" spans="2:4" x14ac:dyDescent="0.25">
      <c r="B671" s="7"/>
      <c r="C671" s="7"/>
      <c r="D671" s="7"/>
    </row>
    <row r="672" spans="2:4" x14ac:dyDescent="0.25">
      <c r="B672" s="7"/>
      <c r="C672" s="7"/>
      <c r="D672" s="7"/>
    </row>
    <row r="673" spans="2:4" x14ac:dyDescent="0.25">
      <c r="B673" s="7"/>
      <c r="C673" s="7"/>
      <c r="D673" s="7"/>
    </row>
    <row r="674" spans="2:4" x14ac:dyDescent="0.25">
      <c r="B674" s="7"/>
      <c r="C674" s="7"/>
      <c r="D674" s="7"/>
    </row>
    <row r="675" spans="2:4" x14ac:dyDescent="0.25">
      <c r="B675" s="7"/>
      <c r="C675" s="7"/>
      <c r="D675" s="7"/>
    </row>
    <row r="676" spans="2:4" x14ac:dyDescent="0.25">
      <c r="B676" s="7"/>
      <c r="C676" s="7"/>
      <c r="D676" s="7"/>
    </row>
    <row r="677" spans="2:4" x14ac:dyDescent="0.25">
      <c r="B677" s="7"/>
      <c r="C677" s="7"/>
      <c r="D677" s="7"/>
    </row>
    <row r="678" spans="2:4" x14ac:dyDescent="0.25">
      <c r="B678" s="7"/>
      <c r="C678" s="7"/>
      <c r="D678" s="7"/>
    </row>
    <row r="679" spans="2:4" x14ac:dyDescent="0.25">
      <c r="B679" s="7"/>
      <c r="C679" s="7"/>
      <c r="D679" s="7"/>
    </row>
    <row r="680" spans="2:4" x14ac:dyDescent="0.25">
      <c r="B680" s="7"/>
      <c r="C680" s="7"/>
      <c r="D680" s="7"/>
    </row>
    <row r="681" spans="2:4" x14ac:dyDescent="0.25">
      <c r="B681" s="7"/>
      <c r="C681" s="7"/>
      <c r="D681" s="7"/>
    </row>
    <row r="682" spans="2:4" x14ac:dyDescent="0.25">
      <c r="B682" s="7"/>
      <c r="C682" s="7"/>
      <c r="D682" s="7"/>
    </row>
    <row r="683" spans="2:4" x14ac:dyDescent="0.25">
      <c r="B683" s="7"/>
      <c r="C683" s="7"/>
      <c r="D683" s="7"/>
    </row>
    <row r="684" spans="2:4" x14ac:dyDescent="0.25">
      <c r="B684" s="7"/>
      <c r="C684" s="7"/>
      <c r="D684" s="7"/>
    </row>
    <row r="685" spans="2:4" x14ac:dyDescent="0.25">
      <c r="B685" s="7"/>
      <c r="C685" s="7"/>
      <c r="D685" s="7"/>
    </row>
    <row r="686" spans="2:4" x14ac:dyDescent="0.25">
      <c r="B686" s="7"/>
      <c r="C686" s="7"/>
      <c r="D686" s="7"/>
    </row>
    <row r="687" spans="2:4" x14ac:dyDescent="0.25">
      <c r="B687" s="7"/>
      <c r="C687" s="7"/>
      <c r="D687" s="7"/>
    </row>
    <row r="688" spans="2:4" x14ac:dyDescent="0.25">
      <c r="B688" s="7"/>
      <c r="C688" s="7"/>
      <c r="D688" s="7"/>
    </row>
    <row r="689" spans="2:4" x14ac:dyDescent="0.25">
      <c r="B689" s="7"/>
      <c r="C689" s="7"/>
      <c r="D689" s="7"/>
    </row>
    <row r="690" spans="2:4" x14ac:dyDescent="0.25">
      <c r="B690" s="7"/>
      <c r="C690" s="7"/>
      <c r="D690" s="7"/>
    </row>
    <row r="691" spans="2:4" x14ac:dyDescent="0.25">
      <c r="B691" s="7"/>
      <c r="C691" s="7"/>
      <c r="D691" s="7"/>
    </row>
    <row r="692" spans="2:4" x14ac:dyDescent="0.25">
      <c r="B692" s="7"/>
      <c r="C692" s="7"/>
      <c r="D692" s="7"/>
    </row>
    <row r="693" spans="2:4" x14ac:dyDescent="0.25">
      <c r="B693" s="7"/>
      <c r="C693" s="7"/>
      <c r="D693" s="7"/>
    </row>
    <row r="694" spans="2:4" x14ac:dyDescent="0.25">
      <c r="B694" s="7"/>
      <c r="C694" s="7"/>
      <c r="D694" s="7"/>
    </row>
    <row r="695" spans="2:4" x14ac:dyDescent="0.25">
      <c r="B695" s="7"/>
      <c r="C695" s="7"/>
      <c r="D695" s="7"/>
    </row>
    <row r="696" spans="2:4" x14ac:dyDescent="0.25">
      <c r="B696" s="7"/>
      <c r="C696" s="7"/>
      <c r="D696" s="7"/>
    </row>
    <row r="697" spans="2:4" x14ac:dyDescent="0.25">
      <c r="B697" s="7"/>
      <c r="C697" s="7"/>
      <c r="D697" s="7"/>
    </row>
    <row r="698" spans="2:4" x14ac:dyDescent="0.25">
      <c r="B698" s="7"/>
      <c r="C698" s="7"/>
      <c r="D698" s="7"/>
    </row>
    <row r="699" spans="2:4" x14ac:dyDescent="0.25">
      <c r="B699" s="7"/>
      <c r="C699" s="7"/>
      <c r="D699" s="7"/>
    </row>
    <row r="700" spans="2:4" x14ac:dyDescent="0.25">
      <c r="B700" s="7"/>
      <c r="C700" s="7"/>
      <c r="D700" s="7"/>
    </row>
    <row r="701" spans="2:4" x14ac:dyDescent="0.25">
      <c r="B701" s="7"/>
      <c r="C701" s="7"/>
      <c r="D701" s="7"/>
    </row>
    <row r="702" spans="2:4" x14ac:dyDescent="0.25">
      <c r="B702" s="7"/>
      <c r="C702" s="7"/>
      <c r="D702" s="7"/>
    </row>
    <row r="703" spans="2:4" x14ac:dyDescent="0.25">
      <c r="B703" s="7"/>
      <c r="C703" s="7"/>
      <c r="D703" s="7"/>
    </row>
    <row r="704" spans="2:4" x14ac:dyDescent="0.25">
      <c r="B704" s="7"/>
      <c r="C704" s="7"/>
      <c r="D704" s="7"/>
    </row>
    <row r="705" spans="2:4" x14ac:dyDescent="0.25">
      <c r="B705" s="7"/>
      <c r="C705" s="7"/>
      <c r="D705" s="7"/>
    </row>
    <row r="706" spans="2:4" x14ac:dyDescent="0.25">
      <c r="B706" s="7"/>
      <c r="C706" s="7"/>
      <c r="D706" s="7"/>
    </row>
    <row r="707" spans="2:4" x14ac:dyDescent="0.25">
      <c r="B707" s="7"/>
      <c r="C707" s="7"/>
      <c r="D707" s="7"/>
    </row>
    <row r="708" spans="2:4" x14ac:dyDescent="0.25">
      <c r="B708" s="7"/>
      <c r="C708" s="7"/>
      <c r="D708" s="7"/>
    </row>
    <row r="709" spans="2:4" x14ac:dyDescent="0.25">
      <c r="B709" s="7"/>
      <c r="C709" s="7"/>
      <c r="D709" s="7"/>
    </row>
    <row r="710" spans="2:4" x14ac:dyDescent="0.25">
      <c r="B710" s="7"/>
      <c r="C710" s="7"/>
      <c r="D710" s="7"/>
    </row>
    <row r="711" spans="2:4" x14ac:dyDescent="0.25">
      <c r="B711" s="7"/>
      <c r="C711" s="7"/>
      <c r="D711" s="7"/>
    </row>
    <row r="712" spans="2:4" x14ac:dyDescent="0.25">
      <c r="B712" s="7"/>
      <c r="C712" s="7"/>
      <c r="D712" s="7"/>
    </row>
    <row r="713" spans="2:4" x14ac:dyDescent="0.25">
      <c r="B713" s="7"/>
      <c r="C713" s="7"/>
      <c r="D713" s="7"/>
    </row>
    <row r="714" spans="2:4" x14ac:dyDescent="0.25">
      <c r="B714" s="7"/>
      <c r="C714" s="7"/>
      <c r="D714" s="7"/>
    </row>
    <row r="715" spans="2:4" x14ac:dyDescent="0.25">
      <c r="B715" s="7"/>
      <c r="C715" s="7"/>
      <c r="D715" s="7"/>
    </row>
    <row r="716" spans="2:4" x14ac:dyDescent="0.25">
      <c r="B716" s="7"/>
      <c r="C716" s="7"/>
      <c r="D716" s="7"/>
    </row>
    <row r="717" spans="2:4" x14ac:dyDescent="0.25">
      <c r="B717" s="7"/>
      <c r="C717" s="7"/>
      <c r="D717" s="7"/>
    </row>
    <row r="718" spans="2:4" x14ac:dyDescent="0.25">
      <c r="B718" s="7"/>
      <c r="C718" s="7"/>
      <c r="D718" s="7"/>
    </row>
    <row r="719" spans="2:4" x14ac:dyDescent="0.25">
      <c r="B719" s="7"/>
      <c r="C719" s="7"/>
      <c r="D719" s="7"/>
    </row>
    <row r="720" spans="2:4" x14ac:dyDescent="0.25">
      <c r="B720" s="7"/>
      <c r="C720" s="7"/>
      <c r="D720" s="7"/>
    </row>
    <row r="721" spans="2:4" x14ac:dyDescent="0.25">
      <c r="B721" s="7"/>
      <c r="C721" s="7"/>
      <c r="D721" s="7"/>
    </row>
    <row r="722" spans="2:4" x14ac:dyDescent="0.25">
      <c r="B722" s="7"/>
      <c r="C722" s="7"/>
      <c r="D722" s="7"/>
    </row>
    <row r="723" spans="2:4" x14ac:dyDescent="0.25">
      <c r="B723" s="7"/>
      <c r="C723" s="7"/>
      <c r="D723" s="7"/>
    </row>
    <row r="724" spans="2:4" x14ac:dyDescent="0.25">
      <c r="B724" s="7"/>
      <c r="C724" s="7"/>
      <c r="D724" s="7"/>
    </row>
    <row r="725" spans="2:4" x14ac:dyDescent="0.25">
      <c r="B725" s="7"/>
      <c r="C725" s="7"/>
      <c r="D725" s="7"/>
    </row>
    <row r="726" spans="2:4" x14ac:dyDescent="0.25">
      <c r="B726" s="7"/>
      <c r="C726" s="7"/>
      <c r="D726" s="7"/>
    </row>
    <row r="727" spans="2:4" x14ac:dyDescent="0.25">
      <c r="B727" s="7"/>
      <c r="C727" s="7"/>
      <c r="D727" s="7"/>
    </row>
    <row r="728" spans="2:4" x14ac:dyDescent="0.25">
      <c r="B728" s="7"/>
      <c r="C728" s="7"/>
      <c r="D728" s="7"/>
    </row>
    <row r="729" spans="2:4" x14ac:dyDescent="0.25">
      <c r="B729" s="7"/>
      <c r="C729" s="7"/>
      <c r="D729" s="7"/>
    </row>
    <row r="730" spans="2:4" x14ac:dyDescent="0.25">
      <c r="B730" s="7"/>
      <c r="C730" s="7"/>
      <c r="D730" s="7"/>
    </row>
    <row r="731" spans="2:4" x14ac:dyDescent="0.25">
      <c r="B731" s="7"/>
      <c r="C731" s="7"/>
      <c r="D731" s="7"/>
    </row>
    <row r="732" spans="2:4" x14ac:dyDescent="0.25">
      <c r="B732" s="7"/>
      <c r="C732" s="7"/>
      <c r="D732" s="7"/>
    </row>
    <row r="733" spans="2:4" x14ac:dyDescent="0.25">
      <c r="B733" s="7"/>
      <c r="C733" s="7"/>
      <c r="D733" s="7"/>
    </row>
    <row r="734" spans="2:4" x14ac:dyDescent="0.25">
      <c r="B734" s="7"/>
      <c r="C734" s="7"/>
      <c r="D734" s="7"/>
    </row>
    <row r="735" spans="2:4" x14ac:dyDescent="0.25">
      <c r="B735" s="7"/>
      <c r="C735" s="7"/>
      <c r="D735" s="7"/>
    </row>
    <row r="736" spans="2:4" x14ac:dyDescent="0.25">
      <c r="B736" s="7"/>
      <c r="C736" s="7"/>
      <c r="D736" s="7"/>
    </row>
    <row r="737" spans="2:4" x14ac:dyDescent="0.25">
      <c r="B737" s="7"/>
      <c r="C737" s="7"/>
      <c r="D737" s="7"/>
    </row>
    <row r="738" spans="2:4" x14ac:dyDescent="0.25">
      <c r="B738" s="7"/>
      <c r="C738" s="7"/>
      <c r="D738" s="7"/>
    </row>
    <row r="739" spans="2:4" x14ac:dyDescent="0.25">
      <c r="B739" s="7"/>
      <c r="C739" s="7"/>
      <c r="D739" s="7"/>
    </row>
    <row r="740" spans="2:4" x14ac:dyDescent="0.25">
      <c r="B740" s="7"/>
      <c r="C740" s="7"/>
      <c r="D740" s="7"/>
    </row>
    <row r="741" spans="2:4" x14ac:dyDescent="0.25">
      <c r="B741" s="7"/>
      <c r="C741" s="7"/>
      <c r="D741" s="7"/>
    </row>
    <row r="742" spans="2:4" x14ac:dyDescent="0.25">
      <c r="B742" s="7"/>
      <c r="C742" s="7"/>
      <c r="D742" s="7"/>
    </row>
    <row r="743" spans="2:4" x14ac:dyDescent="0.25">
      <c r="B743" s="7"/>
      <c r="C743" s="7"/>
      <c r="D743" s="7"/>
    </row>
    <row r="744" spans="2:4" x14ac:dyDescent="0.25">
      <c r="B744" s="7"/>
      <c r="C744" s="7"/>
      <c r="D744" s="7"/>
    </row>
    <row r="745" spans="2:4" x14ac:dyDescent="0.25">
      <c r="B745" s="7"/>
      <c r="C745" s="7"/>
      <c r="D745" s="7"/>
    </row>
    <row r="746" spans="2:4" x14ac:dyDescent="0.25">
      <c r="B746" s="7"/>
      <c r="C746" s="7"/>
      <c r="D746" s="7"/>
    </row>
    <row r="747" spans="2:4" x14ac:dyDescent="0.25">
      <c r="B747" s="7"/>
      <c r="C747" s="7"/>
      <c r="D747" s="7"/>
    </row>
    <row r="748" spans="2:4" x14ac:dyDescent="0.25">
      <c r="B748" s="7"/>
      <c r="C748" s="7"/>
      <c r="D748" s="7"/>
    </row>
    <row r="749" spans="2:4" x14ac:dyDescent="0.25">
      <c r="B749" s="7"/>
      <c r="C749" s="7"/>
      <c r="D749" s="7"/>
    </row>
    <row r="750" spans="2:4" x14ac:dyDescent="0.25">
      <c r="B750" s="7"/>
      <c r="C750" s="7"/>
      <c r="D750" s="7"/>
    </row>
    <row r="751" spans="2:4" x14ac:dyDescent="0.25">
      <c r="B751" s="7"/>
      <c r="C751" s="7"/>
      <c r="D751" s="7"/>
    </row>
    <row r="752" spans="2:4" x14ac:dyDescent="0.25">
      <c r="B752" s="7"/>
      <c r="C752" s="7"/>
      <c r="D752" s="7"/>
    </row>
    <row r="753" spans="2:4" x14ac:dyDescent="0.25">
      <c r="B753" s="7"/>
      <c r="C753" s="7"/>
      <c r="D753" s="7"/>
    </row>
    <row r="754" spans="2:4" x14ac:dyDescent="0.25">
      <c r="B754" s="7"/>
      <c r="C754" s="7"/>
      <c r="D754" s="7"/>
    </row>
    <row r="755" spans="2:4" x14ac:dyDescent="0.25">
      <c r="B755" s="7"/>
      <c r="C755" s="7"/>
      <c r="D755" s="7"/>
    </row>
    <row r="756" spans="2:4" x14ac:dyDescent="0.25">
      <c r="B756" s="7"/>
      <c r="C756" s="7"/>
      <c r="D756" s="7"/>
    </row>
    <row r="757" spans="2:4" x14ac:dyDescent="0.25">
      <c r="B757" s="7"/>
      <c r="C757" s="7"/>
      <c r="D757" s="7"/>
    </row>
    <row r="758" spans="2:4" x14ac:dyDescent="0.25">
      <c r="B758" s="7"/>
      <c r="C758" s="7"/>
      <c r="D758" s="7"/>
    </row>
    <row r="759" spans="2:4" x14ac:dyDescent="0.25">
      <c r="B759" s="7"/>
      <c r="C759" s="7"/>
      <c r="D759" s="7"/>
    </row>
    <row r="760" spans="2:4" x14ac:dyDescent="0.25">
      <c r="B760" s="7"/>
      <c r="C760" s="7"/>
      <c r="D760" s="7"/>
    </row>
    <row r="761" spans="2:4" x14ac:dyDescent="0.25">
      <c r="B761" s="7"/>
      <c r="C761" s="7"/>
      <c r="D761" s="7"/>
    </row>
    <row r="762" spans="2:4" x14ac:dyDescent="0.25">
      <c r="B762" s="7"/>
      <c r="C762" s="7"/>
      <c r="D762" s="7"/>
    </row>
    <row r="763" spans="2:4" x14ac:dyDescent="0.25">
      <c r="B763" s="7"/>
      <c r="C763" s="7"/>
      <c r="D763" s="7"/>
    </row>
    <row r="764" spans="2:4" x14ac:dyDescent="0.25">
      <c r="B764" s="7"/>
      <c r="C764" s="7"/>
      <c r="D764" s="7"/>
    </row>
    <row r="765" spans="2:4" x14ac:dyDescent="0.25">
      <c r="B765" s="7"/>
      <c r="C765" s="7"/>
      <c r="D765" s="7"/>
    </row>
    <row r="766" spans="2:4" x14ac:dyDescent="0.25">
      <c r="B766" s="7"/>
      <c r="C766" s="7"/>
      <c r="D766" s="7"/>
    </row>
    <row r="767" spans="2:4" x14ac:dyDescent="0.25">
      <c r="B767" s="7"/>
      <c r="C767" s="7"/>
      <c r="D767" s="7"/>
    </row>
    <row r="768" spans="2:4" x14ac:dyDescent="0.25">
      <c r="B768" s="7"/>
      <c r="C768" s="7"/>
      <c r="D768" s="7"/>
    </row>
    <row r="769" spans="2:4" x14ac:dyDescent="0.25">
      <c r="B769" s="7"/>
      <c r="C769" s="7"/>
      <c r="D769" s="7"/>
    </row>
    <row r="770" spans="2:4" x14ac:dyDescent="0.25">
      <c r="B770" s="7"/>
      <c r="C770" s="7"/>
      <c r="D770" s="7"/>
    </row>
    <row r="771" spans="2:4" x14ac:dyDescent="0.25">
      <c r="B771" s="7"/>
      <c r="C771" s="7"/>
      <c r="D771" s="7"/>
    </row>
    <row r="772" spans="2:4" x14ac:dyDescent="0.25">
      <c r="B772" s="7"/>
      <c r="C772" s="7"/>
      <c r="D772" s="7"/>
    </row>
    <row r="773" spans="2:4" x14ac:dyDescent="0.25">
      <c r="B773" s="7"/>
      <c r="C773" s="7"/>
      <c r="D773" s="7"/>
    </row>
    <row r="774" spans="2:4" x14ac:dyDescent="0.25">
      <c r="B774" s="7"/>
      <c r="C774" s="7"/>
      <c r="D774" s="7"/>
    </row>
    <row r="775" spans="2:4" x14ac:dyDescent="0.25">
      <c r="B775" s="7"/>
      <c r="C775" s="7"/>
      <c r="D775" s="7"/>
    </row>
    <row r="776" spans="2:4" x14ac:dyDescent="0.25">
      <c r="B776" s="7"/>
      <c r="C776" s="7"/>
      <c r="D776" s="7"/>
    </row>
    <row r="777" spans="2:4" x14ac:dyDescent="0.25">
      <c r="B777" s="7"/>
      <c r="C777" s="7"/>
      <c r="D777" s="7"/>
    </row>
    <row r="778" spans="2:4" x14ac:dyDescent="0.25">
      <c r="B778" s="7"/>
      <c r="C778" s="7"/>
      <c r="D778" s="7"/>
    </row>
    <row r="779" spans="2:4" x14ac:dyDescent="0.25">
      <c r="B779" s="7"/>
      <c r="C779" s="7"/>
      <c r="D779" s="7"/>
    </row>
    <row r="780" spans="2:4" x14ac:dyDescent="0.25">
      <c r="B780" s="7"/>
      <c r="C780" s="7"/>
      <c r="D780" s="7"/>
    </row>
    <row r="781" spans="2:4" x14ac:dyDescent="0.25">
      <c r="B781" s="7"/>
      <c r="C781" s="7"/>
      <c r="D781" s="7"/>
    </row>
    <row r="782" spans="2:4" x14ac:dyDescent="0.25">
      <c r="B782" s="7"/>
      <c r="C782" s="7"/>
      <c r="D782" s="7"/>
    </row>
    <row r="783" spans="2:4" x14ac:dyDescent="0.25">
      <c r="B783" s="7"/>
      <c r="C783" s="7"/>
      <c r="D783" s="7"/>
    </row>
    <row r="784" spans="2:4" x14ac:dyDescent="0.25">
      <c r="B784" s="7"/>
      <c r="C784" s="7"/>
      <c r="D784" s="7"/>
    </row>
    <row r="785" spans="2:4" x14ac:dyDescent="0.25">
      <c r="B785" s="7"/>
      <c r="C785" s="7"/>
      <c r="D785" s="7"/>
    </row>
    <row r="786" spans="2:4" x14ac:dyDescent="0.25">
      <c r="B786" s="7"/>
      <c r="C786" s="7"/>
      <c r="D786" s="7"/>
    </row>
    <row r="787" spans="2:4" x14ac:dyDescent="0.25">
      <c r="B787" s="7"/>
      <c r="C787" s="7"/>
      <c r="D787" s="7"/>
    </row>
    <row r="788" spans="2:4" x14ac:dyDescent="0.25">
      <c r="B788" s="7"/>
      <c r="C788" s="7"/>
      <c r="D788" s="7"/>
    </row>
    <row r="789" spans="2:4" x14ac:dyDescent="0.25">
      <c r="B789" s="7"/>
      <c r="C789" s="7"/>
      <c r="D789" s="7"/>
    </row>
    <row r="790" spans="2:4" x14ac:dyDescent="0.25">
      <c r="B790" s="7"/>
      <c r="C790" s="7"/>
      <c r="D790" s="7"/>
    </row>
    <row r="791" spans="2:4" x14ac:dyDescent="0.25">
      <c r="B791" s="7"/>
      <c r="C791" s="7"/>
      <c r="D791" s="7"/>
    </row>
    <row r="792" spans="2:4" x14ac:dyDescent="0.25">
      <c r="B792" s="7"/>
      <c r="C792" s="7"/>
      <c r="D792" s="7"/>
    </row>
    <row r="793" spans="2:4" x14ac:dyDescent="0.25">
      <c r="B793" s="7"/>
      <c r="C793" s="7"/>
      <c r="D793" s="7"/>
    </row>
    <row r="794" spans="2:4" x14ac:dyDescent="0.25">
      <c r="B794" s="7"/>
      <c r="C794" s="7"/>
      <c r="D794" s="7"/>
    </row>
    <row r="795" spans="2:4" x14ac:dyDescent="0.25">
      <c r="B795" s="7"/>
      <c r="C795" s="7"/>
      <c r="D795" s="7"/>
    </row>
    <row r="796" spans="2:4" x14ac:dyDescent="0.25">
      <c r="B796" s="7"/>
      <c r="C796" s="7"/>
      <c r="D796" s="7"/>
    </row>
    <row r="797" spans="2:4" x14ac:dyDescent="0.25">
      <c r="B797" s="7"/>
      <c r="C797" s="7"/>
      <c r="D797" s="7"/>
    </row>
    <row r="798" spans="2:4" x14ac:dyDescent="0.25">
      <c r="B798" s="7"/>
      <c r="C798" s="7"/>
      <c r="D798" s="7"/>
    </row>
    <row r="799" spans="2:4" x14ac:dyDescent="0.25">
      <c r="B799" s="7"/>
      <c r="C799" s="7"/>
      <c r="D799" s="7"/>
    </row>
    <row r="800" spans="2:4" x14ac:dyDescent="0.25">
      <c r="B800" s="7"/>
      <c r="C800" s="7"/>
      <c r="D800" s="7"/>
    </row>
    <row r="801" spans="2:4" x14ac:dyDescent="0.25">
      <c r="B801" s="7"/>
      <c r="C801" s="7"/>
      <c r="D801" s="7"/>
    </row>
    <row r="802" spans="2:4" x14ac:dyDescent="0.25">
      <c r="B802" s="7"/>
      <c r="C802" s="7"/>
      <c r="D802" s="7"/>
    </row>
  </sheetData>
  <mergeCells count="3">
    <mergeCell ref="B27:I29"/>
    <mergeCell ref="B33:I33"/>
    <mergeCell ref="B52:I56"/>
  </mergeCells>
  <printOptions horizontalCentered="1"/>
  <pageMargins left="0.39370078740157483" right="0.39370078740157483" top="0.78740157480314965" bottom="0.59055118110236227" header="0.39370078740157483" footer="0.39370078740157483"/>
  <pageSetup paperSize="9" scale="88" firstPageNumber="42" fitToHeight="0" orientation="portrait" r:id="rId1"/>
  <headerFooter scaleWithDoc="0" alignWithMargins="0">
    <oddHeader>&amp;L&amp;8Situation des personnels enseignants non permanents - 2015/2016&amp;R&amp;8DGRH A1-1 / Novembre 2016</oddHeader>
    <oddFooter>Page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92D050"/>
    <pageSetUpPr fitToPage="1"/>
  </sheetPr>
  <dimension ref="A3:N91"/>
  <sheetViews>
    <sheetView showGridLines="0" zoomScaleNormal="100" workbookViewId="0">
      <selection activeCell="L66" sqref="L66"/>
    </sheetView>
  </sheetViews>
  <sheetFormatPr baseColWidth="10" defaultRowHeight="13.2" x14ac:dyDescent="0.25"/>
  <cols>
    <col min="1" max="1" width="13.109375" customWidth="1"/>
    <col min="2" max="2" width="17.44140625" bestFit="1" customWidth="1"/>
    <col min="3" max="3" width="5.44140625" bestFit="1" customWidth="1"/>
    <col min="4" max="5" width="9.109375" customWidth="1"/>
    <col min="6" max="6" width="15" customWidth="1"/>
    <col min="7" max="8" width="9" customWidth="1"/>
    <col min="9" max="9" width="15" customWidth="1"/>
    <col min="10" max="10" width="4.33203125" customWidth="1"/>
    <col min="11" max="11" width="13.33203125" bestFit="1" customWidth="1"/>
  </cols>
  <sheetData>
    <row r="3" spans="1:11" ht="29.25" customHeight="1" x14ac:dyDescent="0.25">
      <c r="A3" s="680" t="s">
        <v>298</v>
      </c>
      <c r="B3" s="680"/>
      <c r="C3" s="680"/>
      <c r="D3" s="680"/>
      <c r="E3" s="680"/>
      <c r="F3" s="680"/>
      <c r="G3" s="680"/>
      <c r="H3" s="680"/>
      <c r="I3" s="680"/>
      <c r="J3" s="680"/>
      <c r="K3" s="680"/>
    </row>
    <row r="6" spans="1:11" x14ac:dyDescent="0.25">
      <c r="A6" s="122"/>
      <c r="B6" s="122"/>
      <c r="C6" s="122"/>
      <c r="D6" s="713" t="s">
        <v>299</v>
      </c>
      <c r="E6" s="714"/>
      <c r="F6" s="714"/>
      <c r="G6" s="714" t="s">
        <v>300</v>
      </c>
      <c r="H6" s="714"/>
      <c r="I6" s="715"/>
      <c r="J6" s="122"/>
      <c r="K6" s="681" t="s">
        <v>4</v>
      </c>
    </row>
    <row r="7" spans="1:11" ht="26.25" customHeight="1" x14ac:dyDescent="0.25">
      <c r="A7" s="51" t="s">
        <v>303</v>
      </c>
      <c r="B7" s="310" t="s">
        <v>391</v>
      </c>
      <c r="C7" s="122" t="s">
        <v>5</v>
      </c>
      <c r="D7" s="565" t="s">
        <v>135</v>
      </c>
      <c r="E7" s="565" t="s">
        <v>136</v>
      </c>
      <c r="F7" s="119" t="s">
        <v>90</v>
      </c>
      <c r="G7" s="565" t="s">
        <v>135</v>
      </c>
      <c r="H7" s="565" t="s">
        <v>136</v>
      </c>
      <c r="I7" s="119" t="s">
        <v>90</v>
      </c>
      <c r="J7" s="122"/>
      <c r="K7" s="681"/>
    </row>
    <row r="8" spans="1:11" s="33" customFormat="1" x14ac:dyDescent="0.25">
      <c r="A8" s="123"/>
      <c r="B8" s="30"/>
      <c r="C8" s="30"/>
      <c r="D8" s="30"/>
      <c r="E8" s="30"/>
      <c r="F8" s="31"/>
      <c r="G8" s="30"/>
      <c r="H8" s="30"/>
      <c r="I8" s="31"/>
      <c r="J8" s="30"/>
      <c r="K8" s="31"/>
    </row>
    <row r="9" spans="1:11" x14ac:dyDescent="0.25">
      <c r="A9" s="686" t="s">
        <v>8</v>
      </c>
      <c r="B9" s="687" t="s">
        <v>91</v>
      </c>
      <c r="C9" s="42" t="s">
        <v>9</v>
      </c>
      <c r="D9" s="34">
        <v>56</v>
      </c>
      <c r="E9" s="34">
        <v>40</v>
      </c>
      <c r="F9" s="184">
        <v>96</v>
      </c>
      <c r="G9" s="34">
        <v>110</v>
      </c>
      <c r="H9" s="34">
        <v>93</v>
      </c>
      <c r="I9" s="186">
        <v>203</v>
      </c>
      <c r="J9" s="14"/>
      <c r="K9" s="52">
        <v>299</v>
      </c>
    </row>
    <row r="10" spans="1:11" x14ac:dyDescent="0.25">
      <c r="A10" s="686"/>
      <c r="B10" s="688"/>
      <c r="C10" s="43" t="s">
        <v>10</v>
      </c>
      <c r="D10" s="35">
        <v>59</v>
      </c>
      <c r="E10" s="35">
        <v>53</v>
      </c>
      <c r="F10" s="182">
        <v>112</v>
      </c>
      <c r="G10" s="35">
        <v>101</v>
      </c>
      <c r="H10" s="35">
        <v>111</v>
      </c>
      <c r="I10" s="187">
        <v>212</v>
      </c>
      <c r="J10" s="14"/>
      <c r="K10" s="53">
        <v>324</v>
      </c>
    </row>
    <row r="11" spans="1:11" x14ac:dyDescent="0.25">
      <c r="A11" s="686"/>
      <c r="B11" s="688"/>
      <c r="C11" s="43" t="s">
        <v>11</v>
      </c>
      <c r="D11" s="35">
        <v>13</v>
      </c>
      <c r="E11" s="35">
        <v>18</v>
      </c>
      <c r="F11" s="182">
        <v>31</v>
      </c>
      <c r="G11" s="35">
        <v>13</v>
      </c>
      <c r="H11" s="35">
        <v>16</v>
      </c>
      <c r="I11" s="187">
        <v>29</v>
      </c>
      <c r="J11" s="14"/>
      <c r="K11" s="53">
        <v>60</v>
      </c>
    </row>
    <row r="12" spans="1:11" x14ac:dyDescent="0.25">
      <c r="A12" s="686"/>
      <c r="B12" s="688"/>
      <c r="C12" s="44" t="s">
        <v>12</v>
      </c>
      <c r="D12" s="37">
        <v>65</v>
      </c>
      <c r="E12" s="37">
        <v>39</v>
      </c>
      <c r="F12" s="183">
        <v>104</v>
      </c>
      <c r="G12" s="37">
        <v>36</v>
      </c>
      <c r="H12" s="37">
        <v>28</v>
      </c>
      <c r="I12" s="188">
        <v>64</v>
      </c>
      <c r="J12" s="14"/>
      <c r="K12" s="54">
        <v>168</v>
      </c>
    </row>
    <row r="13" spans="1:11" ht="13.8" x14ac:dyDescent="0.25">
      <c r="A13" s="686"/>
      <c r="B13" s="697" t="s">
        <v>13</v>
      </c>
      <c r="C13" s="744"/>
      <c r="D13" s="38">
        <v>193</v>
      </c>
      <c r="E13" s="38">
        <v>150</v>
      </c>
      <c r="F13" s="38">
        <v>343</v>
      </c>
      <c r="G13" s="38">
        <v>260</v>
      </c>
      <c r="H13" s="38">
        <v>248</v>
      </c>
      <c r="I13" s="39">
        <v>508</v>
      </c>
      <c r="J13" s="149"/>
      <c r="K13" s="55">
        <v>851</v>
      </c>
    </row>
    <row r="14" spans="1:11" ht="24.75" customHeight="1" x14ac:dyDescent="0.25">
      <c r="A14" s="686"/>
      <c r="B14" s="691" t="s">
        <v>92</v>
      </c>
      <c r="C14" s="42" t="s">
        <v>14</v>
      </c>
      <c r="D14" s="34">
        <v>79</v>
      </c>
      <c r="E14" s="34">
        <v>90</v>
      </c>
      <c r="F14" s="184">
        <v>169</v>
      </c>
      <c r="G14" s="34">
        <v>91</v>
      </c>
      <c r="H14" s="34">
        <v>185</v>
      </c>
      <c r="I14" s="186">
        <v>276</v>
      </c>
      <c r="J14" s="14"/>
      <c r="K14" s="52">
        <v>445</v>
      </c>
    </row>
    <row r="15" spans="1:11" ht="24.75" customHeight="1" x14ac:dyDescent="0.25">
      <c r="A15" s="686"/>
      <c r="B15" s="692"/>
      <c r="C15" s="44" t="s">
        <v>15</v>
      </c>
      <c r="D15" s="37">
        <v>53</v>
      </c>
      <c r="E15" s="37">
        <v>32</v>
      </c>
      <c r="F15" s="183">
        <v>85</v>
      </c>
      <c r="G15" s="37">
        <v>100</v>
      </c>
      <c r="H15" s="37">
        <v>54</v>
      </c>
      <c r="I15" s="188">
        <v>154</v>
      </c>
      <c r="J15" s="14"/>
      <c r="K15" s="54">
        <v>239</v>
      </c>
    </row>
    <row r="16" spans="1:11" ht="13.8" x14ac:dyDescent="0.25">
      <c r="A16" s="686"/>
      <c r="B16" s="697" t="s">
        <v>16</v>
      </c>
      <c r="C16" s="744"/>
      <c r="D16" s="45">
        <v>132</v>
      </c>
      <c r="E16" s="45">
        <v>122</v>
      </c>
      <c r="F16" s="45">
        <v>254</v>
      </c>
      <c r="G16" s="45">
        <v>191</v>
      </c>
      <c r="H16" s="45">
        <v>239</v>
      </c>
      <c r="I16" s="46">
        <v>430</v>
      </c>
      <c r="J16" s="14"/>
      <c r="K16" s="58">
        <v>684</v>
      </c>
    </row>
    <row r="17" spans="1:11" x14ac:dyDescent="0.25">
      <c r="A17" s="711" t="s">
        <v>17</v>
      </c>
      <c r="B17" s="711"/>
      <c r="C17" s="712"/>
      <c r="D17" s="40">
        <v>325</v>
      </c>
      <c r="E17" s="40">
        <v>272</v>
      </c>
      <c r="F17" s="47">
        <v>597</v>
      </c>
      <c r="G17" s="40">
        <v>451</v>
      </c>
      <c r="H17" s="40">
        <v>487</v>
      </c>
      <c r="I17" s="48">
        <v>938</v>
      </c>
      <c r="J17" s="14"/>
      <c r="K17" s="59">
        <v>1535</v>
      </c>
    </row>
    <row r="18" spans="1:11" x14ac:dyDescent="0.25">
      <c r="A18" s="694" t="s">
        <v>18</v>
      </c>
      <c r="B18" s="695" t="s">
        <v>93</v>
      </c>
      <c r="C18" s="42" t="s">
        <v>19</v>
      </c>
      <c r="D18" s="34">
        <v>38</v>
      </c>
      <c r="E18" s="34">
        <v>23</v>
      </c>
      <c r="F18" s="184">
        <v>61</v>
      </c>
      <c r="G18" s="34">
        <v>55</v>
      </c>
      <c r="H18" s="34">
        <v>15</v>
      </c>
      <c r="I18" s="186">
        <v>70</v>
      </c>
      <c r="J18" s="14"/>
      <c r="K18" s="52">
        <v>131</v>
      </c>
    </row>
    <row r="19" spans="1:11" x14ac:dyDescent="0.25">
      <c r="A19" s="686"/>
      <c r="B19" s="688"/>
      <c r="C19" s="43" t="s">
        <v>20</v>
      </c>
      <c r="D19" s="35">
        <v>11</v>
      </c>
      <c r="E19" s="35">
        <v>15</v>
      </c>
      <c r="F19" s="182">
        <v>26</v>
      </c>
      <c r="G19" s="35">
        <v>41</v>
      </c>
      <c r="H19" s="35">
        <v>13</v>
      </c>
      <c r="I19" s="187">
        <v>54</v>
      </c>
      <c r="J19" s="14"/>
      <c r="K19" s="53">
        <v>80</v>
      </c>
    </row>
    <row r="20" spans="1:11" x14ac:dyDescent="0.25">
      <c r="A20" s="686"/>
      <c r="B20" s="688"/>
      <c r="C20" s="43" t="s">
        <v>21</v>
      </c>
      <c r="D20" s="35">
        <v>29</v>
      </c>
      <c r="E20" s="35">
        <v>15</v>
      </c>
      <c r="F20" s="182">
        <v>44</v>
      </c>
      <c r="G20" s="35">
        <v>64</v>
      </c>
      <c r="H20" s="35">
        <v>42</v>
      </c>
      <c r="I20" s="187">
        <v>106</v>
      </c>
      <c r="J20" s="14"/>
      <c r="K20" s="53">
        <v>150</v>
      </c>
    </row>
    <row r="21" spans="1:11" x14ac:dyDescent="0.25">
      <c r="A21" s="686"/>
      <c r="B21" s="688"/>
      <c r="C21" s="44" t="s">
        <v>22</v>
      </c>
      <c r="D21" s="37">
        <v>15</v>
      </c>
      <c r="E21" s="37">
        <v>9</v>
      </c>
      <c r="F21" s="183">
        <v>24</v>
      </c>
      <c r="G21" s="37">
        <v>55</v>
      </c>
      <c r="H21" s="37">
        <v>23</v>
      </c>
      <c r="I21" s="188">
        <v>78</v>
      </c>
      <c r="J21" s="14"/>
      <c r="K21" s="54">
        <v>102</v>
      </c>
    </row>
    <row r="22" spans="1:11" ht="13.8" x14ac:dyDescent="0.25">
      <c r="A22" s="686"/>
      <c r="B22" s="697" t="s">
        <v>23</v>
      </c>
      <c r="C22" s="744"/>
      <c r="D22" s="38">
        <v>93</v>
      </c>
      <c r="E22" s="38">
        <v>62</v>
      </c>
      <c r="F22" s="38">
        <v>155</v>
      </c>
      <c r="G22" s="38">
        <v>215</v>
      </c>
      <c r="H22" s="38">
        <v>93</v>
      </c>
      <c r="I22" s="39">
        <v>308</v>
      </c>
      <c r="J22" s="14"/>
      <c r="K22" s="55">
        <v>463</v>
      </c>
    </row>
    <row r="23" spans="1:11" x14ac:dyDescent="0.25">
      <c r="A23" s="686"/>
      <c r="B23" s="696" t="s">
        <v>94</v>
      </c>
      <c r="C23" s="42" t="s">
        <v>24</v>
      </c>
      <c r="D23" s="34">
        <v>18</v>
      </c>
      <c r="E23" s="34">
        <v>11</v>
      </c>
      <c r="F23" s="184">
        <v>29</v>
      </c>
      <c r="G23" s="34">
        <v>72</v>
      </c>
      <c r="H23" s="34">
        <v>25</v>
      </c>
      <c r="I23" s="186">
        <v>97</v>
      </c>
      <c r="J23" s="14"/>
      <c r="K23" s="52">
        <v>126</v>
      </c>
    </row>
    <row r="24" spans="1:11" x14ac:dyDescent="0.25">
      <c r="A24" s="686"/>
      <c r="B24" s="692"/>
      <c r="C24" s="43" t="s">
        <v>25</v>
      </c>
      <c r="D24" s="35">
        <v>4</v>
      </c>
      <c r="E24" s="35">
        <v>3</v>
      </c>
      <c r="F24" s="182">
        <v>7</v>
      </c>
      <c r="G24" s="35">
        <v>18</v>
      </c>
      <c r="H24" s="35">
        <v>9</v>
      </c>
      <c r="I24" s="187">
        <v>27</v>
      </c>
      <c r="J24" s="14"/>
      <c r="K24" s="53">
        <v>34</v>
      </c>
    </row>
    <row r="25" spans="1:11" x14ac:dyDescent="0.25">
      <c r="A25" s="686"/>
      <c r="B25" s="692"/>
      <c r="C25" s="43" t="s">
        <v>26</v>
      </c>
      <c r="D25" s="35">
        <v>1</v>
      </c>
      <c r="E25" s="35">
        <v>4</v>
      </c>
      <c r="F25" s="182">
        <v>5</v>
      </c>
      <c r="G25" s="35">
        <v>3</v>
      </c>
      <c r="H25" s="35">
        <v>1</v>
      </c>
      <c r="I25" s="187">
        <v>4</v>
      </c>
      <c r="J25" s="14"/>
      <c r="K25" s="53">
        <v>9</v>
      </c>
    </row>
    <row r="26" spans="1:11" x14ac:dyDescent="0.25">
      <c r="A26" s="686"/>
      <c r="B26" s="692"/>
      <c r="C26" s="43" t="s">
        <v>27</v>
      </c>
      <c r="D26" s="35">
        <v>24</v>
      </c>
      <c r="E26" s="35">
        <v>3</v>
      </c>
      <c r="F26" s="182">
        <v>27</v>
      </c>
      <c r="G26" s="35">
        <v>34</v>
      </c>
      <c r="H26" s="35">
        <v>21</v>
      </c>
      <c r="I26" s="187">
        <v>55</v>
      </c>
      <c r="J26" s="14"/>
      <c r="K26" s="53">
        <v>82</v>
      </c>
    </row>
    <row r="27" spans="1:11" x14ac:dyDescent="0.25">
      <c r="A27" s="686"/>
      <c r="B27" s="692"/>
      <c r="C27" s="44" t="s">
        <v>28</v>
      </c>
      <c r="D27" s="37">
        <v>12</v>
      </c>
      <c r="E27" s="37">
        <v>7</v>
      </c>
      <c r="F27" s="183">
        <v>19</v>
      </c>
      <c r="G27" s="37">
        <v>10</v>
      </c>
      <c r="H27" s="37">
        <v>6</v>
      </c>
      <c r="I27" s="188">
        <v>16</v>
      </c>
      <c r="J27" s="14"/>
      <c r="K27" s="54">
        <v>35</v>
      </c>
    </row>
    <row r="28" spans="1:11" ht="13.8" x14ac:dyDescent="0.25">
      <c r="A28" s="686"/>
      <c r="B28" s="697" t="s">
        <v>29</v>
      </c>
      <c r="C28" s="744"/>
      <c r="D28" s="38">
        <v>59</v>
      </c>
      <c r="E28" s="38">
        <v>28</v>
      </c>
      <c r="F28" s="38">
        <v>87</v>
      </c>
      <c r="G28" s="38">
        <v>137</v>
      </c>
      <c r="H28" s="38">
        <v>62</v>
      </c>
      <c r="I28" s="39">
        <v>199</v>
      </c>
      <c r="J28" s="14"/>
      <c r="K28" s="55">
        <v>286</v>
      </c>
    </row>
    <row r="29" spans="1:11" x14ac:dyDescent="0.25">
      <c r="A29" s="686"/>
      <c r="B29" s="687" t="s">
        <v>95</v>
      </c>
      <c r="C29" s="42" t="s">
        <v>30</v>
      </c>
      <c r="D29" s="34">
        <v>87</v>
      </c>
      <c r="E29" s="34">
        <v>29</v>
      </c>
      <c r="F29" s="184">
        <v>116</v>
      </c>
      <c r="G29" s="34">
        <v>100</v>
      </c>
      <c r="H29" s="34">
        <v>49</v>
      </c>
      <c r="I29" s="186">
        <v>149</v>
      </c>
      <c r="J29" s="14"/>
      <c r="K29" s="52">
        <v>265</v>
      </c>
    </row>
    <row r="30" spans="1:11" x14ac:dyDescent="0.25">
      <c r="A30" s="686"/>
      <c r="B30" s="688"/>
      <c r="C30" s="43" t="s">
        <v>31</v>
      </c>
      <c r="D30" s="35">
        <v>24</v>
      </c>
      <c r="E30" s="35">
        <v>39</v>
      </c>
      <c r="F30" s="182">
        <v>63</v>
      </c>
      <c r="G30" s="35">
        <v>48</v>
      </c>
      <c r="H30" s="35">
        <v>64</v>
      </c>
      <c r="I30" s="187">
        <v>112</v>
      </c>
      <c r="J30" s="14"/>
      <c r="K30" s="53">
        <v>175</v>
      </c>
    </row>
    <row r="31" spans="1:11" x14ac:dyDescent="0.25">
      <c r="A31" s="686"/>
      <c r="B31" s="688"/>
      <c r="C31" s="43" t="s">
        <v>32</v>
      </c>
      <c r="D31" s="35">
        <v>54</v>
      </c>
      <c r="E31" s="35">
        <v>28</v>
      </c>
      <c r="F31" s="182">
        <v>82</v>
      </c>
      <c r="G31" s="35">
        <v>47</v>
      </c>
      <c r="H31" s="35">
        <v>33</v>
      </c>
      <c r="I31" s="187">
        <v>80</v>
      </c>
      <c r="J31" s="14"/>
      <c r="K31" s="53">
        <v>162</v>
      </c>
    </row>
    <row r="32" spans="1:11" x14ac:dyDescent="0.25">
      <c r="A32" s="686"/>
      <c r="B32" s="688"/>
      <c r="C32" s="43" t="s">
        <v>33</v>
      </c>
      <c r="D32" s="35">
        <v>89</v>
      </c>
      <c r="E32" s="35">
        <v>74</v>
      </c>
      <c r="F32" s="182">
        <v>163</v>
      </c>
      <c r="G32" s="35">
        <v>76</v>
      </c>
      <c r="H32" s="35">
        <v>50</v>
      </c>
      <c r="I32" s="187">
        <v>126</v>
      </c>
      <c r="J32" s="14"/>
      <c r="K32" s="53">
        <v>289</v>
      </c>
    </row>
    <row r="33" spans="1:14" x14ac:dyDescent="0.25">
      <c r="A33" s="686"/>
      <c r="B33" s="688"/>
      <c r="C33" s="44" t="s">
        <v>34</v>
      </c>
      <c r="D33" s="37">
        <v>33</v>
      </c>
      <c r="E33" s="37">
        <v>20</v>
      </c>
      <c r="F33" s="183">
        <v>53</v>
      </c>
      <c r="G33" s="37">
        <v>12</v>
      </c>
      <c r="H33" s="37">
        <v>7</v>
      </c>
      <c r="I33" s="188">
        <v>19</v>
      </c>
      <c r="J33" s="14"/>
      <c r="K33" s="54">
        <v>72</v>
      </c>
      <c r="N33" s="60"/>
    </row>
    <row r="34" spans="1:14" ht="13.8" x14ac:dyDescent="0.25">
      <c r="A34" s="686"/>
      <c r="B34" s="697" t="s">
        <v>35</v>
      </c>
      <c r="C34" s="744"/>
      <c r="D34" s="38">
        <v>287</v>
      </c>
      <c r="E34" s="38">
        <v>190</v>
      </c>
      <c r="F34" s="38">
        <v>477</v>
      </c>
      <c r="G34" s="38">
        <v>283</v>
      </c>
      <c r="H34" s="38">
        <v>203</v>
      </c>
      <c r="I34" s="39">
        <v>486</v>
      </c>
      <c r="J34" s="14"/>
      <c r="K34" s="55">
        <v>963</v>
      </c>
    </row>
    <row r="35" spans="1:14" x14ac:dyDescent="0.25">
      <c r="A35" s="686"/>
      <c r="B35" s="696" t="s">
        <v>96</v>
      </c>
      <c r="C35" s="42" t="s">
        <v>36</v>
      </c>
      <c r="D35" s="34">
        <v>111</v>
      </c>
      <c r="E35" s="34">
        <v>74</v>
      </c>
      <c r="F35" s="184">
        <v>185</v>
      </c>
      <c r="G35" s="34">
        <v>76</v>
      </c>
      <c r="H35" s="34">
        <v>64</v>
      </c>
      <c r="I35" s="186">
        <v>140</v>
      </c>
      <c r="J35" s="14"/>
      <c r="K35" s="52">
        <v>325</v>
      </c>
    </row>
    <row r="36" spans="1:14" x14ac:dyDescent="0.25">
      <c r="A36" s="686"/>
      <c r="B36" s="692"/>
      <c r="C36" s="43" t="s">
        <v>37</v>
      </c>
      <c r="D36" s="35">
        <v>92</v>
      </c>
      <c r="E36" s="35">
        <v>70</v>
      </c>
      <c r="F36" s="182">
        <v>162</v>
      </c>
      <c r="G36" s="35">
        <v>74</v>
      </c>
      <c r="H36" s="35">
        <v>91</v>
      </c>
      <c r="I36" s="187">
        <v>165</v>
      </c>
      <c r="J36" s="14"/>
      <c r="K36" s="53">
        <v>327</v>
      </c>
    </row>
    <row r="37" spans="1:14" x14ac:dyDescent="0.25">
      <c r="A37" s="686"/>
      <c r="B37" s="692"/>
      <c r="C37" s="43" t="s">
        <v>38</v>
      </c>
      <c r="D37" s="35">
        <v>54</v>
      </c>
      <c r="E37" s="35">
        <v>56</v>
      </c>
      <c r="F37" s="182">
        <v>110</v>
      </c>
      <c r="G37" s="35">
        <v>62</v>
      </c>
      <c r="H37" s="35">
        <v>52</v>
      </c>
      <c r="I37" s="187">
        <v>114</v>
      </c>
      <c r="J37" s="14"/>
      <c r="K37" s="53">
        <v>224</v>
      </c>
    </row>
    <row r="38" spans="1:14" x14ac:dyDescent="0.25">
      <c r="A38" s="686"/>
      <c r="B38" s="692"/>
      <c r="C38" s="44" t="s">
        <v>39</v>
      </c>
      <c r="D38" s="37">
        <v>31</v>
      </c>
      <c r="E38" s="37">
        <v>15</v>
      </c>
      <c r="F38" s="183">
        <v>46</v>
      </c>
      <c r="G38" s="37">
        <v>17</v>
      </c>
      <c r="H38" s="37">
        <v>11</v>
      </c>
      <c r="I38" s="188">
        <v>28</v>
      </c>
      <c r="J38" s="14"/>
      <c r="K38" s="54">
        <v>74</v>
      </c>
    </row>
    <row r="39" spans="1:14" ht="13.8" x14ac:dyDescent="0.25">
      <c r="A39" s="686"/>
      <c r="B39" s="697" t="s">
        <v>40</v>
      </c>
      <c r="C39" s="744"/>
      <c r="D39" s="38">
        <v>288</v>
      </c>
      <c r="E39" s="38">
        <v>215</v>
      </c>
      <c r="F39" s="38">
        <v>503</v>
      </c>
      <c r="G39" s="38">
        <v>229</v>
      </c>
      <c r="H39" s="38">
        <v>218</v>
      </c>
      <c r="I39" s="39">
        <v>447</v>
      </c>
      <c r="J39" s="14"/>
      <c r="K39" s="55">
        <v>950</v>
      </c>
    </row>
    <row r="40" spans="1:14" x14ac:dyDescent="0.25">
      <c r="A40" s="686"/>
      <c r="B40" s="687" t="s">
        <v>97</v>
      </c>
      <c r="C40" s="42" t="s">
        <v>41</v>
      </c>
      <c r="D40" s="34">
        <v>19</v>
      </c>
      <c r="E40" s="34">
        <v>4</v>
      </c>
      <c r="F40" s="184">
        <v>23</v>
      </c>
      <c r="G40" s="34">
        <v>23</v>
      </c>
      <c r="H40" s="34">
        <v>10</v>
      </c>
      <c r="I40" s="186">
        <v>33</v>
      </c>
      <c r="J40" s="14"/>
      <c r="K40" s="52">
        <v>56</v>
      </c>
    </row>
    <row r="41" spans="1:14" x14ac:dyDescent="0.25">
      <c r="A41" s="686"/>
      <c r="B41" s="692"/>
      <c r="C41" s="43" t="s">
        <v>42</v>
      </c>
      <c r="D41" s="35">
        <v>21</v>
      </c>
      <c r="E41" s="35">
        <v>17</v>
      </c>
      <c r="F41" s="182">
        <v>38</v>
      </c>
      <c r="G41" s="35">
        <v>23</v>
      </c>
      <c r="H41" s="35">
        <v>16</v>
      </c>
      <c r="I41" s="187">
        <v>39</v>
      </c>
      <c r="J41" s="14"/>
      <c r="K41" s="53">
        <v>77</v>
      </c>
    </row>
    <row r="42" spans="1:14" x14ac:dyDescent="0.25">
      <c r="A42" s="686"/>
      <c r="B42" s="692"/>
      <c r="C42" s="43" t="s">
        <v>43</v>
      </c>
      <c r="D42" s="35">
        <v>4</v>
      </c>
      <c r="E42" s="35">
        <v>2</v>
      </c>
      <c r="F42" s="182">
        <v>6</v>
      </c>
      <c r="G42" s="35">
        <v>9</v>
      </c>
      <c r="H42" s="35">
        <v>3</v>
      </c>
      <c r="I42" s="187">
        <v>12</v>
      </c>
      <c r="J42" s="14"/>
      <c r="K42" s="53">
        <v>18</v>
      </c>
    </row>
    <row r="43" spans="1:14" x14ac:dyDescent="0.25">
      <c r="A43" s="686"/>
      <c r="B43" s="692"/>
      <c r="C43" s="44" t="s">
        <v>44</v>
      </c>
      <c r="D43" s="37">
        <v>2</v>
      </c>
      <c r="E43" s="37">
        <v>1</v>
      </c>
      <c r="F43" s="183">
        <v>3</v>
      </c>
      <c r="G43" s="37">
        <v>1</v>
      </c>
      <c r="H43" s="37">
        <v>3</v>
      </c>
      <c r="I43" s="188">
        <v>4</v>
      </c>
      <c r="J43" s="14"/>
      <c r="K43" s="54">
        <v>7</v>
      </c>
    </row>
    <row r="44" spans="1:14" ht="13.8" x14ac:dyDescent="0.25">
      <c r="A44" s="686"/>
      <c r="B44" s="697" t="s">
        <v>45</v>
      </c>
      <c r="C44" s="744"/>
      <c r="D44" s="38">
        <v>46</v>
      </c>
      <c r="E44" s="38">
        <v>24</v>
      </c>
      <c r="F44" s="38">
        <v>70</v>
      </c>
      <c r="G44" s="38">
        <v>56</v>
      </c>
      <c r="H44" s="38">
        <v>32</v>
      </c>
      <c r="I44" s="39">
        <v>88</v>
      </c>
      <c r="J44" s="14"/>
      <c r="K44" s="55">
        <v>158</v>
      </c>
    </row>
    <row r="45" spans="1:14" ht="23.4" x14ac:dyDescent="0.25">
      <c r="A45" s="686"/>
      <c r="B45" s="118" t="s">
        <v>98</v>
      </c>
      <c r="C45" s="120" t="s">
        <v>46</v>
      </c>
      <c r="D45" s="41">
        <v>25</v>
      </c>
      <c r="E45" s="41">
        <v>38</v>
      </c>
      <c r="F45" s="185">
        <v>63</v>
      </c>
      <c r="G45" s="41">
        <v>35</v>
      </c>
      <c r="H45" s="41">
        <v>37</v>
      </c>
      <c r="I45" s="189">
        <v>72</v>
      </c>
      <c r="J45" s="14"/>
      <c r="K45" s="57">
        <v>135</v>
      </c>
    </row>
    <row r="46" spans="1:14" ht="13.8" x14ac:dyDescent="0.25">
      <c r="A46" s="686"/>
      <c r="B46" s="697" t="s">
        <v>47</v>
      </c>
      <c r="C46" s="744"/>
      <c r="D46" s="38">
        <v>25</v>
      </c>
      <c r="E46" s="38">
        <v>38</v>
      </c>
      <c r="F46" s="38">
        <v>63</v>
      </c>
      <c r="G46" s="38">
        <v>35</v>
      </c>
      <c r="H46" s="38">
        <v>37</v>
      </c>
      <c r="I46" s="39">
        <v>72</v>
      </c>
      <c r="J46" s="14"/>
      <c r="K46" s="55">
        <v>135</v>
      </c>
    </row>
    <row r="47" spans="1:14" x14ac:dyDescent="0.25">
      <c r="A47" s="686"/>
      <c r="B47" s="120" t="s">
        <v>48</v>
      </c>
      <c r="C47" s="42" t="s">
        <v>49</v>
      </c>
      <c r="D47" s="34">
        <v>4</v>
      </c>
      <c r="E47" s="34">
        <v>7</v>
      </c>
      <c r="F47" s="184">
        <v>11</v>
      </c>
      <c r="G47" s="34">
        <v>1</v>
      </c>
      <c r="H47" s="34">
        <v>0</v>
      </c>
      <c r="I47" s="186">
        <v>1</v>
      </c>
      <c r="J47" s="149"/>
      <c r="K47" s="52">
        <v>12</v>
      </c>
    </row>
    <row r="48" spans="1:14" x14ac:dyDescent="0.25">
      <c r="A48" s="686"/>
      <c r="B48" s="546"/>
      <c r="C48" s="547" t="s">
        <v>307</v>
      </c>
      <c r="D48" s="37">
        <v>2</v>
      </c>
      <c r="E48" s="37">
        <v>3</v>
      </c>
      <c r="F48" s="183">
        <v>5</v>
      </c>
      <c r="G48" s="37">
        <v>0</v>
      </c>
      <c r="H48" s="37">
        <v>0</v>
      </c>
      <c r="I48" s="188">
        <v>0</v>
      </c>
      <c r="J48" s="14"/>
      <c r="K48" s="54">
        <v>5</v>
      </c>
    </row>
    <row r="49" spans="1:14" ht="13.8" x14ac:dyDescent="0.25">
      <c r="A49" s="686"/>
      <c r="B49" s="697" t="s">
        <v>50</v>
      </c>
      <c r="C49" s="744"/>
      <c r="D49" s="45">
        <v>6</v>
      </c>
      <c r="E49" s="45">
        <v>10</v>
      </c>
      <c r="F49" s="45">
        <v>16</v>
      </c>
      <c r="G49" s="45">
        <v>1</v>
      </c>
      <c r="H49" s="45">
        <v>0</v>
      </c>
      <c r="I49" s="46">
        <v>1</v>
      </c>
      <c r="J49" s="14"/>
      <c r="K49" s="58">
        <v>17</v>
      </c>
    </row>
    <row r="50" spans="1:14" x14ac:dyDescent="0.25">
      <c r="A50" s="711" t="s">
        <v>51</v>
      </c>
      <c r="B50" s="711"/>
      <c r="C50" s="712"/>
      <c r="D50" s="40">
        <v>804</v>
      </c>
      <c r="E50" s="40">
        <v>567</v>
      </c>
      <c r="F50" s="47">
        <v>1371</v>
      </c>
      <c r="G50" s="40">
        <v>956</v>
      </c>
      <c r="H50" s="40">
        <v>645</v>
      </c>
      <c r="I50" s="48">
        <v>1601</v>
      </c>
      <c r="J50" s="14"/>
      <c r="K50" s="59">
        <v>2972</v>
      </c>
    </row>
    <row r="51" spans="1:14" x14ac:dyDescent="0.25">
      <c r="A51" s="694" t="s">
        <v>52</v>
      </c>
      <c r="B51" s="700" t="s">
        <v>99</v>
      </c>
      <c r="C51" s="42" t="s">
        <v>53</v>
      </c>
      <c r="D51" s="34">
        <v>29</v>
      </c>
      <c r="E51" s="34">
        <v>88</v>
      </c>
      <c r="F51" s="184">
        <v>117</v>
      </c>
      <c r="G51" s="34">
        <v>80</v>
      </c>
      <c r="H51" s="34">
        <v>260</v>
      </c>
      <c r="I51" s="186">
        <v>340</v>
      </c>
      <c r="J51" s="14"/>
      <c r="K51" s="52">
        <v>457</v>
      </c>
    </row>
    <row r="52" spans="1:14" x14ac:dyDescent="0.25">
      <c r="A52" s="686"/>
      <c r="B52" s="692"/>
      <c r="C52" s="44" t="s">
        <v>54</v>
      </c>
      <c r="D52" s="37">
        <v>56</v>
      </c>
      <c r="E52" s="37">
        <v>87</v>
      </c>
      <c r="F52" s="183">
        <v>143</v>
      </c>
      <c r="G52" s="37">
        <v>48</v>
      </c>
      <c r="H52" s="37">
        <v>155</v>
      </c>
      <c r="I52" s="188">
        <v>203</v>
      </c>
      <c r="J52" s="14"/>
      <c r="K52" s="54">
        <v>346</v>
      </c>
    </row>
    <row r="53" spans="1:14" ht="13.8" x14ac:dyDescent="0.25">
      <c r="A53" s="686"/>
      <c r="B53" s="697" t="s">
        <v>55</v>
      </c>
      <c r="C53" s="744"/>
      <c r="D53" s="38">
        <v>85</v>
      </c>
      <c r="E53" s="38">
        <v>175</v>
      </c>
      <c r="F53" s="38">
        <v>260</v>
      </c>
      <c r="G53" s="38">
        <v>128</v>
      </c>
      <c r="H53" s="38">
        <v>415</v>
      </c>
      <c r="I53" s="39">
        <v>543</v>
      </c>
      <c r="J53" s="14"/>
      <c r="K53" s="55">
        <v>803</v>
      </c>
    </row>
    <row r="54" spans="1:14" ht="23.4" x14ac:dyDescent="0.25">
      <c r="A54" s="686"/>
      <c r="B54" s="117" t="s">
        <v>100</v>
      </c>
      <c r="C54" s="120" t="s">
        <v>56</v>
      </c>
      <c r="D54" s="41">
        <v>80</v>
      </c>
      <c r="E54" s="41">
        <v>287</v>
      </c>
      <c r="F54" s="185">
        <v>367</v>
      </c>
      <c r="G54" s="41">
        <v>114</v>
      </c>
      <c r="H54" s="41">
        <v>470</v>
      </c>
      <c r="I54" s="189">
        <v>584</v>
      </c>
      <c r="J54" s="14"/>
      <c r="K54" s="57">
        <v>951</v>
      </c>
    </row>
    <row r="55" spans="1:14" ht="13.8" x14ac:dyDescent="0.25">
      <c r="A55" s="686"/>
      <c r="B55" s="697" t="s">
        <v>57</v>
      </c>
      <c r="C55" s="744"/>
      <c r="D55" s="38">
        <v>80</v>
      </c>
      <c r="E55" s="38">
        <v>287</v>
      </c>
      <c r="F55" s="38">
        <v>367</v>
      </c>
      <c r="G55" s="38">
        <v>114</v>
      </c>
      <c r="H55" s="38">
        <v>470</v>
      </c>
      <c r="I55" s="39">
        <v>584</v>
      </c>
      <c r="J55" s="14"/>
      <c r="K55" s="55">
        <v>951</v>
      </c>
    </row>
    <row r="56" spans="1:14" x14ac:dyDescent="0.25">
      <c r="A56" s="686"/>
      <c r="B56" s="696" t="s">
        <v>101</v>
      </c>
      <c r="C56" s="42" t="s">
        <v>58</v>
      </c>
      <c r="D56" s="34">
        <v>74</v>
      </c>
      <c r="E56" s="34">
        <v>179</v>
      </c>
      <c r="F56" s="184">
        <v>253</v>
      </c>
      <c r="G56" s="34">
        <v>67</v>
      </c>
      <c r="H56" s="34">
        <v>146</v>
      </c>
      <c r="I56" s="186">
        <v>213</v>
      </c>
      <c r="J56" s="14"/>
      <c r="K56" s="52">
        <v>466</v>
      </c>
    </row>
    <row r="57" spans="1:14" x14ac:dyDescent="0.25">
      <c r="A57" s="686"/>
      <c r="B57" s="692"/>
      <c r="C57" s="43" t="s">
        <v>59</v>
      </c>
      <c r="D57" s="35">
        <v>35</v>
      </c>
      <c r="E57" s="35">
        <v>84</v>
      </c>
      <c r="F57" s="182">
        <v>119</v>
      </c>
      <c r="G57" s="35">
        <v>24</v>
      </c>
      <c r="H57" s="35">
        <v>99</v>
      </c>
      <c r="I57" s="187">
        <v>123</v>
      </c>
      <c r="J57" s="14"/>
      <c r="K57" s="53">
        <v>242</v>
      </c>
    </row>
    <row r="58" spans="1:14" x14ac:dyDescent="0.25">
      <c r="A58" s="686"/>
      <c r="B58" s="692"/>
      <c r="C58" s="44" t="s">
        <v>60</v>
      </c>
      <c r="D58" s="37">
        <v>37</v>
      </c>
      <c r="E58" s="37">
        <v>88</v>
      </c>
      <c r="F58" s="183">
        <v>125</v>
      </c>
      <c r="G58" s="37">
        <v>33</v>
      </c>
      <c r="H58" s="37">
        <v>71</v>
      </c>
      <c r="I58" s="188">
        <v>104</v>
      </c>
      <c r="J58" s="14"/>
      <c r="K58" s="54">
        <v>229</v>
      </c>
    </row>
    <row r="59" spans="1:14" ht="13.8" x14ac:dyDescent="0.25">
      <c r="A59" s="686"/>
      <c r="B59" s="697" t="s">
        <v>61</v>
      </c>
      <c r="C59" s="744"/>
      <c r="D59" s="38">
        <v>146</v>
      </c>
      <c r="E59" s="38">
        <v>351</v>
      </c>
      <c r="F59" s="38">
        <v>497</v>
      </c>
      <c r="G59" s="38">
        <v>124</v>
      </c>
      <c r="H59" s="38">
        <v>316</v>
      </c>
      <c r="I59" s="39">
        <v>440</v>
      </c>
      <c r="J59" s="14"/>
      <c r="K59" s="55">
        <v>937</v>
      </c>
    </row>
    <row r="60" spans="1:14" x14ac:dyDescent="0.25">
      <c r="A60" s="686"/>
      <c r="B60" s="696" t="s">
        <v>102</v>
      </c>
      <c r="C60" s="42" t="s">
        <v>62</v>
      </c>
      <c r="D60" s="34">
        <v>113</v>
      </c>
      <c r="E60" s="34">
        <v>168</v>
      </c>
      <c r="F60" s="184">
        <v>281</v>
      </c>
      <c r="G60" s="34">
        <v>89</v>
      </c>
      <c r="H60" s="34">
        <v>105</v>
      </c>
      <c r="I60" s="186">
        <v>194</v>
      </c>
      <c r="J60" s="14"/>
      <c r="K60" s="52">
        <v>475</v>
      </c>
    </row>
    <row r="61" spans="1:14" x14ac:dyDescent="0.25">
      <c r="A61" s="686"/>
      <c r="B61" s="692"/>
      <c r="C61" s="43" t="s">
        <v>63</v>
      </c>
      <c r="D61" s="35">
        <v>105</v>
      </c>
      <c r="E61" s="35">
        <v>150</v>
      </c>
      <c r="F61" s="182">
        <v>255</v>
      </c>
      <c r="G61" s="35">
        <v>84</v>
      </c>
      <c r="H61" s="35">
        <v>127</v>
      </c>
      <c r="I61" s="187">
        <v>211</v>
      </c>
      <c r="J61" s="14"/>
      <c r="K61" s="53">
        <v>466</v>
      </c>
      <c r="N61" s="60"/>
    </row>
    <row r="62" spans="1:14" x14ac:dyDescent="0.25">
      <c r="A62" s="686"/>
      <c r="B62" s="692"/>
      <c r="C62" s="44" t="s">
        <v>64</v>
      </c>
      <c r="D62" s="37">
        <v>92</v>
      </c>
      <c r="E62" s="37">
        <v>130</v>
      </c>
      <c r="F62" s="183">
        <v>222</v>
      </c>
      <c r="G62" s="37">
        <v>56</v>
      </c>
      <c r="H62" s="37">
        <v>89</v>
      </c>
      <c r="I62" s="188">
        <v>145</v>
      </c>
      <c r="J62" s="14"/>
      <c r="K62" s="54">
        <v>367</v>
      </c>
    </row>
    <row r="63" spans="1:14" ht="13.8" x14ac:dyDescent="0.25">
      <c r="A63" s="686"/>
      <c r="B63" s="697" t="s">
        <v>65</v>
      </c>
      <c r="C63" s="744"/>
      <c r="D63" s="38">
        <v>310</v>
      </c>
      <c r="E63" s="38">
        <v>448</v>
      </c>
      <c r="F63" s="38">
        <v>758</v>
      </c>
      <c r="G63" s="38">
        <v>229</v>
      </c>
      <c r="H63" s="38">
        <v>321</v>
      </c>
      <c r="I63" s="39">
        <v>550</v>
      </c>
      <c r="J63" s="14"/>
      <c r="K63" s="55">
        <v>1308</v>
      </c>
    </row>
    <row r="64" spans="1:14" x14ac:dyDescent="0.25">
      <c r="A64" s="686"/>
      <c r="B64" s="696" t="s">
        <v>103</v>
      </c>
      <c r="C64" s="42" t="s">
        <v>66</v>
      </c>
      <c r="D64" s="34">
        <v>28</v>
      </c>
      <c r="E64" s="34">
        <v>64</v>
      </c>
      <c r="F64" s="184">
        <v>92</v>
      </c>
      <c r="G64" s="34">
        <v>25</v>
      </c>
      <c r="H64" s="34">
        <v>60</v>
      </c>
      <c r="I64" s="186">
        <v>85</v>
      </c>
      <c r="J64" s="14"/>
      <c r="K64" s="52">
        <v>177</v>
      </c>
    </row>
    <row r="65" spans="1:11" x14ac:dyDescent="0.25">
      <c r="A65" s="686"/>
      <c r="B65" s="692"/>
      <c r="C65" s="43" t="s">
        <v>67</v>
      </c>
      <c r="D65" s="35">
        <v>74</v>
      </c>
      <c r="E65" s="35">
        <v>83</v>
      </c>
      <c r="F65" s="182">
        <v>157</v>
      </c>
      <c r="G65" s="35">
        <v>47</v>
      </c>
      <c r="H65" s="35">
        <v>69</v>
      </c>
      <c r="I65" s="187">
        <v>116</v>
      </c>
      <c r="J65" s="14"/>
      <c r="K65" s="53">
        <v>273</v>
      </c>
    </row>
    <row r="66" spans="1:11" x14ac:dyDescent="0.25">
      <c r="A66" s="686"/>
      <c r="B66" s="692"/>
      <c r="C66" s="43" t="s">
        <v>68</v>
      </c>
      <c r="D66" s="35">
        <v>33</v>
      </c>
      <c r="E66" s="35">
        <v>35</v>
      </c>
      <c r="F66" s="182">
        <v>68</v>
      </c>
      <c r="G66" s="35">
        <v>33</v>
      </c>
      <c r="H66" s="35">
        <v>30</v>
      </c>
      <c r="I66" s="187">
        <v>63</v>
      </c>
      <c r="J66" s="14"/>
      <c r="K66" s="53">
        <v>131</v>
      </c>
    </row>
    <row r="67" spans="1:11" x14ac:dyDescent="0.25">
      <c r="A67" s="686"/>
      <c r="B67" s="692"/>
      <c r="C67" s="44" t="s">
        <v>69</v>
      </c>
      <c r="D67" s="37">
        <v>41</v>
      </c>
      <c r="E67" s="37">
        <v>46</v>
      </c>
      <c r="F67" s="183">
        <v>87</v>
      </c>
      <c r="G67" s="37">
        <v>17</v>
      </c>
      <c r="H67" s="37">
        <v>25</v>
      </c>
      <c r="I67" s="188">
        <v>42</v>
      </c>
      <c r="J67" s="14"/>
      <c r="K67" s="54">
        <v>129</v>
      </c>
    </row>
    <row r="68" spans="1:11" ht="13.8" x14ac:dyDescent="0.25">
      <c r="A68" s="686"/>
      <c r="B68" s="697" t="s">
        <v>70</v>
      </c>
      <c r="C68" s="744"/>
      <c r="D68" s="38">
        <v>176</v>
      </c>
      <c r="E68" s="38">
        <v>228</v>
      </c>
      <c r="F68" s="38">
        <v>404</v>
      </c>
      <c r="G68" s="38">
        <v>122</v>
      </c>
      <c r="H68" s="38">
        <v>184</v>
      </c>
      <c r="I68" s="39">
        <v>306</v>
      </c>
      <c r="J68" s="14"/>
      <c r="K68" s="55">
        <v>710</v>
      </c>
    </row>
    <row r="69" spans="1:11" ht="15" customHeight="1" x14ac:dyDescent="0.25">
      <c r="A69" s="686"/>
      <c r="B69" s="696" t="s">
        <v>104</v>
      </c>
      <c r="C69" s="42" t="s">
        <v>71</v>
      </c>
      <c r="D69" s="34">
        <v>79</v>
      </c>
      <c r="E69" s="34">
        <v>227</v>
      </c>
      <c r="F69" s="184">
        <v>306</v>
      </c>
      <c r="G69" s="34">
        <v>84</v>
      </c>
      <c r="H69" s="34">
        <v>255</v>
      </c>
      <c r="I69" s="186">
        <v>339</v>
      </c>
      <c r="J69" s="14"/>
      <c r="K69" s="52">
        <v>645</v>
      </c>
    </row>
    <row r="70" spans="1:11" ht="15" customHeight="1" x14ac:dyDescent="0.25">
      <c r="A70" s="686"/>
      <c r="B70" s="692"/>
      <c r="C70" s="43" t="s">
        <v>72</v>
      </c>
      <c r="D70" s="35">
        <v>60</v>
      </c>
      <c r="E70" s="35">
        <v>186</v>
      </c>
      <c r="F70" s="182">
        <v>246</v>
      </c>
      <c r="G70" s="35">
        <v>57</v>
      </c>
      <c r="H70" s="35">
        <v>180</v>
      </c>
      <c r="I70" s="187">
        <v>237</v>
      </c>
      <c r="J70" s="14"/>
      <c r="K70" s="53">
        <v>483</v>
      </c>
    </row>
    <row r="71" spans="1:11" ht="15" customHeight="1" x14ac:dyDescent="0.25">
      <c r="A71" s="686"/>
      <c r="B71" s="692"/>
      <c r="C71" s="43" t="s">
        <v>73</v>
      </c>
      <c r="D71" s="35">
        <v>55</v>
      </c>
      <c r="E71" s="35">
        <v>103</v>
      </c>
      <c r="F71" s="182">
        <v>158</v>
      </c>
      <c r="G71" s="35">
        <v>49</v>
      </c>
      <c r="H71" s="35">
        <v>80</v>
      </c>
      <c r="I71" s="187">
        <v>129</v>
      </c>
      <c r="J71" s="14"/>
      <c r="K71" s="53">
        <v>287</v>
      </c>
    </row>
    <row r="72" spans="1:11" ht="15" customHeight="1" x14ac:dyDescent="0.25">
      <c r="A72" s="686"/>
      <c r="B72" s="692"/>
      <c r="C72" s="44" t="s">
        <v>74</v>
      </c>
      <c r="D72" s="37">
        <v>64</v>
      </c>
      <c r="E72" s="37">
        <v>185</v>
      </c>
      <c r="F72" s="183">
        <v>249</v>
      </c>
      <c r="G72" s="37">
        <v>49</v>
      </c>
      <c r="H72" s="37">
        <v>174</v>
      </c>
      <c r="I72" s="188">
        <v>223</v>
      </c>
      <c r="J72" s="14"/>
      <c r="K72" s="54">
        <v>472</v>
      </c>
    </row>
    <row r="73" spans="1:11" ht="13.8" x14ac:dyDescent="0.25">
      <c r="A73" s="686"/>
      <c r="B73" s="697" t="s">
        <v>75</v>
      </c>
      <c r="C73" s="744"/>
      <c r="D73" s="38">
        <v>258</v>
      </c>
      <c r="E73" s="38">
        <v>701</v>
      </c>
      <c r="F73" s="38">
        <v>959</v>
      </c>
      <c r="G73" s="38">
        <v>239</v>
      </c>
      <c r="H73" s="38">
        <v>689</v>
      </c>
      <c r="I73" s="39">
        <v>928</v>
      </c>
      <c r="J73" s="14"/>
      <c r="K73" s="55">
        <v>1887</v>
      </c>
    </row>
    <row r="74" spans="1:11" x14ac:dyDescent="0.25">
      <c r="A74" s="686"/>
      <c r="B74" s="696" t="s">
        <v>105</v>
      </c>
      <c r="C74" s="42" t="s">
        <v>76</v>
      </c>
      <c r="D74" s="34">
        <v>166</v>
      </c>
      <c r="E74" s="34">
        <v>117</v>
      </c>
      <c r="F74" s="184">
        <v>283</v>
      </c>
      <c r="G74" s="34">
        <v>84</v>
      </c>
      <c r="H74" s="34">
        <v>71</v>
      </c>
      <c r="I74" s="186">
        <v>155</v>
      </c>
      <c r="J74" s="14"/>
      <c r="K74" s="52">
        <v>438</v>
      </c>
    </row>
    <row r="75" spans="1:11" x14ac:dyDescent="0.25">
      <c r="A75" s="686"/>
      <c r="B75" s="692"/>
      <c r="C75" s="43" t="s">
        <v>77</v>
      </c>
      <c r="D75" s="35">
        <v>355</v>
      </c>
      <c r="E75" s="35">
        <v>199</v>
      </c>
      <c r="F75" s="182">
        <v>554</v>
      </c>
      <c r="G75" s="35">
        <v>148</v>
      </c>
      <c r="H75" s="35">
        <v>105</v>
      </c>
      <c r="I75" s="187">
        <v>253</v>
      </c>
      <c r="J75" s="14"/>
      <c r="K75" s="53">
        <v>807</v>
      </c>
    </row>
    <row r="76" spans="1:11" x14ac:dyDescent="0.25">
      <c r="A76" s="686"/>
      <c r="B76" s="692"/>
      <c r="C76" s="43" t="s">
        <v>78</v>
      </c>
      <c r="D76" s="35">
        <v>81</v>
      </c>
      <c r="E76" s="35">
        <v>61</v>
      </c>
      <c r="F76" s="182">
        <v>142</v>
      </c>
      <c r="G76" s="35">
        <v>51</v>
      </c>
      <c r="H76" s="35">
        <v>47</v>
      </c>
      <c r="I76" s="187">
        <v>98</v>
      </c>
      <c r="J76" s="14"/>
      <c r="K76" s="53">
        <v>240</v>
      </c>
    </row>
    <row r="77" spans="1:11" x14ac:dyDescent="0.25">
      <c r="A77" s="686"/>
      <c r="B77" s="692"/>
      <c r="C77" s="43" t="s">
        <v>79</v>
      </c>
      <c r="D77" s="35">
        <v>108</v>
      </c>
      <c r="E77" s="35">
        <v>83</v>
      </c>
      <c r="F77" s="182">
        <v>191</v>
      </c>
      <c r="G77" s="35">
        <v>73</v>
      </c>
      <c r="H77" s="35">
        <v>66</v>
      </c>
      <c r="I77" s="187">
        <v>139</v>
      </c>
      <c r="J77" s="14"/>
      <c r="K77" s="53">
        <v>330</v>
      </c>
    </row>
    <row r="78" spans="1:11" x14ac:dyDescent="0.25">
      <c r="A78" s="686"/>
      <c r="B78" s="692"/>
      <c r="C78" s="43" t="s">
        <v>80</v>
      </c>
      <c r="D78" s="35">
        <v>46</v>
      </c>
      <c r="E78" s="35">
        <v>44</v>
      </c>
      <c r="F78" s="182">
        <v>90</v>
      </c>
      <c r="G78" s="35">
        <v>41</v>
      </c>
      <c r="H78" s="35">
        <v>34</v>
      </c>
      <c r="I78" s="187">
        <v>75</v>
      </c>
      <c r="J78" s="14"/>
      <c r="K78" s="53">
        <v>165</v>
      </c>
    </row>
    <row r="79" spans="1:11" x14ac:dyDescent="0.25">
      <c r="A79" s="686"/>
      <c r="B79" s="692"/>
      <c r="C79" s="44" t="s">
        <v>81</v>
      </c>
      <c r="D79" s="37">
        <v>98</v>
      </c>
      <c r="E79" s="37">
        <v>70</v>
      </c>
      <c r="F79" s="183">
        <v>168</v>
      </c>
      <c r="G79" s="37">
        <v>54</v>
      </c>
      <c r="H79" s="37">
        <v>33</v>
      </c>
      <c r="I79" s="188">
        <v>87</v>
      </c>
      <c r="J79" s="14"/>
      <c r="K79" s="54">
        <v>255</v>
      </c>
    </row>
    <row r="80" spans="1:11" ht="13.8" x14ac:dyDescent="0.25">
      <c r="A80" s="686"/>
      <c r="B80" s="697" t="s">
        <v>82</v>
      </c>
      <c r="C80" s="744"/>
      <c r="D80" s="45">
        <v>854</v>
      </c>
      <c r="E80" s="45">
        <v>574</v>
      </c>
      <c r="F80" s="45">
        <v>1428</v>
      </c>
      <c r="G80" s="45">
        <v>451</v>
      </c>
      <c r="H80" s="45">
        <v>356</v>
      </c>
      <c r="I80" s="46">
        <v>807</v>
      </c>
      <c r="J80" s="14"/>
      <c r="K80" s="58">
        <v>2235</v>
      </c>
    </row>
    <row r="81" spans="1:12" x14ac:dyDescent="0.25">
      <c r="A81" s="711" t="s">
        <v>83</v>
      </c>
      <c r="B81" s="711"/>
      <c r="C81" s="712"/>
      <c r="D81" s="40">
        <v>1909</v>
      </c>
      <c r="E81" s="40">
        <v>2764</v>
      </c>
      <c r="F81" s="47">
        <v>4673</v>
      </c>
      <c r="G81" s="40">
        <v>1407</v>
      </c>
      <c r="H81" s="40">
        <v>2751</v>
      </c>
      <c r="I81" s="48">
        <v>4158</v>
      </c>
      <c r="J81" s="14"/>
      <c r="K81" s="59">
        <v>8831</v>
      </c>
    </row>
    <row r="82" spans="1:12" x14ac:dyDescent="0.25">
      <c r="A82" s="694" t="s">
        <v>84</v>
      </c>
      <c r="B82" s="701" t="s">
        <v>85</v>
      </c>
      <c r="C82" s="42" t="s">
        <v>86</v>
      </c>
      <c r="D82" s="34">
        <v>14</v>
      </c>
      <c r="E82" s="34">
        <v>19</v>
      </c>
      <c r="F82" s="184">
        <v>33</v>
      </c>
      <c r="G82" s="34">
        <v>14</v>
      </c>
      <c r="H82" s="34">
        <v>10</v>
      </c>
      <c r="I82" s="186">
        <v>24</v>
      </c>
      <c r="J82" s="14"/>
      <c r="K82" s="52">
        <v>57</v>
      </c>
    </row>
    <row r="83" spans="1:12" x14ac:dyDescent="0.25">
      <c r="A83" s="686"/>
      <c r="B83" s="692"/>
      <c r="C83" s="43" t="s">
        <v>87</v>
      </c>
      <c r="D83" s="35">
        <v>36</v>
      </c>
      <c r="E83" s="35">
        <v>18</v>
      </c>
      <c r="F83" s="182">
        <v>54</v>
      </c>
      <c r="G83" s="35">
        <v>30</v>
      </c>
      <c r="H83" s="35">
        <v>20</v>
      </c>
      <c r="I83" s="187">
        <v>50</v>
      </c>
      <c r="J83" s="14"/>
      <c r="K83" s="53">
        <v>104</v>
      </c>
    </row>
    <row r="84" spans="1:12" x14ac:dyDescent="0.25">
      <c r="A84" s="686"/>
      <c r="B84" s="692"/>
      <c r="C84" s="44" t="s">
        <v>88</v>
      </c>
      <c r="D84" s="37">
        <v>37</v>
      </c>
      <c r="E84" s="37">
        <v>26</v>
      </c>
      <c r="F84" s="183">
        <v>63</v>
      </c>
      <c r="G84" s="37">
        <v>18</v>
      </c>
      <c r="H84" s="37">
        <v>8</v>
      </c>
      <c r="I84" s="188">
        <v>26</v>
      </c>
      <c r="J84" s="14"/>
      <c r="K84" s="54">
        <v>89</v>
      </c>
    </row>
    <row r="85" spans="1:12" ht="13.8" x14ac:dyDescent="0.25">
      <c r="A85" s="745" t="s">
        <v>89</v>
      </c>
      <c r="B85" s="745"/>
      <c r="C85" s="746"/>
      <c r="D85" s="191">
        <v>87</v>
      </c>
      <c r="E85" s="191">
        <v>63</v>
      </c>
      <c r="F85" s="192">
        <v>150</v>
      </c>
      <c r="G85" s="191">
        <v>62</v>
      </c>
      <c r="H85" s="191">
        <v>38</v>
      </c>
      <c r="I85" s="193">
        <v>100</v>
      </c>
      <c r="J85" s="14"/>
      <c r="K85" s="59">
        <v>250</v>
      </c>
    </row>
    <row r="86" spans="1:12" ht="13.8" x14ac:dyDescent="0.3">
      <c r="A86" s="177"/>
      <c r="B86" s="177"/>
      <c r="C86" s="178"/>
      <c r="D86" s="179"/>
      <c r="E86" s="179"/>
      <c r="F86" s="179">
        <v>0</v>
      </c>
      <c r="G86" s="179"/>
      <c r="H86" s="179"/>
      <c r="I86" s="179">
        <v>0</v>
      </c>
      <c r="J86" s="180"/>
      <c r="K86" s="181">
        <v>0</v>
      </c>
    </row>
    <row r="87" spans="1:12" ht="13.8" x14ac:dyDescent="0.25">
      <c r="A87" s="720" t="s">
        <v>301</v>
      </c>
      <c r="B87" s="720"/>
      <c r="C87" s="721"/>
      <c r="D87" s="38">
        <v>41</v>
      </c>
      <c r="E87" s="38">
        <v>62</v>
      </c>
      <c r="F87" s="49">
        <v>103</v>
      </c>
      <c r="G87" s="38"/>
      <c r="H87" s="38"/>
      <c r="I87" s="50"/>
      <c r="J87" s="14"/>
      <c r="K87" s="56">
        <v>103</v>
      </c>
    </row>
    <row r="88" spans="1:12" s="33" customFormat="1" ht="13.8" x14ac:dyDescent="0.25">
      <c r="A88" s="80"/>
      <c r="B88" s="80"/>
      <c r="C88" s="80"/>
      <c r="D88" s="179"/>
      <c r="E88" s="179"/>
      <c r="F88" s="179">
        <v>0</v>
      </c>
      <c r="G88" s="179"/>
      <c r="H88" s="179"/>
      <c r="I88" s="179">
        <v>0</v>
      </c>
      <c r="J88" s="180"/>
      <c r="K88" s="181">
        <v>0</v>
      </c>
    </row>
    <row r="89" spans="1:12" ht="13.8" x14ac:dyDescent="0.25">
      <c r="A89" s="720" t="s">
        <v>534</v>
      </c>
      <c r="B89" s="720"/>
      <c r="C89" s="721"/>
      <c r="D89" s="38">
        <v>416</v>
      </c>
      <c r="E89" s="38">
        <v>484</v>
      </c>
      <c r="F89" s="49">
        <v>900</v>
      </c>
      <c r="G89" s="38">
        <v>134</v>
      </c>
      <c r="H89" s="38">
        <v>246</v>
      </c>
      <c r="I89" s="50">
        <v>380</v>
      </c>
      <c r="J89" s="14"/>
      <c r="K89" s="56">
        <v>1280</v>
      </c>
      <c r="L89" s="181"/>
    </row>
    <row r="90" spans="1:12" x14ac:dyDescent="0.25">
      <c r="D90" s="14"/>
      <c r="E90" s="14"/>
      <c r="F90" s="14"/>
      <c r="G90" s="14"/>
      <c r="H90" s="14"/>
      <c r="I90" s="190"/>
      <c r="J90" s="14"/>
      <c r="K90" s="57"/>
    </row>
    <row r="91" spans="1:12" x14ac:dyDescent="0.25">
      <c r="A91" s="703" t="s">
        <v>4</v>
      </c>
      <c r="B91" s="704"/>
      <c r="C91" s="704"/>
      <c r="D91" s="26">
        <v>3582</v>
      </c>
      <c r="E91" s="26">
        <v>4212</v>
      </c>
      <c r="F91" s="28">
        <v>7794</v>
      </c>
      <c r="G91" s="26">
        <v>3010</v>
      </c>
      <c r="H91" s="26">
        <v>4167</v>
      </c>
      <c r="I91" s="27">
        <v>7177</v>
      </c>
      <c r="J91" s="14"/>
      <c r="K91" s="56">
        <v>14971</v>
      </c>
    </row>
  </sheetData>
  <autoFilter ref="A6:K85">
    <filterColumn colId="3" showButton="0"/>
    <filterColumn colId="4" showButton="0"/>
    <filterColumn colId="6" showButton="0"/>
    <filterColumn colId="7" showButton="0"/>
  </autoFilter>
  <mergeCells count="45">
    <mergeCell ref="A17:C17"/>
    <mergeCell ref="A50:C50"/>
    <mergeCell ref="A18:A49"/>
    <mergeCell ref="B18:B21"/>
    <mergeCell ref="B23:B27"/>
    <mergeCell ref="B29:B33"/>
    <mergeCell ref="B35:B38"/>
    <mergeCell ref="B40:B43"/>
    <mergeCell ref="B49:C49"/>
    <mergeCell ref="B44:C44"/>
    <mergeCell ref="B46:C46"/>
    <mergeCell ref="B39:C39"/>
    <mergeCell ref="B34:C34"/>
    <mergeCell ref="B28:C28"/>
    <mergeCell ref="B22:C22"/>
    <mergeCell ref="A82:A84"/>
    <mergeCell ref="B82:B84"/>
    <mergeCell ref="A91:C91"/>
    <mergeCell ref="A87:C87"/>
    <mergeCell ref="A85:C85"/>
    <mergeCell ref="A89:C89"/>
    <mergeCell ref="A81:C81"/>
    <mergeCell ref="A51:A80"/>
    <mergeCell ref="B51:B52"/>
    <mergeCell ref="B56:B58"/>
    <mergeCell ref="B60:B62"/>
    <mergeCell ref="B64:B67"/>
    <mergeCell ref="B69:B72"/>
    <mergeCell ref="B74:B79"/>
    <mergeCell ref="B80:C80"/>
    <mergeCell ref="B73:C73"/>
    <mergeCell ref="B68:C68"/>
    <mergeCell ref="B63:C63"/>
    <mergeCell ref="B59:C59"/>
    <mergeCell ref="B55:C55"/>
    <mergeCell ref="B53:C53"/>
    <mergeCell ref="A3:K3"/>
    <mergeCell ref="D6:F6"/>
    <mergeCell ref="G6:I6"/>
    <mergeCell ref="K6:K7"/>
    <mergeCell ref="A9:A16"/>
    <mergeCell ref="B9:B12"/>
    <mergeCell ref="B14:B15"/>
    <mergeCell ref="B13:C13"/>
    <mergeCell ref="B16:C16"/>
  </mergeCells>
  <printOptions horizontalCentered="1"/>
  <pageMargins left="0.39370078740157483" right="0.39370078740157483" top="0.78740157480314965" bottom="0.59055118110236227" header="0.39370078740157483" footer="0.39370078740157483"/>
  <pageSetup paperSize="9" scale="89" firstPageNumber="43" fitToHeight="0" orientation="portrait" r:id="rId1"/>
  <headerFooter scaleWithDoc="0" alignWithMargins="0">
    <oddHeader>&amp;L&amp;8Situation des personnels enseignants non permanents - 2015/2016&amp;R&amp;8DGRH A1-1 / Novembre 2016</oddHeader>
    <oddFooter>Page &amp;P</oddFooter>
  </headerFooter>
  <rowBreaks count="1" manualBreakCount="1">
    <brk id="50"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rgb="FF92D050"/>
    <pageSetUpPr fitToPage="1"/>
  </sheetPr>
  <dimension ref="A3:K73"/>
  <sheetViews>
    <sheetView showGridLines="0" zoomScaleNormal="100" workbookViewId="0">
      <selection activeCell="L66" sqref="L66"/>
    </sheetView>
  </sheetViews>
  <sheetFormatPr baseColWidth="10" defaultRowHeight="13.2" x14ac:dyDescent="0.25"/>
  <cols>
    <col min="1" max="1" width="17" customWidth="1"/>
    <col min="2" max="2" width="15" bestFit="1" customWidth="1"/>
    <col min="3" max="3" width="16.77734375" customWidth="1"/>
    <col min="4" max="7" width="11.109375" bestFit="1" customWidth="1"/>
    <col min="8" max="8" width="16.33203125" customWidth="1"/>
    <col min="9" max="9" width="4.33203125" customWidth="1"/>
    <col min="10" max="10" width="19.109375" customWidth="1"/>
    <col min="11" max="11" width="13.33203125" bestFit="1" customWidth="1"/>
  </cols>
  <sheetData>
    <row r="3" spans="1:11" ht="29.25" customHeight="1" x14ac:dyDescent="0.25">
      <c r="A3" s="680" t="s">
        <v>309</v>
      </c>
      <c r="B3" s="680"/>
      <c r="C3" s="680"/>
      <c r="D3" s="680"/>
      <c r="E3" s="680"/>
      <c r="F3" s="680"/>
      <c r="G3" s="680"/>
      <c r="H3" s="680"/>
      <c r="I3" s="680"/>
      <c r="J3" s="680"/>
      <c r="K3" s="115"/>
    </row>
    <row r="5" spans="1:11" x14ac:dyDescent="0.25">
      <c r="D5" s="747" t="s">
        <v>306</v>
      </c>
      <c r="E5" s="747"/>
      <c r="F5" s="747"/>
      <c r="G5" s="747"/>
      <c r="K5" s="94"/>
    </row>
    <row r="6" spans="1:11" ht="51" customHeight="1" x14ac:dyDescent="0.25">
      <c r="A6" s="51" t="s">
        <v>303</v>
      </c>
      <c r="B6" s="51" t="s">
        <v>302</v>
      </c>
      <c r="C6" s="625" t="s">
        <v>787</v>
      </c>
      <c r="D6" s="460" t="s">
        <v>304</v>
      </c>
      <c r="E6" s="461" t="s">
        <v>710</v>
      </c>
      <c r="F6" s="461" t="s">
        <v>784</v>
      </c>
      <c r="G6" s="543" t="s">
        <v>785</v>
      </c>
      <c r="H6" s="624" t="s">
        <v>786</v>
      </c>
      <c r="I6" s="94"/>
      <c r="J6" s="121" t="s">
        <v>305</v>
      </c>
    </row>
    <row r="8" spans="1:11" x14ac:dyDescent="0.25">
      <c r="A8" s="748" t="s">
        <v>8</v>
      </c>
      <c r="B8" s="212" t="s">
        <v>9</v>
      </c>
      <c r="C8" s="210">
        <v>312</v>
      </c>
      <c r="D8" s="210">
        <v>1</v>
      </c>
      <c r="E8" s="210">
        <v>78</v>
      </c>
      <c r="F8" s="210">
        <v>94</v>
      </c>
      <c r="G8" s="210">
        <v>126</v>
      </c>
      <c r="H8" s="211">
        <v>299</v>
      </c>
      <c r="J8" s="213">
        <v>0.40384615384615385</v>
      </c>
    </row>
    <row r="9" spans="1:11" x14ac:dyDescent="0.25">
      <c r="A9" s="749"/>
      <c r="B9" s="68" t="s">
        <v>10</v>
      </c>
      <c r="C9" s="19">
        <v>321</v>
      </c>
      <c r="D9" s="19">
        <v>1</v>
      </c>
      <c r="E9" s="19">
        <v>93</v>
      </c>
      <c r="F9" s="19">
        <v>99</v>
      </c>
      <c r="G9" s="19">
        <v>131</v>
      </c>
      <c r="H9" s="200">
        <v>324</v>
      </c>
      <c r="J9" s="206">
        <v>0.40809968847352024</v>
      </c>
    </row>
    <row r="10" spans="1:11" x14ac:dyDescent="0.25">
      <c r="A10" s="749"/>
      <c r="B10" s="68" t="s">
        <v>11</v>
      </c>
      <c r="C10" s="19">
        <v>77</v>
      </c>
      <c r="D10" s="19">
        <v>1</v>
      </c>
      <c r="E10" s="19">
        <v>20</v>
      </c>
      <c r="F10" s="19">
        <v>13</v>
      </c>
      <c r="G10" s="19">
        <v>26</v>
      </c>
      <c r="H10" s="200">
        <v>60</v>
      </c>
      <c r="J10" s="206">
        <v>0.33766233766233766</v>
      </c>
    </row>
    <row r="11" spans="1:11" x14ac:dyDescent="0.25">
      <c r="A11" s="749"/>
      <c r="B11" s="68" t="s">
        <v>12</v>
      </c>
      <c r="C11" s="19">
        <v>190</v>
      </c>
      <c r="D11" s="19">
        <v>0</v>
      </c>
      <c r="E11" s="19">
        <v>59</v>
      </c>
      <c r="F11" s="19">
        <v>53</v>
      </c>
      <c r="G11" s="19">
        <v>56</v>
      </c>
      <c r="H11" s="200">
        <v>168</v>
      </c>
      <c r="J11" s="206">
        <v>0.29473684210526313</v>
      </c>
    </row>
    <row r="12" spans="1:11" x14ac:dyDescent="0.25">
      <c r="A12" s="749"/>
      <c r="B12" s="68" t="s">
        <v>14</v>
      </c>
      <c r="C12" s="19">
        <v>454</v>
      </c>
      <c r="D12" s="19">
        <v>1</v>
      </c>
      <c r="E12" s="19">
        <v>137</v>
      </c>
      <c r="F12" s="19">
        <v>141</v>
      </c>
      <c r="G12" s="19">
        <v>166</v>
      </c>
      <c r="H12" s="200">
        <v>445</v>
      </c>
      <c r="J12" s="206">
        <v>0.3656387665198238</v>
      </c>
    </row>
    <row r="13" spans="1:11" x14ac:dyDescent="0.25">
      <c r="A13" s="750"/>
      <c r="B13" s="68" t="s">
        <v>15</v>
      </c>
      <c r="C13" s="19">
        <v>244</v>
      </c>
      <c r="D13" s="19">
        <v>1</v>
      </c>
      <c r="E13" s="19">
        <v>71</v>
      </c>
      <c r="F13" s="19">
        <v>70</v>
      </c>
      <c r="G13" s="19">
        <v>97</v>
      </c>
      <c r="H13" s="200">
        <v>239</v>
      </c>
      <c r="J13" s="206">
        <v>0.39754098360655737</v>
      </c>
    </row>
    <row r="14" spans="1:11" x14ac:dyDescent="0.25">
      <c r="A14" s="748" t="s">
        <v>18</v>
      </c>
      <c r="B14" s="68" t="s">
        <v>19</v>
      </c>
      <c r="C14" s="19">
        <v>125</v>
      </c>
      <c r="D14" s="19">
        <v>1</v>
      </c>
      <c r="E14" s="19">
        <v>38</v>
      </c>
      <c r="F14" s="19">
        <v>50</v>
      </c>
      <c r="G14" s="19">
        <v>42</v>
      </c>
      <c r="H14" s="200">
        <v>131</v>
      </c>
      <c r="J14" s="206">
        <v>0.33600000000000002</v>
      </c>
    </row>
    <row r="15" spans="1:11" x14ac:dyDescent="0.25">
      <c r="A15" s="749"/>
      <c r="B15" s="68" t="s">
        <v>20</v>
      </c>
      <c r="C15" s="19">
        <v>63</v>
      </c>
      <c r="D15" s="19">
        <v>0</v>
      </c>
      <c r="E15" s="19">
        <v>23</v>
      </c>
      <c r="F15" s="19">
        <v>27</v>
      </c>
      <c r="G15" s="19">
        <v>30</v>
      </c>
      <c r="H15" s="200">
        <v>80</v>
      </c>
      <c r="J15" s="206">
        <v>0.47619047619047616</v>
      </c>
    </row>
    <row r="16" spans="1:11" x14ac:dyDescent="0.25">
      <c r="A16" s="749"/>
      <c r="B16" s="68" t="s">
        <v>21</v>
      </c>
      <c r="C16" s="19">
        <v>152</v>
      </c>
      <c r="D16" s="19">
        <v>2</v>
      </c>
      <c r="E16" s="19">
        <v>48</v>
      </c>
      <c r="F16" s="19">
        <v>42</v>
      </c>
      <c r="G16" s="19">
        <v>58</v>
      </c>
      <c r="H16" s="200">
        <v>150</v>
      </c>
      <c r="J16" s="206">
        <v>0.38157894736842107</v>
      </c>
    </row>
    <row r="17" spans="1:10" x14ac:dyDescent="0.25">
      <c r="A17" s="749"/>
      <c r="B17" s="68" t="s">
        <v>22</v>
      </c>
      <c r="C17" s="19">
        <v>100</v>
      </c>
      <c r="D17" s="19">
        <v>3</v>
      </c>
      <c r="E17" s="19">
        <v>30</v>
      </c>
      <c r="F17" s="19">
        <v>30</v>
      </c>
      <c r="G17" s="19">
        <v>39</v>
      </c>
      <c r="H17" s="200">
        <v>102</v>
      </c>
      <c r="J17" s="206">
        <v>0.39</v>
      </c>
    </row>
    <row r="18" spans="1:10" x14ac:dyDescent="0.25">
      <c r="A18" s="749"/>
      <c r="B18" s="68" t="s">
        <v>24</v>
      </c>
      <c r="C18" s="19">
        <v>112</v>
      </c>
      <c r="D18" s="19">
        <v>2</v>
      </c>
      <c r="E18" s="19">
        <v>43</v>
      </c>
      <c r="F18" s="19">
        <v>30</v>
      </c>
      <c r="G18" s="19">
        <v>51</v>
      </c>
      <c r="H18" s="200">
        <v>126</v>
      </c>
      <c r="J18" s="206">
        <v>0.45535714285714285</v>
      </c>
    </row>
    <row r="19" spans="1:10" x14ac:dyDescent="0.25">
      <c r="A19" s="749"/>
      <c r="B19" s="68" t="s">
        <v>25</v>
      </c>
      <c r="C19" s="19">
        <v>37</v>
      </c>
      <c r="D19" s="19">
        <v>1</v>
      </c>
      <c r="E19" s="19">
        <v>11</v>
      </c>
      <c r="F19" s="19">
        <v>12</v>
      </c>
      <c r="G19" s="19">
        <v>10</v>
      </c>
      <c r="H19" s="200">
        <v>34</v>
      </c>
      <c r="J19" s="206">
        <v>0.27027027027027029</v>
      </c>
    </row>
    <row r="20" spans="1:10" x14ac:dyDescent="0.25">
      <c r="A20" s="749"/>
      <c r="B20" s="68" t="s">
        <v>26</v>
      </c>
      <c r="C20" s="19">
        <v>12</v>
      </c>
      <c r="D20" s="19">
        <v>0</v>
      </c>
      <c r="E20" s="19">
        <v>4</v>
      </c>
      <c r="F20" s="19">
        <v>2</v>
      </c>
      <c r="G20" s="19">
        <v>3</v>
      </c>
      <c r="H20" s="200">
        <v>9</v>
      </c>
      <c r="J20" s="206">
        <v>0.25</v>
      </c>
    </row>
    <row r="21" spans="1:10" x14ac:dyDescent="0.25">
      <c r="A21" s="749"/>
      <c r="B21" s="68" t="s">
        <v>27</v>
      </c>
      <c r="C21" s="19">
        <v>84</v>
      </c>
      <c r="D21" s="19">
        <v>2</v>
      </c>
      <c r="E21" s="19">
        <v>23</v>
      </c>
      <c r="F21" s="19">
        <v>30</v>
      </c>
      <c r="G21" s="19">
        <v>27</v>
      </c>
      <c r="H21" s="200">
        <v>82</v>
      </c>
      <c r="J21" s="206">
        <v>0.32142857142857145</v>
      </c>
    </row>
    <row r="22" spans="1:10" x14ac:dyDescent="0.25">
      <c r="A22" s="749"/>
      <c r="B22" s="68" t="s">
        <v>28</v>
      </c>
      <c r="C22" s="19">
        <v>39</v>
      </c>
      <c r="D22" s="19">
        <v>1</v>
      </c>
      <c r="E22" s="19">
        <v>3</v>
      </c>
      <c r="F22" s="19">
        <v>15</v>
      </c>
      <c r="G22" s="19">
        <v>16</v>
      </c>
      <c r="H22" s="200">
        <v>35</v>
      </c>
      <c r="J22" s="206">
        <v>0.41025641025641024</v>
      </c>
    </row>
    <row r="23" spans="1:10" x14ac:dyDescent="0.25">
      <c r="A23" s="749"/>
      <c r="B23" s="68" t="s">
        <v>30</v>
      </c>
      <c r="C23" s="19">
        <v>210</v>
      </c>
      <c r="D23" s="19">
        <v>5</v>
      </c>
      <c r="E23" s="19">
        <v>62</v>
      </c>
      <c r="F23" s="19">
        <v>74</v>
      </c>
      <c r="G23" s="19">
        <v>124</v>
      </c>
      <c r="H23" s="200">
        <v>265</v>
      </c>
      <c r="J23" s="206">
        <v>0.59047619047619049</v>
      </c>
    </row>
    <row r="24" spans="1:10" x14ac:dyDescent="0.25">
      <c r="A24" s="749"/>
      <c r="B24" s="68" t="s">
        <v>31</v>
      </c>
      <c r="C24" s="19">
        <v>171</v>
      </c>
      <c r="D24" s="19">
        <v>1</v>
      </c>
      <c r="E24" s="19">
        <v>41</v>
      </c>
      <c r="F24" s="19">
        <v>57</v>
      </c>
      <c r="G24" s="19">
        <v>76</v>
      </c>
      <c r="H24" s="200">
        <v>175</v>
      </c>
      <c r="J24" s="206">
        <v>0.44444444444444442</v>
      </c>
    </row>
    <row r="25" spans="1:10" x14ac:dyDescent="0.25">
      <c r="A25" s="749"/>
      <c r="B25" s="68" t="s">
        <v>32</v>
      </c>
      <c r="C25" s="19">
        <v>147</v>
      </c>
      <c r="D25" s="19">
        <v>1</v>
      </c>
      <c r="E25" s="19">
        <v>42</v>
      </c>
      <c r="F25" s="19">
        <v>46</v>
      </c>
      <c r="G25" s="19">
        <v>73</v>
      </c>
      <c r="H25" s="200">
        <v>162</v>
      </c>
      <c r="J25" s="206">
        <v>0.49659863945578231</v>
      </c>
    </row>
    <row r="26" spans="1:10" x14ac:dyDescent="0.25">
      <c r="A26" s="749"/>
      <c r="B26" s="68" t="s">
        <v>33</v>
      </c>
      <c r="C26" s="19">
        <v>261</v>
      </c>
      <c r="D26" s="19">
        <v>3</v>
      </c>
      <c r="E26" s="19">
        <v>85</v>
      </c>
      <c r="F26" s="19">
        <v>76</v>
      </c>
      <c r="G26" s="19">
        <v>125</v>
      </c>
      <c r="H26" s="200">
        <v>289</v>
      </c>
      <c r="J26" s="206">
        <v>0.47892720306513409</v>
      </c>
    </row>
    <row r="27" spans="1:10" x14ac:dyDescent="0.25">
      <c r="A27" s="749"/>
      <c r="B27" s="68" t="s">
        <v>34</v>
      </c>
      <c r="C27" s="19">
        <v>71</v>
      </c>
      <c r="D27" s="19">
        <v>0</v>
      </c>
      <c r="E27" s="19">
        <v>21</v>
      </c>
      <c r="F27" s="19">
        <v>21</v>
      </c>
      <c r="G27" s="19">
        <v>30</v>
      </c>
      <c r="H27" s="200">
        <v>72</v>
      </c>
      <c r="J27" s="206">
        <v>0.42253521126760563</v>
      </c>
    </row>
    <row r="28" spans="1:10" x14ac:dyDescent="0.25">
      <c r="A28" s="749"/>
      <c r="B28" s="68" t="s">
        <v>36</v>
      </c>
      <c r="C28" s="19">
        <v>250</v>
      </c>
      <c r="D28" s="19">
        <v>4</v>
      </c>
      <c r="E28" s="19">
        <v>83</v>
      </c>
      <c r="F28" s="19">
        <v>97</v>
      </c>
      <c r="G28" s="19">
        <v>141</v>
      </c>
      <c r="H28" s="200">
        <v>325</v>
      </c>
      <c r="J28" s="206">
        <v>0.56399999999999995</v>
      </c>
    </row>
    <row r="29" spans="1:10" x14ac:dyDescent="0.25">
      <c r="A29" s="749"/>
      <c r="B29" s="68" t="s">
        <v>37</v>
      </c>
      <c r="C29" s="19">
        <v>312</v>
      </c>
      <c r="D29" s="19">
        <v>1</v>
      </c>
      <c r="E29" s="19">
        <v>99</v>
      </c>
      <c r="F29" s="19">
        <v>97</v>
      </c>
      <c r="G29" s="19">
        <v>130</v>
      </c>
      <c r="H29" s="200">
        <v>327</v>
      </c>
      <c r="J29" s="206">
        <v>0.41666666666666669</v>
      </c>
    </row>
    <row r="30" spans="1:10" x14ac:dyDescent="0.25">
      <c r="A30" s="749"/>
      <c r="B30" s="68" t="s">
        <v>38</v>
      </c>
      <c r="C30" s="19">
        <v>220</v>
      </c>
      <c r="D30" s="19">
        <v>1</v>
      </c>
      <c r="E30" s="19">
        <v>61</v>
      </c>
      <c r="F30" s="19">
        <v>76</v>
      </c>
      <c r="G30" s="19">
        <v>86</v>
      </c>
      <c r="H30" s="200">
        <v>224</v>
      </c>
      <c r="J30" s="206">
        <v>0.39090909090909093</v>
      </c>
    </row>
    <row r="31" spans="1:10" x14ac:dyDescent="0.25">
      <c r="A31" s="749"/>
      <c r="B31" s="68" t="s">
        <v>39</v>
      </c>
      <c r="C31" s="19">
        <v>169</v>
      </c>
      <c r="D31" s="19">
        <v>1</v>
      </c>
      <c r="E31" s="19">
        <v>33</v>
      </c>
      <c r="F31" s="19">
        <v>23</v>
      </c>
      <c r="G31" s="19">
        <v>17</v>
      </c>
      <c r="H31" s="200">
        <v>74</v>
      </c>
      <c r="J31" s="206">
        <v>0.10059171597633136</v>
      </c>
    </row>
    <row r="32" spans="1:10" x14ac:dyDescent="0.25">
      <c r="A32" s="749"/>
      <c r="B32" s="68" t="s">
        <v>41</v>
      </c>
      <c r="C32" s="19">
        <v>47</v>
      </c>
      <c r="D32" s="19">
        <v>1</v>
      </c>
      <c r="E32" s="19">
        <v>14</v>
      </c>
      <c r="F32" s="19">
        <v>16</v>
      </c>
      <c r="G32" s="19">
        <v>25</v>
      </c>
      <c r="H32" s="200">
        <v>56</v>
      </c>
      <c r="J32" s="206">
        <v>0.53191489361702127</v>
      </c>
    </row>
    <row r="33" spans="1:10" x14ac:dyDescent="0.25">
      <c r="A33" s="749"/>
      <c r="B33" s="68" t="s">
        <v>42</v>
      </c>
      <c r="C33" s="19">
        <v>71</v>
      </c>
      <c r="D33" s="19">
        <v>1</v>
      </c>
      <c r="E33" s="19">
        <v>22</v>
      </c>
      <c r="F33" s="19">
        <v>22</v>
      </c>
      <c r="G33" s="19">
        <v>32</v>
      </c>
      <c r="H33" s="200">
        <v>77</v>
      </c>
      <c r="J33" s="206">
        <v>0.45070422535211269</v>
      </c>
    </row>
    <row r="34" spans="1:10" x14ac:dyDescent="0.25">
      <c r="A34" s="749"/>
      <c r="B34" s="68" t="s">
        <v>43</v>
      </c>
      <c r="C34" s="19">
        <v>16</v>
      </c>
      <c r="D34" s="19">
        <v>0</v>
      </c>
      <c r="E34" s="19">
        <v>2</v>
      </c>
      <c r="F34" s="19">
        <v>8</v>
      </c>
      <c r="G34" s="19">
        <v>8</v>
      </c>
      <c r="H34" s="200">
        <v>18</v>
      </c>
      <c r="J34" s="206">
        <v>0.5</v>
      </c>
    </row>
    <row r="35" spans="1:10" x14ac:dyDescent="0.25">
      <c r="A35" s="749"/>
      <c r="B35" s="68" t="s">
        <v>44</v>
      </c>
      <c r="C35" s="19">
        <v>9</v>
      </c>
      <c r="D35" s="19">
        <v>0</v>
      </c>
      <c r="E35" s="19">
        <v>1</v>
      </c>
      <c r="F35" s="19">
        <v>3</v>
      </c>
      <c r="G35" s="19">
        <v>3</v>
      </c>
      <c r="H35" s="200">
        <v>7</v>
      </c>
      <c r="J35" s="206">
        <v>0.33333333333333331</v>
      </c>
    </row>
    <row r="36" spans="1:10" x14ac:dyDescent="0.25">
      <c r="A36" s="749"/>
      <c r="B36" s="68" t="s">
        <v>46</v>
      </c>
      <c r="C36" s="19">
        <v>131</v>
      </c>
      <c r="D36" s="19">
        <v>0</v>
      </c>
      <c r="E36" s="19">
        <v>33</v>
      </c>
      <c r="F36" s="19">
        <v>50</v>
      </c>
      <c r="G36" s="19">
        <v>52</v>
      </c>
      <c r="H36" s="200">
        <v>135</v>
      </c>
      <c r="J36" s="206">
        <v>0.39694656488549618</v>
      </c>
    </row>
    <row r="37" spans="1:10" x14ac:dyDescent="0.25">
      <c r="A37" s="749"/>
      <c r="B37" s="68" t="s">
        <v>49</v>
      </c>
      <c r="C37" s="19">
        <v>9</v>
      </c>
      <c r="D37" s="19">
        <v>0</v>
      </c>
      <c r="E37" s="19">
        <v>3</v>
      </c>
      <c r="F37" s="19">
        <v>4</v>
      </c>
      <c r="G37" s="19">
        <v>5</v>
      </c>
      <c r="H37" s="200">
        <v>12</v>
      </c>
      <c r="J37" s="206">
        <v>0.55555555555555558</v>
      </c>
    </row>
    <row r="38" spans="1:10" x14ac:dyDescent="0.25">
      <c r="A38" s="751"/>
      <c r="B38" s="68" t="s">
        <v>307</v>
      </c>
      <c r="C38" s="19">
        <v>5</v>
      </c>
      <c r="D38" s="19">
        <v>0</v>
      </c>
      <c r="E38" s="19">
        <v>2</v>
      </c>
      <c r="F38" s="19">
        <v>2</v>
      </c>
      <c r="G38" s="19">
        <v>1</v>
      </c>
      <c r="H38" s="200">
        <v>5</v>
      </c>
      <c r="J38" s="206">
        <v>0.2</v>
      </c>
    </row>
    <row r="39" spans="1:10" x14ac:dyDescent="0.25">
      <c r="A39" s="752" t="s">
        <v>52</v>
      </c>
      <c r="B39" s="68" t="s">
        <v>53</v>
      </c>
      <c r="C39" s="19">
        <v>615</v>
      </c>
      <c r="D39" s="19">
        <v>8</v>
      </c>
      <c r="E39" s="19">
        <v>168</v>
      </c>
      <c r="F39" s="19">
        <v>151</v>
      </c>
      <c r="G39" s="19">
        <v>130</v>
      </c>
      <c r="H39" s="200">
        <v>457</v>
      </c>
      <c r="J39" s="206">
        <v>0.21138211382113822</v>
      </c>
    </row>
    <row r="40" spans="1:10" x14ac:dyDescent="0.25">
      <c r="A40" s="753"/>
      <c r="B40" s="68" t="s">
        <v>54</v>
      </c>
      <c r="C40" s="19">
        <v>488</v>
      </c>
      <c r="D40" s="19">
        <v>10</v>
      </c>
      <c r="E40" s="19">
        <v>109</v>
      </c>
      <c r="F40" s="19">
        <v>111</v>
      </c>
      <c r="G40" s="19">
        <v>116</v>
      </c>
      <c r="H40" s="200">
        <v>346</v>
      </c>
      <c r="J40" s="206">
        <v>0.23770491803278687</v>
      </c>
    </row>
    <row r="41" spans="1:10" x14ac:dyDescent="0.25">
      <c r="A41" s="753"/>
      <c r="B41" s="68" t="s">
        <v>56</v>
      </c>
      <c r="C41" s="19">
        <v>1023</v>
      </c>
      <c r="D41" s="19">
        <v>14</v>
      </c>
      <c r="E41" s="19">
        <v>272</v>
      </c>
      <c r="F41" s="19">
        <v>342</v>
      </c>
      <c r="G41" s="19">
        <v>323</v>
      </c>
      <c r="H41" s="200">
        <v>951</v>
      </c>
      <c r="J41" s="206">
        <v>0.31573802541544477</v>
      </c>
    </row>
    <row r="42" spans="1:10" x14ac:dyDescent="0.25">
      <c r="A42" s="753"/>
      <c r="B42" s="68" t="s">
        <v>58</v>
      </c>
      <c r="C42" s="19">
        <v>532</v>
      </c>
      <c r="D42" s="19">
        <v>9</v>
      </c>
      <c r="E42" s="19">
        <v>154</v>
      </c>
      <c r="F42" s="19">
        <v>137</v>
      </c>
      <c r="G42" s="19">
        <v>166</v>
      </c>
      <c r="H42" s="200">
        <v>466</v>
      </c>
      <c r="J42" s="206">
        <v>0.31203007518796994</v>
      </c>
    </row>
    <row r="43" spans="1:10" x14ac:dyDescent="0.25">
      <c r="A43" s="753"/>
      <c r="B43" s="68" t="s">
        <v>59</v>
      </c>
      <c r="C43" s="19">
        <v>245</v>
      </c>
      <c r="D43" s="19">
        <v>5</v>
      </c>
      <c r="E43" s="19">
        <v>48</v>
      </c>
      <c r="F43" s="19">
        <v>87</v>
      </c>
      <c r="G43" s="19">
        <v>102</v>
      </c>
      <c r="H43" s="200">
        <v>242</v>
      </c>
      <c r="J43" s="206">
        <v>0.41632653061224489</v>
      </c>
    </row>
    <row r="44" spans="1:10" x14ac:dyDescent="0.25">
      <c r="A44" s="753"/>
      <c r="B44" s="68" t="s">
        <v>60</v>
      </c>
      <c r="C44" s="19">
        <v>270</v>
      </c>
      <c r="D44" s="19">
        <v>3</v>
      </c>
      <c r="E44" s="19">
        <v>72</v>
      </c>
      <c r="F44" s="19">
        <v>89</v>
      </c>
      <c r="G44" s="19">
        <v>65</v>
      </c>
      <c r="H44" s="200">
        <v>229</v>
      </c>
      <c r="J44" s="206">
        <v>0.24074074074074073</v>
      </c>
    </row>
    <row r="45" spans="1:10" x14ac:dyDescent="0.25">
      <c r="A45" s="753"/>
      <c r="B45" s="68" t="s">
        <v>62</v>
      </c>
      <c r="C45" s="19">
        <v>494</v>
      </c>
      <c r="D45" s="19">
        <v>11</v>
      </c>
      <c r="E45" s="19">
        <v>139</v>
      </c>
      <c r="F45" s="19">
        <v>184</v>
      </c>
      <c r="G45" s="19">
        <v>141</v>
      </c>
      <c r="H45" s="200">
        <v>475</v>
      </c>
      <c r="J45" s="206">
        <v>0.28542510121457487</v>
      </c>
    </row>
    <row r="46" spans="1:10" x14ac:dyDescent="0.25">
      <c r="A46" s="753"/>
      <c r="B46" s="68" t="s">
        <v>63</v>
      </c>
      <c r="C46" s="19">
        <v>477</v>
      </c>
      <c r="D46" s="19">
        <v>2</v>
      </c>
      <c r="E46" s="19">
        <v>130</v>
      </c>
      <c r="F46" s="19">
        <v>149</v>
      </c>
      <c r="G46" s="19">
        <v>185</v>
      </c>
      <c r="H46" s="200">
        <v>466</v>
      </c>
      <c r="J46" s="206">
        <v>0.38784067085953877</v>
      </c>
    </row>
    <row r="47" spans="1:10" x14ac:dyDescent="0.25">
      <c r="A47" s="753"/>
      <c r="B47" s="68" t="s">
        <v>64</v>
      </c>
      <c r="C47" s="19">
        <v>353</v>
      </c>
      <c r="D47" s="19">
        <v>11</v>
      </c>
      <c r="E47" s="19">
        <v>116</v>
      </c>
      <c r="F47" s="19">
        <v>113</v>
      </c>
      <c r="G47" s="19">
        <v>127</v>
      </c>
      <c r="H47" s="200">
        <v>367</v>
      </c>
      <c r="J47" s="206">
        <v>0.35977337110481589</v>
      </c>
    </row>
    <row r="48" spans="1:10" x14ac:dyDescent="0.25">
      <c r="A48" s="753"/>
      <c r="B48" s="68" t="s">
        <v>66</v>
      </c>
      <c r="C48" s="19">
        <v>194</v>
      </c>
      <c r="D48" s="19">
        <v>0</v>
      </c>
      <c r="E48" s="19">
        <v>59</v>
      </c>
      <c r="F48" s="19">
        <v>67</v>
      </c>
      <c r="G48" s="19">
        <v>51</v>
      </c>
      <c r="H48" s="200">
        <v>177</v>
      </c>
      <c r="J48" s="206">
        <v>0.26288659793814434</v>
      </c>
    </row>
    <row r="49" spans="1:10" x14ac:dyDescent="0.25">
      <c r="A49" s="753"/>
      <c r="B49" s="68" t="s">
        <v>67</v>
      </c>
      <c r="C49" s="19">
        <v>254</v>
      </c>
      <c r="D49" s="19">
        <v>3</v>
      </c>
      <c r="E49" s="19">
        <v>84</v>
      </c>
      <c r="F49" s="19">
        <v>76</v>
      </c>
      <c r="G49" s="19">
        <v>110</v>
      </c>
      <c r="H49" s="200">
        <v>273</v>
      </c>
      <c r="J49" s="206">
        <v>0.43307086614173229</v>
      </c>
    </row>
    <row r="50" spans="1:10" x14ac:dyDescent="0.25">
      <c r="A50" s="753"/>
      <c r="B50" s="68" t="s">
        <v>68</v>
      </c>
      <c r="C50" s="19">
        <v>136</v>
      </c>
      <c r="D50" s="19">
        <v>2</v>
      </c>
      <c r="E50" s="19">
        <v>41</v>
      </c>
      <c r="F50" s="19">
        <v>48</v>
      </c>
      <c r="G50" s="19">
        <v>40</v>
      </c>
      <c r="H50" s="200">
        <v>131</v>
      </c>
      <c r="J50" s="206">
        <v>0.29411764705882354</v>
      </c>
    </row>
    <row r="51" spans="1:10" x14ac:dyDescent="0.25">
      <c r="A51" s="753"/>
      <c r="B51" s="68" t="s">
        <v>69</v>
      </c>
      <c r="C51" s="19">
        <v>139</v>
      </c>
      <c r="D51" s="19">
        <v>1</v>
      </c>
      <c r="E51" s="19">
        <v>43</v>
      </c>
      <c r="F51" s="19">
        <v>48</v>
      </c>
      <c r="G51" s="19">
        <v>37</v>
      </c>
      <c r="H51" s="200">
        <v>129</v>
      </c>
      <c r="J51" s="206">
        <v>0.26618705035971224</v>
      </c>
    </row>
    <row r="52" spans="1:10" x14ac:dyDescent="0.25">
      <c r="A52" s="753"/>
      <c r="B52" s="68" t="s">
        <v>71</v>
      </c>
      <c r="C52" s="19">
        <v>677</v>
      </c>
      <c r="D52" s="19">
        <v>16</v>
      </c>
      <c r="E52" s="19">
        <v>213</v>
      </c>
      <c r="F52" s="19">
        <v>193</v>
      </c>
      <c r="G52" s="19">
        <v>223</v>
      </c>
      <c r="H52" s="200">
        <v>645</v>
      </c>
      <c r="J52" s="206">
        <v>0.32939438700147711</v>
      </c>
    </row>
    <row r="53" spans="1:10" x14ac:dyDescent="0.25">
      <c r="A53" s="753"/>
      <c r="B53" s="68" t="s">
        <v>72</v>
      </c>
      <c r="C53" s="19">
        <v>493</v>
      </c>
      <c r="D53" s="19">
        <v>17</v>
      </c>
      <c r="E53" s="19">
        <v>151</v>
      </c>
      <c r="F53" s="19">
        <v>154</v>
      </c>
      <c r="G53" s="19">
        <v>161</v>
      </c>
      <c r="H53" s="200">
        <v>483</v>
      </c>
      <c r="J53" s="206">
        <v>0.32657200811359027</v>
      </c>
    </row>
    <row r="54" spans="1:10" x14ac:dyDescent="0.25">
      <c r="A54" s="753"/>
      <c r="B54" s="68" t="s">
        <v>73</v>
      </c>
      <c r="C54" s="19">
        <v>294</v>
      </c>
      <c r="D54" s="19">
        <v>11</v>
      </c>
      <c r="E54" s="19">
        <v>78</v>
      </c>
      <c r="F54" s="19">
        <v>98</v>
      </c>
      <c r="G54" s="19">
        <v>100</v>
      </c>
      <c r="H54" s="200">
        <v>287</v>
      </c>
      <c r="J54" s="206">
        <v>0.3401360544217687</v>
      </c>
    </row>
    <row r="55" spans="1:10" x14ac:dyDescent="0.25">
      <c r="A55" s="753"/>
      <c r="B55" s="68" t="s">
        <v>74</v>
      </c>
      <c r="C55" s="19">
        <v>486</v>
      </c>
      <c r="D55" s="19">
        <v>8</v>
      </c>
      <c r="E55" s="19">
        <v>136</v>
      </c>
      <c r="F55" s="19">
        <v>167</v>
      </c>
      <c r="G55" s="19">
        <v>161</v>
      </c>
      <c r="H55" s="200">
        <v>472</v>
      </c>
      <c r="J55" s="206">
        <v>0.33127572016460904</v>
      </c>
    </row>
    <row r="56" spans="1:10" x14ac:dyDescent="0.25">
      <c r="A56" s="753"/>
      <c r="B56" s="68" t="s">
        <v>76</v>
      </c>
      <c r="C56" s="19">
        <v>460</v>
      </c>
      <c r="D56" s="19">
        <v>6</v>
      </c>
      <c r="E56" s="19">
        <v>119</v>
      </c>
      <c r="F56" s="19">
        <v>142</v>
      </c>
      <c r="G56" s="19">
        <v>171</v>
      </c>
      <c r="H56" s="200">
        <v>438</v>
      </c>
      <c r="J56" s="206">
        <v>0.37173913043478263</v>
      </c>
    </row>
    <row r="57" spans="1:10" x14ac:dyDescent="0.25">
      <c r="A57" s="753"/>
      <c r="B57" s="68" t="s">
        <v>77</v>
      </c>
      <c r="C57" s="19">
        <v>759</v>
      </c>
      <c r="D57" s="19">
        <v>19</v>
      </c>
      <c r="E57" s="19">
        <v>216</v>
      </c>
      <c r="F57" s="19">
        <v>294</v>
      </c>
      <c r="G57" s="19">
        <v>278</v>
      </c>
      <c r="H57" s="200">
        <v>807</v>
      </c>
      <c r="J57" s="206">
        <v>0.3662714097496706</v>
      </c>
    </row>
    <row r="58" spans="1:10" x14ac:dyDescent="0.25">
      <c r="A58" s="753"/>
      <c r="B58" s="68" t="s">
        <v>78</v>
      </c>
      <c r="C58" s="19">
        <v>259</v>
      </c>
      <c r="D58" s="19">
        <v>6</v>
      </c>
      <c r="E58" s="19">
        <v>65</v>
      </c>
      <c r="F58" s="19">
        <v>77</v>
      </c>
      <c r="G58" s="19">
        <v>92</v>
      </c>
      <c r="H58" s="200">
        <v>240</v>
      </c>
      <c r="J58" s="206">
        <v>0.35521235521235522</v>
      </c>
    </row>
    <row r="59" spans="1:10" x14ac:dyDescent="0.25">
      <c r="A59" s="753"/>
      <c r="B59" s="68" t="s">
        <v>79</v>
      </c>
      <c r="C59" s="19">
        <v>330</v>
      </c>
      <c r="D59" s="19">
        <v>2</v>
      </c>
      <c r="E59" s="19">
        <v>98</v>
      </c>
      <c r="F59" s="19">
        <v>109</v>
      </c>
      <c r="G59" s="19">
        <v>121</v>
      </c>
      <c r="H59" s="200">
        <v>330</v>
      </c>
      <c r="J59" s="206">
        <v>0.36666666666666664</v>
      </c>
    </row>
    <row r="60" spans="1:10" x14ac:dyDescent="0.25">
      <c r="A60" s="753"/>
      <c r="B60" s="68" t="s">
        <v>80</v>
      </c>
      <c r="C60" s="19">
        <v>172</v>
      </c>
      <c r="D60" s="19">
        <v>4</v>
      </c>
      <c r="E60" s="19">
        <v>33</v>
      </c>
      <c r="F60" s="19">
        <v>54</v>
      </c>
      <c r="G60" s="19">
        <v>74</v>
      </c>
      <c r="H60" s="200">
        <v>165</v>
      </c>
      <c r="J60" s="206">
        <v>0.43023255813953487</v>
      </c>
    </row>
    <row r="61" spans="1:10" x14ac:dyDescent="0.25">
      <c r="A61" s="754"/>
      <c r="B61" s="68" t="s">
        <v>81</v>
      </c>
      <c r="C61" s="19">
        <v>282</v>
      </c>
      <c r="D61" s="19">
        <v>5</v>
      </c>
      <c r="E61" s="19">
        <v>78</v>
      </c>
      <c r="F61" s="19">
        <v>94</v>
      </c>
      <c r="G61" s="19">
        <v>78</v>
      </c>
      <c r="H61" s="200">
        <v>255</v>
      </c>
      <c r="J61" s="206">
        <v>0.27659574468085107</v>
      </c>
    </row>
    <row r="62" spans="1:10" x14ac:dyDescent="0.25">
      <c r="A62" s="755" t="s">
        <v>84</v>
      </c>
      <c r="B62" s="68" t="s">
        <v>86</v>
      </c>
      <c r="C62" s="19">
        <v>47</v>
      </c>
      <c r="D62" s="19">
        <v>0</v>
      </c>
      <c r="E62" s="19">
        <v>18</v>
      </c>
      <c r="F62" s="19">
        <v>18</v>
      </c>
      <c r="G62" s="19">
        <v>21</v>
      </c>
      <c r="H62" s="200">
        <v>57</v>
      </c>
      <c r="J62" s="206">
        <v>0.44680851063829785</v>
      </c>
    </row>
    <row r="63" spans="1:10" x14ac:dyDescent="0.25">
      <c r="A63" s="756"/>
      <c r="B63" s="68" t="s">
        <v>87</v>
      </c>
      <c r="C63" s="19">
        <v>102</v>
      </c>
      <c r="D63" s="19">
        <v>0</v>
      </c>
      <c r="E63" s="19">
        <v>28</v>
      </c>
      <c r="F63" s="19">
        <v>34</v>
      </c>
      <c r="G63" s="19">
        <v>42</v>
      </c>
      <c r="H63" s="200">
        <v>104</v>
      </c>
      <c r="J63" s="206">
        <v>0.41176470588235292</v>
      </c>
    </row>
    <row r="64" spans="1:10" x14ac:dyDescent="0.25">
      <c r="A64" s="757"/>
      <c r="B64" s="198" t="s">
        <v>88</v>
      </c>
      <c r="C64" s="201">
        <v>82</v>
      </c>
      <c r="D64" s="201">
        <v>0</v>
      </c>
      <c r="E64" s="201">
        <v>27</v>
      </c>
      <c r="F64" s="201">
        <v>22</v>
      </c>
      <c r="G64" s="201">
        <v>40</v>
      </c>
      <c r="H64" s="202">
        <v>89</v>
      </c>
      <c r="J64" s="207">
        <v>0.48780487804878048</v>
      </c>
    </row>
    <row r="65" spans="1:10" x14ac:dyDescent="0.25">
      <c r="C65" s="14"/>
      <c r="D65" s="14"/>
      <c r="E65" s="14"/>
      <c r="F65" s="14"/>
      <c r="G65" s="14"/>
      <c r="H65" s="14"/>
      <c r="J65" s="208"/>
    </row>
    <row r="66" spans="1:10" x14ac:dyDescent="0.25">
      <c r="A66" s="758" t="s">
        <v>301</v>
      </c>
      <c r="B66" s="759"/>
      <c r="C66" s="203">
        <v>190</v>
      </c>
      <c r="D66" s="203">
        <v>1</v>
      </c>
      <c r="E66" s="203">
        <v>44</v>
      </c>
      <c r="F66" s="203">
        <v>56</v>
      </c>
      <c r="G66" s="203">
        <v>2</v>
      </c>
      <c r="H66" s="204">
        <v>103</v>
      </c>
      <c r="J66" s="548" t="s">
        <v>633</v>
      </c>
    </row>
    <row r="67" spans="1:10" x14ac:dyDescent="0.25">
      <c r="C67" s="14"/>
      <c r="D67" s="14"/>
      <c r="E67" s="14"/>
      <c r="F67" s="14"/>
      <c r="G67" s="14"/>
      <c r="H67" s="14"/>
      <c r="J67" s="208"/>
    </row>
    <row r="68" spans="1:10" x14ac:dyDescent="0.25">
      <c r="A68" s="758" t="s">
        <v>534</v>
      </c>
      <c r="B68" s="759"/>
      <c r="C68" s="203">
        <v>149</v>
      </c>
      <c r="D68" s="203">
        <v>4</v>
      </c>
      <c r="E68" s="203">
        <v>244</v>
      </c>
      <c r="F68" s="203">
        <v>242</v>
      </c>
      <c r="G68" s="203">
        <v>790</v>
      </c>
      <c r="H68" s="204">
        <v>1280</v>
      </c>
      <c r="J68" s="548" t="s">
        <v>633</v>
      </c>
    </row>
    <row r="69" spans="1:10" x14ac:dyDescent="0.25">
      <c r="C69" s="14"/>
      <c r="D69" s="14"/>
      <c r="E69" s="14"/>
      <c r="F69" s="14"/>
      <c r="G69" s="14"/>
      <c r="H69" s="14"/>
      <c r="J69" s="208"/>
    </row>
    <row r="70" spans="1:10" x14ac:dyDescent="0.25">
      <c r="A70" s="703" t="s">
        <v>90</v>
      </c>
      <c r="B70" s="704"/>
      <c r="C70" s="28">
        <v>14423</v>
      </c>
      <c r="D70" s="26">
        <v>214</v>
      </c>
      <c r="E70" s="26">
        <v>4268</v>
      </c>
      <c r="F70" s="26">
        <v>4736</v>
      </c>
      <c r="G70" s="26">
        <v>5753</v>
      </c>
      <c r="H70" s="27">
        <v>14971</v>
      </c>
      <c r="J70" s="209">
        <v>0.39887679400956805</v>
      </c>
    </row>
    <row r="73" spans="1:10" x14ac:dyDescent="0.25">
      <c r="D73" s="650"/>
      <c r="E73" s="650"/>
      <c r="F73" s="650"/>
      <c r="G73" s="650"/>
      <c r="H73" s="650"/>
    </row>
  </sheetData>
  <mergeCells count="9">
    <mergeCell ref="A3:J3"/>
    <mergeCell ref="D5:G5"/>
    <mergeCell ref="A70:B70"/>
    <mergeCell ref="A8:A13"/>
    <mergeCell ref="A14:A38"/>
    <mergeCell ref="A39:A61"/>
    <mergeCell ref="A62:A64"/>
    <mergeCell ref="A66:B66"/>
    <mergeCell ref="A68:B68"/>
  </mergeCells>
  <printOptions horizontalCentered="1"/>
  <pageMargins left="0.39370078740157483" right="0.39370078740157483" top="0.78740157480314965" bottom="0.59055118110236227" header="0.39370078740157483" footer="0.39370078740157483"/>
  <pageSetup paperSize="9" scale="78" firstPageNumber="45" orientation="portrait" r:id="rId1"/>
  <headerFooter scaleWithDoc="0" alignWithMargins="0">
    <oddHeader>&amp;L&amp;8Situation des personnels enseignants non permanents - 2015/2016&amp;R&amp;8DGRH A1-1 / Novembre 2016</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rgb="FF92D050"/>
    <pageSetUpPr fitToPage="1"/>
  </sheetPr>
  <dimension ref="A3:P54"/>
  <sheetViews>
    <sheetView showGridLines="0" zoomScaleNormal="100" workbookViewId="0">
      <selection activeCell="L66" sqref="L66"/>
    </sheetView>
  </sheetViews>
  <sheetFormatPr baseColWidth="10" defaultRowHeight="13.2" x14ac:dyDescent="0.25"/>
  <cols>
    <col min="1" max="1" width="16.6640625" bestFit="1" customWidth="1"/>
    <col min="2" max="4" width="16" bestFit="1" customWidth="1"/>
    <col min="5" max="5" width="7.6640625" bestFit="1" customWidth="1"/>
    <col min="6" max="6" width="19" bestFit="1" customWidth="1"/>
    <col min="7" max="7" width="14.77734375" bestFit="1" customWidth="1"/>
    <col min="8" max="9" width="16" bestFit="1" customWidth="1"/>
    <col min="10" max="10" width="14.44140625" bestFit="1" customWidth="1"/>
    <col min="11" max="11" width="7.6640625" bestFit="1" customWidth="1"/>
    <col min="12" max="12" width="15.33203125" bestFit="1" customWidth="1"/>
    <col min="13" max="13" width="7.6640625" bestFit="1" customWidth="1"/>
    <col min="14" max="14" width="15.33203125" bestFit="1" customWidth="1"/>
    <col min="15" max="15" width="7.6640625" bestFit="1" customWidth="1"/>
    <col min="16" max="16" width="14.44140625" bestFit="1" customWidth="1"/>
  </cols>
  <sheetData>
    <row r="3" spans="1:16" ht="29.25" customHeight="1" x14ac:dyDescent="0.25">
      <c r="A3" s="680" t="s">
        <v>488</v>
      </c>
      <c r="B3" s="680"/>
      <c r="C3" s="680"/>
      <c r="D3" s="680"/>
      <c r="E3" s="680"/>
      <c r="F3" s="680"/>
      <c r="G3" s="680"/>
      <c r="H3" s="680"/>
      <c r="I3" s="680"/>
      <c r="J3" s="115"/>
      <c r="K3" s="115"/>
      <c r="L3" s="115"/>
      <c r="M3" s="115"/>
      <c r="N3" s="115"/>
      <c r="O3" s="115"/>
      <c r="P3" s="115"/>
    </row>
    <row r="6" spans="1:16" x14ac:dyDescent="0.25">
      <c r="B6" s="678" t="s">
        <v>484</v>
      </c>
      <c r="C6" s="678"/>
      <c r="D6" s="678"/>
      <c r="G6" s="678" t="s">
        <v>485</v>
      </c>
      <c r="H6" s="678"/>
      <c r="I6" s="678"/>
    </row>
    <row r="7" spans="1:16" x14ac:dyDescent="0.25">
      <c r="A7" s="228" t="s">
        <v>332</v>
      </c>
      <c r="B7" s="228" t="s">
        <v>312</v>
      </c>
      <c r="C7" s="228" t="s">
        <v>313</v>
      </c>
      <c r="D7" s="226" t="s">
        <v>327</v>
      </c>
      <c r="F7" s="228" t="s">
        <v>332</v>
      </c>
      <c r="G7" s="228" t="s">
        <v>312</v>
      </c>
      <c r="H7" s="228" t="s">
        <v>313</v>
      </c>
      <c r="I7" s="226" t="s">
        <v>327</v>
      </c>
    </row>
    <row r="8" spans="1:16" x14ac:dyDescent="0.25">
      <c r="A8" s="228"/>
      <c r="B8" s="228"/>
      <c r="C8" s="228"/>
      <c r="D8" s="228"/>
      <c r="F8" s="228"/>
      <c r="G8" s="228"/>
      <c r="H8" s="228"/>
      <c r="I8" s="228"/>
    </row>
    <row r="9" spans="1:16" x14ac:dyDescent="0.25">
      <c r="A9" s="195" t="s">
        <v>333</v>
      </c>
      <c r="B9" s="16">
        <v>651</v>
      </c>
      <c r="C9" s="16">
        <v>655</v>
      </c>
      <c r="D9" s="199">
        <v>1306</v>
      </c>
      <c r="F9" s="195" t="s">
        <v>333</v>
      </c>
      <c r="G9" s="16">
        <v>1348</v>
      </c>
      <c r="H9" s="16">
        <v>938</v>
      </c>
      <c r="I9" s="199">
        <v>2286</v>
      </c>
    </row>
    <row r="10" spans="1:16" x14ac:dyDescent="0.25">
      <c r="A10" s="197" t="s">
        <v>334</v>
      </c>
      <c r="B10" s="19">
        <v>94</v>
      </c>
      <c r="C10" s="19">
        <v>81</v>
      </c>
      <c r="D10" s="200">
        <v>175</v>
      </c>
      <c r="F10" s="197" t="s">
        <v>334</v>
      </c>
      <c r="G10" s="19">
        <v>300</v>
      </c>
      <c r="H10" s="19">
        <v>179</v>
      </c>
      <c r="I10" s="200">
        <v>479</v>
      </c>
    </row>
    <row r="11" spans="1:16" x14ac:dyDescent="0.25">
      <c r="A11" s="197" t="s">
        <v>335</v>
      </c>
      <c r="B11" s="19">
        <v>20</v>
      </c>
      <c r="C11" s="19">
        <v>19</v>
      </c>
      <c r="D11" s="200">
        <v>39</v>
      </c>
      <c r="F11" s="197" t="s">
        <v>335</v>
      </c>
      <c r="G11" s="19">
        <v>71</v>
      </c>
      <c r="H11" s="19">
        <v>64</v>
      </c>
      <c r="I11" s="200">
        <v>135</v>
      </c>
    </row>
    <row r="12" spans="1:16" x14ac:dyDescent="0.25">
      <c r="A12" s="197" t="s">
        <v>336</v>
      </c>
      <c r="B12" s="19">
        <v>8</v>
      </c>
      <c r="C12" s="19">
        <v>1</v>
      </c>
      <c r="D12" s="200">
        <v>9</v>
      </c>
      <c r="F12" s="197" t="s">
        <v>336</v>
      </c>
      <c r="G12" s="19">
        <v>22</v>
      </c>
      <c r="H12" s="19">
        <v>21</v>
      </c>
      <c r="I12" s="200">
        <v>43</v>
      </c>
    </row>
    <row r="13" spans="1:16" x14ac:dyDescent="0.25">
      <c r="A13" s="197" t="s">
        <v>337</v>
      </c>
      <c r="B13" s="19">
        <v>2</v>
      </c>
      <c r="C13" s="19">
        <v>2</v>
      </c>
      <c r="D13" s="200">
        <v>4</v>
      </c>
      <c r="F13" s="197" t="s">
        <v>337</v>
      </c>
      <c r="G13" s="19">
        <v>15</v>
      </c>
      <c r="H13" s="19">
        <v>7</v>
      </c>
      <c r="I13" s="200">
        <v>22</v>
      </c>
    </row>
    <row r="14" spans="1:16" x14ac:dyDescent="0.25">
      <c r="A14" s="197" t="s">
        <v>338</v>
      </c>
      <c r="B14" s="19">
        <v>1</v>
      </c>
      <c r="C14" s="19">
        <v>1</v>
      </c>
      <c r="D14" s="200">
        <v>2</v>
      </c>
      <c r="F14" s="197" t="s">
        <v>338</v>
      </c>
      <c r="G14" s="19">
        <v>3</v>
      </c>
      <c r="H14" s="19">
        <v>2</v>
      </c>
      <c r="I14" s="200">
        <v>5</v>
      </c>
    </row>
    <row r="15" spans="1:16" x14ac:dyDescent="0.25">
      <c r="A15" s="550" t="s">
        <v>339</v>
      </c>
      <c r="B15" s="551"/>
      <c r="C15" s="551"/>
      <c r="D15" s="552"/>
      <c r="F15" s="550" t="s">
        <v>339</v>
      </c>
      <c r="G15" s="551">
        <v>1</v>
      </c>
      <c r="H15" s="551">
        <v>1</v>
      </c>
      <c r="I15" s="552">
        <v>2</v>
      </c>
    </row>
    <row r="17" spans="1:9" x14ac:dyDescent="0.25">
      <c r="A17" s="103" t="s">
        <v>17</v>
      </c>
      <c r="B17" s="26">
        <f>SUM(B9:B15)</f>
        <v>776</v>
      </c>
      <c r="C17" s="135">
        <f t="shared" ref="C17:D17" si="0">SUM(C9:C15)</f>
        <v>759</v>
      </c>
      <c r="D17" s="27">
        <f t="shared" si="0"/>
        <v>1535</v>
      </c>
      <c r="F17" s="103" t="s">
        <v>51</v>
      </c>
      <c r="G17" s="26">
        <f>SUM(G9:G15)</f>
        <v>1760</v>
      </c>
      <c r="H17" s="26">
        <f t="shared" ref="H17:I17" si="1">SUM(H9:H15)</f>
        <v>1212</v>
      </c>
      <c r="I17" s="27">
        <f t="shared" si="1"/>
        <v>2972</v>
      </c>
    </row>
    <row r="18" spans="1:9" ht="13.8" x14ac:dyDescent="0.3">
      <c r="A18" s="264" t="s">
        <v>342</v>
      </c>
      <c r="B18" s="311">
        <f>B17/D17</f>
        <v>0.50553745928338767</v>
      </c>
      <c r="C18" s="311">
        <f>C17/D17</f>
        <v>0.49446254071661239</v>
      </c>
      <c r="D18" s="311">
        <f>D17/D17</f>
        <v>1</v>
      </c>
      <c r="F18" s="264" t="s">
        <v>342</v>
      </c>
      <c r="G18" s="311">
        <f>G17/I17</f>
        <v>0.59219380888290718</v>
      </c>
      <c r="H18" s="311">
        <f>H17/I17</f>
        <v>0.40780619111709288</v>
      </c>
      <c r="I18" s="311">
        <f>I17/I17</f>
        <v>1</v>
      </c>
    </row>
    <row r="19" spans="1:9" ht="13.8" x14ac:dyDescent="0.3">
      <c r="A19" s="265" t="s">
        <v>289</v>
      </c>
      <c r="B19" s="265" t="s">
        <v>789</v>
      </c>
      <c r="C19" s="265" t="s">
        <v>789</v>
      </c>
      <c r="D19" s="265" t="s">
        <v>789</v>
      </c>
      <c r="F19" s="265" t="s">
        <v>289</v>
      </c>
      <c r="G19" s="265" t="s">
        <v>790</v>
      </c>
      <c r="H19" s="265" t="s">
        <v>790</v>
      </c>
      <c r="I19" s="265" t="s">
        <v>790</v>
      </c>
    </row>
    <row r="20" spans="1:9" ht="13.8" x14ac:dyDescent="0.3">
      <c r="A20" s="266" t="s">
        <v>343</v>
      </c>
      <c r="B20" s="266" t="s">
        <v>791</v>
      </c>
      <c r="C20" s="266" t="s">
        <v>791</v>
      </c>
      <c r="D20" s="266" t="s">
        <v>791</v>
      </c>
      <c r="F20" s="266" t="s">
        <v>343</v>
      </c>
      <c r="G20" s="266" t="s">
        <v>789</v>
      </c>
      <c r="H20" s="266" t="s">
        <v>789</v>
      </c>
      <c r="I20" s="266" t="s">
        <v>789</v>
      </c>
    </row>
    <row r="23" spans="1:9" x14ac:dyDescent="0.25">
      <c r="B23" s="678" t="s">
        <v>486</v>
      </c>
      <c r="C23" s="678"/>
      <c r="D23" s="678"/>
      <c r="G23" s="678" t="s">
        <v>487</v>
      </c>
      <c r="H23" s="678"/>
      <c r="I23" s="678"/>
    </row>
    <row r="24" spans="1:9" x14ac:dyDescent="0.25">
      <c r="A24" s="228" t="s">
        <v>332</v>
      </c>
      <c r="B24" s="228" t="s">
        <v>312</v>
      </c>
      <c r="C24" s="228" t="s">
        <v>313</v>
      </c>
      <c r="D24" s="226" t="s">
        <v>327</v>
      </c>
      <c r="F24" s="228" t="s">
        <v>332</v>
      </c>
      <c r="G24" s="228" t="s">
        <v>312</v>
      </c>
      <c r="H24" s="228" t="s">
        <v>313</v>
      </c>
      <c r="I24" s="226" t="s">
        <v>327</v>
      </c>
    </row>
    <row r="25" spans="1:9" x14ac:dyDescent="0.25">
      <c r="A25" s="228"/>
      <c r="B25" s="228"/>
      <c r="C25" s="228"/>
      <c r="D25" s="228"/>
      <c r="F25" s="228"/>
      <c r="G25" s="228"/>
      <c r="H25" s="228"/>
      <c r="I25" s="228"/>
    </row>
    <row r="26" spans="1:9" x14ac:dyDescent="0.25">
      <c r="A26" s="195" t="s">
        <v>333</v>
      </c>
      <c r="B26" s="16">
        <v>3061</v>
      </c>
      <c r="C26" s="16">
        <v>4956</v>
      </c>
      <c r="D26" s="199">
        <v>8017</v>
      </c>
      <c r="F26" s="195" t="s">
        <v>333</v>
      </c>
      <c r="G26" s="16">
        <v>135</v>
      </c>
      <c r="H26" s="16">
        <v>93</v>
      </c>
      <c r="I26" s="199">
        <v>228</v>
      </c>
    </row>
    <row r="27" spans="1:9" x14ac:dyDescent="0.25">
      <c r="A27" s="197" t="s">
        <v>334</v>
      </c>
      <c r="B27" s="19">
        <v>228</v>
      </c>
      <c r="C27" s="19">
        <v>482</v>
      </c>
      <c r="D27" s="200">
        <v>710</v>
      </c>
      <c r="F27" s="197" t="s">
        <v>334</v>
      </c>
      <c r="G27" s="19">
        <v>13</v>
      </c>
      <c r="H27" s="19">
        <v>8</v>
      </c>
      <c r="I27" s="200">
        <v>21</v>
      </c>
    </row>
    <row r="28" spans="1:9" x14ac:dyDescent="0.25">
      <c r="A28" s="197" t="s">
        <v>335</v>
      </c>
      <c r="B28" s="19">
        <v>22</v>
      </c>
      <c r="C28" s="19">
        <v>54</v>
      </c>
      <c r="D28" s="200">
        <v>76</v>
      </c>
      <c r="F28" s="197" t="s">
        <v>335</v>
      </c>
      <c r="G28" s="19">
        <v>1</v>
      </c>
      <c r="H28" s="19"/>
      <c r="I28" s="200">
        <v>1</v>
      </c>
    </row>
    <row r="29" spans="1:9" x14ac:dyDescent="0.25">
      <c r="A29" s="197" t="s">
        <v>336</v>
      </c>
      <c r="B29" s="19">
        <v>3</v>
      </c>
      <c r="C29" s="19">
        <v>21</v>
      </c>
      <c r="D29" s="200">
        <v>24</v>
      </c>
      <c r="F29" s="197" t="s">
        <v>336</v>
      </c>
      <c r="G29" s="19"/>
      <c r="H29" s="19"/>
      <c r="I29" s="200"/>
    </row>
    <row r="30" spans="1:9" x14ac:dyDescent="0.25">
      <c r="A30" s="197" t="s">
        <v>337</v>
      </c>
      <c r="B30" s="19"/>
      <c r="C30" s="19">
        <v>1</v>
      </c>
      <c r="D30" s="200">
        <v>1</v>
      </c>
      <c r="F30" s="197" t="s">
        <v>337</v>
      </c>
      <c r="G30" s="19"/>
      <c r="H30" s="19"/>
      <c r="I30" s="200"/>
    </row>
    <row r="31" spans="1:9" x14ac:dyDescent="0.25">
      <c r="A31" s="197" t="s">
        <v>338</v>
      </c>
      <c r="B31" s="19">
        <v>2</v>
      </c>
      <c r="C31" s="19">
        <v>1</v>
      </c>
      <c r="D31" s="200">
        <v>3</v>
      </c>
      <c r="F31" s="197" t="s">
        <v>338</v>
      </c>
      <c r="G31" s="19"/>
      <c r="H31" s="19"/>
      <c r="I31" s="200"/>
    </row>
    <row r="32" spans="1:9" x14ac:dyDescent="0.25">
      <c r="A32" s="550" t="s">
        <v>339</v>
      </c>
      <c r="B32" s="551"/>
      <c r="C32" s="551"/>
      <c r="D32" s="552"/>
      <c r="F32" s="550" t="s">
        <v>339</v>
      </c>
      <c r="G32" s="551"/>
      <c r="H32" s="551"/>
      <c r="I32" s="552"/>
    </row>
    <row r="34" spans="1:9" x14ac:dyDescent="0.25">
      <c r="A34" s="103" t="s">
        <v>83</v>
      </c>
      <c r="B34" s="26">
        <f>SUM(B26:B32)</f>
        <v>3316</v>
      </c>
      <c r="C34" s="26">
        <f t="shared" ref="C34:D34" si="2">SUM(C26:C32)</f>
        <v>5515</v>
      </c>
      <c r="D34" s="27">
        <f t="shared" si="2"/>
        <v>8831</v>
      </c>
      <c r="F34" s="103" t="s">
        <v>89</v>
      </c>
      <c r="G34" s="26">
        <f>SUM(G26:G32)</f>
        <v>149</v>
      </c>
      <c r="H34" s="26">
        <f t="shared" ref="H34:I34" si="3">SUM(H26:H32)</f>
        <v>101</v>
      </c>
      <c r="I34" s="27">
        <f t="shared" si="3"/>
        <v>250</v>
      </c>
    </row>
    <row r="35" spans="1:9" ht="13.8" x14ac:dyDescent="0.3">
      <c r="A35" s="264" t="s">
        <v>342</v>
      </c>
      <c r="B35" s="311">
        <f>B34/D34</f>
        <v>0.37549541388291247</v>
      </c>
      <c r="C35" s="311">
        <f>C34/D34</f>
        <v>0.62450458611708748</v>
      </c>
      <c r="D35" s="311">
        <f>D34/D34</f>
        <v>1</v>
      </c>
      <c r="F35" s="264" t="s">
        <v>342</v>
      </c>
      <c r="G35" s="311">
        <f>G34/I34</f>
        <v>0.59599999999999997</v>
      </c>
      <c r="H35" s="311">
        <f>H34/I34</f>
        <v>0.40400000000000003</v>
      </c>
      <c r="I35" s="311">
        <f>I34/I34</f>
        <v>1</v>
      </c>
    </row>
    <row r="36" spans="1:9" ht="13.8" x14ac:dyDescent="0.3">
      <c r="A36" s="265" t="s">
        <v>289</v>
      </c>
      <c r="B36" s="265" t="s">
        <v>791</v>
      </c>
      <c r="C36" s="265" t="s">
        <v>791</v>
      </c>
      <c r="D36" s="265" t="s">
        <v>791</v>
      </c>
      <c r="F36" s="265" t="s">
        <v>289</v>
      </c>
      <c r="G36" s="265" t="s">
        <v>791</v>
      </c>
      <c r="H36" s="265" t="s">
        <v>791</v>
      </c>
      <c r="I36" s="265" t="s">
        <v>791</v>
      </c>
    </row>
    <row r="37" spans="1:9" ht="13.8" x14ac:dyDescent="0.3">
      <c r="A37" s="266" t="s">
        <v>343</v>
      </c>
      <c r="B37" s="266" t="s">
        <v>791</v>
      </c>
      <c r="C37" s="266" t="s">
        <v>791</v>
      </c>
      <c r="D37" s="266" t="s">
        <v>791</v>
      </c>
      <c r="F37" s="266" t="s">
        <v>343</v>
      </c>
      <c r="G37" s="266" t="s">
        <v>791</v>
      </c>
      <c r="H37" s="266" t="s">
        <v>791</v>
      </c>
      <c r="I37" s="266" t="s">
        <v>791</v>
      </c>
    </row>
    <row r="38" spans="1:9" x14ac:dyDescent="0.25">
      <c r="A38" s="760" t="s">
        <v>788</v>
      </c>
      <c r="B38" s="760"/>
      <c r="C38" s="760"/>
      <c r="D38" s="760"/>
      <c r="E38" s="760"/>
      <c r="F38" s="760"/>
      <c r="G38" s="760"/>
      <c r="H38" s="760"/>
      <c r="I38" s="760"/>
    </row>
    <row r="39" spans="1:9" x14ac:dyDescent="0.25">
      <c r="A39" s="760"/>
      <c r="B39" s="760"/>
      <c r="C39" s="760"/>
      <c r="D39" s="760"/>
      <c r="E39" s="760"/>
      <c r="F39" s="760"/>
      <c r="G39" s="760"/>
      <c r="H39" s="760"/>
      <c r="I39" s="760"/>
    </row>
    <row r="40" spans="1:9" x14ac:dyDescent="0.25">
      <c r="B40" s="678" t="s">
        <v>626</v>
      </c>
      <c r="C40" s="678"/>
      <c r="D40" s="678"/>
      <c r="E40" s="304"/>
      <c r="F40" s="304"/>
      <c r="G40" s="304"/>
      <c r="H40" s="304"/>
      <c r="I40" s="304"/>
    </row>
    <row r="41" spans="1:9" x14ac:dyDescent="0.25">
      <c r="A41" s="228" t="s">
        <v>332</v>
      </c>
      <c r="B41" s="228" t="s">
        <v>312</v>
      </c>
      <c r="C41" s="228" t="s">
        <v>313</v>
      </c>
      <c r="D41" s="226" t="s">
        <v>327</v>
      </c>
    </row>
    <row r="42" spans="1:9" x14ac:dyDescent="0.25">
      <c r="A42" s="228"/>
      <c r="B42" s="228"/>
      <c r="C42" s="228"/>
      <c r="D42" s="228"/>
    </row>
    <row r="43" spans="1:9" x14ac:dyDescent="0.25">
      <c r="A43" s="195" t="s">
        <v>333</v>
      </c>
      <c r="B43" s="16">
        <v>5737</v>
      </c>
      <c r="C43" s="16">
        <v>7384</v>
      </c>
      <c r="D43" s="199">
        <v>13121</v>
      </c>
    </row>
    <row r="44" spans="1:9" x14ac:dyDescent="0.25">
      <c r="A44" s="197" t="s">
        <v>334</v>
      </c>
      <c r="B44" s="19">
        <v>670</v>
      </c>
      <c r="C44" s="19">
        <v>790</v>
      </c>
      <c r="D44" s="200">
        <v>1460</v>
      </c>
    </row>
    <row r="45" spans="1:9" x14ac:dyDescent="0.25">
      <c r="A45" s="197" t="s">
        <v>335</v>
      </c>
      <c r="B45" s="19">
        <v>122</v>
      </c>
      <c r="C45" s="19">
        <v>144</v>
      </c>
      <c r="D45" s="200">
        <v>266</v>
      </c>
    </row>
    <row r="46" spans="1:9" x14ac:dyDescent="0.25">
      <c r="A46" s="197" t="s">
        <v>336</v>
      </c>
      <c r="B46" s="19">
        <v>35</v>
      </c>
      <c r="C46" s="19">
        <v>45</v>
      </c>
      <c r="D46" s="200">
        <v>80</v>
      </c>
    </row>
    <row r="47" spans="1:9" x14ac:dyDescent="0.25">
      <c r="A47" s="197" t="s">
        <v>337</v>
      </c>
      <c r="B47" s="19">
        <v>21</v>
      </c>
      <c r="C47" s="19">
        <v>11</v>
      </c>
      <c r="D47" s="200">
        <v>32</v>
      </c>
    </row>
    <row r="48" spans="1:9" x14ac:dyDescent="0.25">
      <c r="A48" s="197" t="s">
        <v>338</v>
      </c>
      <c r="B48" s="19">
        <v>6</v>
      </c>
      <c r="C48" s="19">
        <v>4</v>
      </c>
      <c r="D48" s="200">
        <v>10</v>
      </c>
    </row>
    <row r="49" spans="1:4" x14ac:dyDescent="0.25">
      <c r="A49" s="550" t="s">
        <v>339</v>
      </c>
      <c r="B49" s="551">
        <v>1</v>
      </c>
      <c r="C49" s="551">
        <v>1</v>
      </c>
      <c r="D49" s="552">
        <v>2</v>
      </c>
    </row>
    <row r="51" spans="1:4" ht="26.4" x14ac:dyDescent="0.25">
      <c r="A51" s="312" t="s">
        <v>489</v>
      </c>
      <c r="B51" s="313">
        <f>SUM(B43:B49)</f>
        <v>6592</v>
      </c>
      <c r="C51" s="313">
        <f t="shared" ref="C51:D51" si="4">SUM(C43:C49)</f>
        <v>8379</v>
      </c>
      <c r="D51" s="314">
        <f t="shared" si="4"/>
        <v>14971</v>
      </c>
    </row>
    <row r="52" spans="1:4" ht="13.8" x14ac:dyDescent="0.3">
      <c r="A52" s="264" t="s">
        <v>342</v>
      </c>
      <c r="B52" s="311">
        <f>B51/D51</f>
        <v>0.44031794803286356</v>
      </c>
      <c r="C52" s="311">
        <f>C51/D51</f>
        <v>0.5596820519671365</v>
      </c>
      <c r="D52" s="311">
        <f>D51/D51</f>
        <v>1</v>
      </c>
    </row>
    <row r="53" spans="1:4" ht="13.8" x14ac:dyDescent="0.3">
      <c r="A53" s="265" t="s">
        <v>289</v>
      </c>
      <c r="B53" s="265" t="s">
        <v>789</v>
      </c>
      <c r="C53" s="265" t="s">
        <v>789</v>
      </c>
      <c r="D53" s="265" t="s">
        <v>789</v>
      </c>
    </row>
    <row r="54" spans="1:4" ht="13.8" x14ac:dyDescent="0.3">
      <c r="A54" s="266" t="s">
        <v>343</v>
      </c>
      <c r="B54" s="266" t="s">
        <v>791</v>
      </c>
      <c r="C54" s="266" t="s">
        <v>791</v>
      </c>
      <c r="D54" s="266" t="s">
        <v>791</v>
      </c>
    </row>
  </sheetData>
  <mergeCells count="7">
    <mergeCell ref="B40:D40"/>
    <mergeCell ref="A3:I3"/>
    <mergeCell ref="B6:D6"/>
    <mergeCell ref="G6:I6"/>
    <mergeCell ref="B23:D23"/>
    <mergeCell ref="G23:I23"/>
    <mergeCell ref="A38:I39"/>
  </mergeCells>
  <printOptions horizontalCentered="1"/>
  <pageMargins left="0.39370078740157483" right="0.39370078740157483" top="0.78740157480314965" bottom="0.59055118110236227" header="0.39370078740157483" footer="0.39370078740157483"/>
  <pageSetup paperSize="9" scale="77" firstPageNumber="46" fitToHeight="0" orientation="portrait" r:id="rId1"/>
  <headerFooter scaleWithDoc="0" alignWithMargins="0">
    <oddHeader>&amp;L&amp;8Situation des personnels enseignants non permanents - 2015/2016&amp;R&amp;8DGRH A1-1 / Novembre 2016</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92D050"/>
    <pageSetUpPr fitToPage="1"/>
  </sheetPr>
  <dimension ref="B1:J802"/>
  <sheetViews>
    <sheetView showGridLines="0" showZeros="0" showWhiteSpace="0" zoomScaleNormal="100" workbookViewId="0">
      <selection activeCell="N56" sqref="N56"/>
    </sheetView>
  </sheetViews>
  <sheetFormatPr baseColWidth="10" defaultColWidth="12" defaultRowHeight="13.2" x14ac:dyDescent="0.25"/>
  <cols>
    <col min="1" max="16384" width="12" style="2"/>
  </cols>
  <sheetData>
    <row r="1" spans="2:8" ht="18" customHeight="1" x14ac:dyDescent="0.25">
      <c r="B1" s="1"/>
      <c r="C1" s="1"/>
      <c r="D1" s="1"/>
    </row>
    <row r="2" spans="2:8" x14ac:dyDescent="0.25">
      <c r="B2" s="3"/>
      <c r="C2" s="3"/>
      <c r="D2" s="3"/>
    </row>
    <row r="3" spans="2:8" x14ac:dyDescent="0.25">
      <c r="B3" s="3"/>
      <c r="C3" s="3"/>
      <c r="D3" s="3"/>
    </row>
    <row r="4" spans="2:8" x14ac:dyDescent="0.25">
      <c r="B4" s="3"/>
      <c r="C4" s="3"/>
      <c r="D4" s="3"/>
    </row>
    <row r="5" spans="2:8" x14ac:dyDescent="0.25">
      <c r="B5" s="3"/>
      <c r="C5" s="3"/>
      <c r="D5" s="3"/>
      <c r="G5" s="3"/>
      <c r="H5" s="3"/>
    </row>
    <row r="6" spans="2:8" x14ac:dyDescent="0.25">
      <c r="B6" s="3"/>
      <c r="C6" s="3"/>
      <c r="D6" s="3"/>
    </row>
    <row r="7" spans="2:8" x14ac:dyDescent="0.25">
      <c r="B7" s="3"/>
      <c r="C7" s="3"/>
      <c r="D7" s="3"/>
    </row>
    <row r="8" spans="2:8" x14ac:dyDescent="0.25">
      <c r="B8" s="3"/>
      <c r="C8" s="3"/>
      <c r="D8" s="3"/>
    </row>
    <row r="9" spans="2:8" x14ac:dyDescent="0.25">
      <c r="B9" s="3"/>
      <c r="C9" s="3"/>
      <c r="D9" s="3"/>
    </row>
    <row r="10" spans="2:8" x14ac:dyDescent="0.25">
      <c r="B10" s="3"/>
      <c r="C10" s="3"/>
      <c r="D10" s="3"/>
    </row>
    <row r="11" spans="2:8" x14ac:dyDescent="0.25">
      <c r="B11" s="3"/>
      <c r="C11" s="3"/>
      <c r="D11" s="3"/>
    </row>
    <row r="12" spans="2:8" x14ac:dyDescent="0.25">
      <c r="B12" s="3"/>
      <c r="C12" s="3"/>
      <c r="D12" s="3"/>
    </row>
    <row r="13" spans="2:8" x14ac:dyDescent="0.25">
      <c r="B13" s="3"/>
      <c r="C13" s="3"/>
      <c r="D13" s="3"/>
    </row>
    <row r="14" spans="2:8" x14ac:dyDescent="0.25">
      <c r="B14" s="3"/>
      <c r="C14" s="3"/>
      <c r="D14" s="3"/>
    </row>
    <row r="15" spans="2:8" x14ac:dyDescent="0.25">
      <c r="B15" s="3"/>
      <c r="C15" s="3"/>
      <c r="D15" s="3"/>
    </row>
    <row r="16" spans="2:8" x14ac:dyDescent="0.25">
      <c r="B16" s="3"/>
      <c r="C16" s="3"/>
      <c r="D16" s="3"/>
    </row>
    <row r="17" spans="2:9" x14ac:dyDescent="0.25">
      <c r="B17" s="3"/>
      <c r="C17" s="3"/>
      <c r="D17" s="3"/>
    </row>
    <row r="18" spans="2:9" x14ac:dyDescent="0.25">
      <c r="B18" s="3"/>
      <c r="C18" s="3"/>
      <c r="D18" s="3"/>
    </row>
    <row r="19" spans="2:9" x14ac:dyDescent="0.25">
      <c r="B19" s="3"/>
      <c r="C19" s="3"/>
      <c r="D19" s="3"/>
    </row>
    <row r="20" spans="2:9" x14ac:dyDescent="0.25">
      <c r="B20" s="3"/>
      <c r="C20" s="3"/>
      <c r="D20" s="3"/>
    </row>
    <row r="21" spans="2:9" x14ac:dyDescent="0.25">
      <c r="B21" s="3"/>
      <c r="C21" s="3"/>
      <c r="D21" s="3"/>
    </row>
    <row r="22" spans="2:9" x14ac:dyDescent="0.25">
      <c r="B22" s="3"/>
      <c r="C22" s="3"/>
      <c r="D22" s="3"/>
    </row>
    <row r="23" spans="2:9" x14ac:dyDescent="0.25">
      <c r="B23" s="3"/>
      <c r="C23" s="3"/>
      <c r="D23" s="3"/>
    </row>
    <row r="24" spans="2:9" x14ac:dyDescent="0.25">
      <c r="B24" s="3"/>
      <c r="C24" s="3"/>
      <c r="D24" s="3"/>
    </row>
    <row r="25" spans="2:9" x14ac:dyDescent="0.25">
      <c r="B25" s="3"/>
      <c r="C25" s="3"/>
      <c r="D25" s="3"/>
    </row>
    <row r="26" spans="2:9" ht="13.8" thickBot="1" x14ac:dyDescent="0.3">
      <c r="B26" s="3"/>
      <c r="C26" s="3"/>
      <c r="D26" s="3"/>
    </row>
    <row r="27" spans="2:9" ht="21.75" customHeight="1" thickTop="1" x14ac:dyDescent="0.25">
      <c r="B27" s="658" t="s">
        <v>308</v>
      </c>
      <c r="C27" s="659"/>
      <c r="D27" s="659"/>
      <c r="E27" s="659"/>
      <c r="F27" s="659"/>
      <c r="G27" s="659"/>
      <c r="H27" s="659"/>
      <c r="I27" s="660"/>
    </row>
    <row r="28" spans="2:9" ht="19.5" customHeight="1" x14ac:dyDescent="0.25">
      <c r="B28" s="661"/>
      <c r="C28" s="662"/>
      <c r="D28" s="662"/>
      <c r="E28" s="662"/>
      <c r="F28" s="662"/>
      <c r="G28" s="662"/>
      <c r="H28" s="662"/>
      <c r="I28" s="663"/>
    </row>
    <row r="29" spans="2:9" ht="30" customHeight="1" thickBot="1" x14ac:dyDescent="0.3">
      <c r="B29" s="664"/>
      <c r="C29" s="665"/>
      <c r="D29" s="665"/>
      <c r="E29" s="665"/>
      <c r="F29" s="665"/>
      <c r="G29" s="665"/>
      <c r="H29" s="665"/>
      <c r="I29" s="666"/>
    </row>
    <row r="30" spans="2:9" ht="13.8" thickTop="1" x14ac:dyDescent="0.25">
      <c r="B30" s="3"/>
      <c r="C30" s="3"/>
      <c r="D30" s="3"/>
    </row>
    <row r="31" spans="2:9" x14ac:dyDescent="0.25">
      <c r="B31" s="3"/>
      <c r="C31" s="3"/>
      <c r="D31" s="3"/>
    </row>
    <row r="32" spans="2:9" x14ac:dyDescent="0.25">
      <c r="B32" s="3"/>
      <c r="C32" s="3"/>
      <c r="D32" s="3"/>
    </row>
    <row r="33" spans="2:9" ht="15.6" x14ac:dyDescent="0.25">
      <c r="B33" s="667" t="s">
        <v>774</v>
      </c>
      <c r="C33" s="667"/>
      <c r="D33" s="667"/>
      <c r="E33" s="667"/>
      <c r="F33" s="667"/>
      <c r="G33" s="667"/>
      <c r="H33" s="667"/>
      <c r="I33" s="667"/>
    </row>
    <row r="34" spans="2:9" x14ac:dyDescent="0.25">
      <c r="B34" s="3"/>
      <c r="C34" s="3"/>
      <c r="D34" s="3"/>
    </row>
    <row r="35" spans="2:9" x14ac:dyDescent="0.25">
      <c r="B35" s="3"/>
      <c r="C35" s="3"/>
      <c r="D35" s="3"/>
    </row>
    <row r="36" spans="2:9" ht="15.6" x14ac:dyDescent="0.3">
      <c r="B36" s="3"/>
      <c r="C36" s="3"/>
      <c r="D36" s="3"/>
      <c r="E36" s="4"/>
    </row>
    <row r="37" spans="2:9" x14ac:dyDescent="0.25">
      <c r="B37" s="3"/>
      <c r="C37" s="5"/>
      <c r="D37" s="3"/>
    </row>
    <row r="38" spans="2:9" x14ac:dyDescent="0.25">
      <c r="B38" s="3"/>
      <c r="C38" s="5"/>
      <c r="D38" s="3"/>
    </row>
    <row r="39" spans="2:9" x14ac:dyDescent="0.25">
      <c r="B39" s="3"/>
      <c r="C39" s="5"/>
      <c r="D39" s="3"/>
    </row>
    <row r="40" spans="2:9" ht="12.75" customHeight="1" x14ac:dyDescent="0.25"/>
    <row r="45" spans="2:9" x14ac:dyDescent="0.25">
      <c r="B45" s="3"/>
      <c r="C45" s="3"/>
      <c r="D45" s="3"/>
    </row>
    <row r="46" spans="2:9" x14ac:dyDescent="0.25">
      <c r="B46" s="11"/>
      <c r="C46" s="10"/>
      <c r="D46" s="10"/>
      <c r="E46" s="10"/>
      <c r="F46" s="10"/>
      <c r="G46" s="10"/>
      <c r="H46" s="10"/>
      <c r="I46" s="10"/>
    </row>
    <row r="47" spans="2:9" x14ac:dyDescent="0.25">
      <c r="B47" s="10"/>
      <c r="C47" s="10"/>
      <c r="D47" s="10"/>
      <c r="E47" s="10"/>
      <c r="F47" s="10"/>
      <c r="G47" s="10"/>
      <c r="H47" s="10"/>
      <c r="I47" s="10"/>
    </row>
    <row r="48" spans="2:9" x14ac:dyDescent="0.25">
      <c r="B48" s="10"/>
      <c r="C48" s="10"/>
      <c r="D48" s="10"/>
      <c r="E48" s="10"/>
      <c r="F48" s="10"/>
      <c r="G48" s="10"/>
      <c r="H48" s="10"/>
      <c r="I48" s="10"/>
    </row>
    <row r="49" spans="2:10" x14ac:dyDescent="0.25">
      <c r="B49" s="10"/>
      <c r="C49" s="10"/>
      <c r="D49" s="10"/>
      <c r="E49" s="10"/>
      <c r="F49" s="10"/>
      <c r="G49" s="10"/>
      <c r="H49" s="10"/>
      <c r="I49" s="10"/>
    </row>
    <row r="50" spans="2:10" x14ac:dyDescent="0.25">
      <c r="B50" s="10"/>
      <c r="C50" s="10"/>
      <c r="D50" s="10"/>
      <c r="E50" s="10"/>
      <c r="F50" s="10"/>
      <c r="G50" s="10"/>
      <c r="H50" s="10"/>
      <c r="I50" s="10"/>
    </row>
    <row r="51" spans="2:10" x14ac:dyDescent="0.25">
      <c r="B51" s="11"/>
      <c r="C51" s="10"/>
      <c r="D51" s="10"/>
      <c r="E51" s="10"/>
      <c r="F51" s="10"/>
      <c r="G51" s="10"/>
      <c r="H51" s="10"/>
      <c r="I51" s="10"/>
    </row>
    <row r="52" spans="2:10" x14ac:dyDescent="0.25">
      <c r="B52" s="668" t="s">
        <v>1</v>
      </c>
      <c r="C52" s="669"/>
      <c r="D52" s="669"/>
      <c r="E52" s="669"/>
      <c r="F52" s="669"/>
      <c r="G52" s="669"/>
      <c r="H52" s="669"/>
      <c r="I52" s="669"/>
    </row>
    <row r="53" spans="2:10" ht="16.5" customHeight="1" x14ac:dyDescent="0.25">
      <c r="B53" s="669"/>
      <c r="C53" s="669"/>
      <c r="D53" s="669"/>
      <c r="E53" s="669"/>
      <c r="F53" s="669"/>
      <c r="G53" s="669"/>
      <c r="H53" s="669"/>
      <c r="I53" s="669"/>
    </row>
    <row r="54" spans="2:10" ht="16.5" customHeight="1" x14ac:dyDescent="0.25">
      <c r="B54" s="669"/>
      <c r="C54" s="669"/>
      <c r="D54" s="669"/>
      <c r="E54" s="669"/>
      <c r="F54" s="669"/>
      <c r="G54" s="669"/>
      <c r="H54" s="669"/>
      <c r="I54" s="669"/>
    </row>
    <row r="55" spans="2:10" ht="16.5" customHeight="1" x14ac:dyDescent="0.25">
      <c r="B55" s="669"/>
      <c r="C55" s="669"/>
      <c r="D55" s="669"/>
      <c r="E55" s="669"/>
      <c r="F55" s="669"/>
      <c r="G55" s="669"/>
      <c r="H55" s="669"/>
      <c r="I55" s="669"/>
    </row>
    <row r="56" spans="2:10" x14ac:dyDescent="0.25">
      <c r="B56" s="669"/>
      <c r="C56" s="669"/>
      <c r="D56" s="669"/>
      <c r="E56" s="669"/>
      <c r="F56" s="669"/>
      <c r="G56" s="669"/>
      <c r="H56" s="669"/>
      <c r="I56" s="669"/>
      <c r="J56" s="6"/>
    </row>
    <row r="57" spans="2:10" x14ac:dyDescent="0.25">
      <c r="B57" s="10"/>
      <c r="C57" s="10"/>
      <c r="D57" s="10"/>
      <c r="E57" s="10"/>
      <c r="F57" s="10"/>
      <c r="G57" s="10"/>
      <c r="H57" s="10"/>
      <c r="I57" s="10"/>
    </row>
    <row r="58" spans="2:10" x14ac:dyDescent="0.25">
      <c r="B58" s="3"/>
      <c r="C58" s="7"/>
      <c r="D58" s="7"/>
    </row>
    <row r="59" spans="2:10" x14ac:dyDescent="0.25">
      <c r="B59" s="8" t="s">
        <v>0</v>
      </c>
      <c r="C59" s="7"/>
      <c r="D59" s="7"/>
      <c r="I59" s="9" t="s">
        <v>810</v>
      </c>
    </row>
    <row r="60" spans="2:10" x14ac:dyDescent="0.25">
      <c r="B60" s="7"/>
      <c r="C60" s="7"/>
      <c r="D60" s="7"/>
    </row>
    <row r="61" spans="2:10" x14ac:dyDescent="0.25">
      <c r="B61" s="3"/>
      <c r="C61" s="7"/>
      <c r="D61" s="7"/>
    </row>
    <row r="62" spans="2:10" x14ac:dyDescent="0.25">
      <c r="B62" s="7"/>
      <c r="C62" s="7"/>
      <c r="D62" s="7"/>
    </row>
    <row r="63" spans="2:10" x14ac:dyDescent="0.25">
      <c r="B63" s="7"/>
      <c r="C63" s="7"/>
      <c r="D63" s="7"/>
    </row>
    <row r="64" spans="2:10" x14ac:dyDescent="0.25">
      <c r="B64" s="7"/>
      <c r="C64" s="7"/>
      <c r="D64" s="7"/>
    </row>
    <row r="65" spans="2:4" x14ac:dyDescent="0.25">
      <c r="B65" s="7"/>
      <c r="C65" s="7"/>
      <c r="D65" s="7"/>
    </row>
    <row r="66" spans="2:4" x14ac:dyDescent="0.25">
      <c r="B66" s="7"/>
      <c r="C66" s="7"/>
      <c r="D66" s="7"/>
    </row>
    <row r="67" spans="2:4" x14ac:dyDescent="0.25">
      <c r="B67" s="7"/>
      <c r="C67" s="7"/>
      <c r="D67" s="7"/>
    </row>
    <row r="68" spans="2:4" x14ac:dyDescent="0.25">
      <c r="B68" s="7"/>
      <c r="C68" s="7"/>
      <c r="D68" s="7"/>
    </row>
    <row r="69" spans="2:4" x14ac:dyDescent="0.25">
      <c r="B69" s="7"/>
      <c r="C69" s="7"/>
      <c r="D69" s="7"/>
    </row>
    <row r="70" spans="2:4" x14ac:dyDescent="0.25">
      <c r="B70" s="7"/>
      <c r="C70" s="7"/>
      <c r="D70" s="7"/>
    </row>
    <row r="71" spans="2:4" x14ac:dyDescent="0.25">
      <c r="B71" s="7"/>
      <c r="C71" s="7"/>
      <c r="D71" s="7"/>
    </row>
    <row r="72" spans="2:4" x14ac:dyDescent="0.25">
      <c r="B72" s="7"/>
      <c r="C72" s="7"/>
      <c r="D72" s="7"/>
    </row>
    <row r="73" spans="2:4" x14ac:dyDescent="0.25">
      <c r="B73" s="7"/>
      <c r="C73" s="7"/>
      <c r="D73" s="7"/>
    </row>
    <row r="74" spans="2:4" x14ac:dyDescent="0.25">
      <c r="B74" s="7"/>
      <c r="C74" s="7"/>
      <c r="D74" s="7"/>
    </row>
    <row r="75" spans="2:4" x14ac:dyDescent="0.25">
      <c r="B75" s="7"/>
      <c r="C75" s="7"/>
      <c r="D75" s="7"/>
    </row>
    <row r="76" spans="2:4" x14ac:dyDescent="0.25">
      <c r="B76" s="7"/>
      <c r="C76" s="7"/>
      <c r="D76" s="7"/>
    </row>
    <row r="77" spans="2:4" x14ac:dyDescent="0.25">
      <c r="B77" s="7"/>
      <c r="C77" s="7"/>
      <c r="D77" s="7"/>
    </row>
    <row r="78" spans="2:4" x14ac:dyDescent="0.25">
      <c r="B78" s="7"/>
      <c r="C78" s="7"/>
      <c r="D78" s="7"/>
    </row>
    <row r="79" spans="2:4" x14ac:dyDescent="0.25">
      <c r="B79" s="7"/>
      <c r="C79" s="7"/>
      <c r="D79" s="7"/>
    </row>
    <row r="80" spans="2:4" x14ac:dyDescent="0.25">
      <c r="B80" s="7"/>
      <c r="C80" s="7"/>
      <c r="D80" s="7"/>
    </row>
    <row r="81" spans="2:4" x14ac:dyDescent="0.25">
      <c r="B81" s="7"/>
      <c r="C81" s="7"/>
      <c r="D81" s="7"/>
    </row>
    <row r="82" spans="2:4" x14ac:dyDescent="0.25">
      <c r="B82" s="7"/>
      <c r="C82" s="7"/>
      <c r="D82" s="7"/>
    </row>
    <row r="83" spans="2:4" x14ac:dyDescent="0.25">
      <c r="B83" s="7"/>
      <c r="C83" s="7"/>
      <c r="D83" s="7"/>
    </row>
    <row r="84" spans="2:4" x14ac:dyDescent="0.25">
      <c r="B84" s="7"/>
      <c r="C84" s="7"/>
      <c r="D84" s="7"/>
    </row>
    <row r="85" spans="2:4" x14ac:dyDescent="0.25">
      <c r="B85" s="7"/>
      <c r="C85" s="7"/>
      <c r="D85" s="7"/>
    </row>
    <row r="86" spans="2:4" x14ac:dyDescent="0.25">
      <c r="B86" s="7"/>
      <c r="C86" s="7"/>
      <c r="D86" s="7"/>
    </row>
    <row r="87" spans="2:4" x14ac:dyDescent="0.25">
      <c r="B87" s="7"/>
      <c r="C87" s="7"/>
      <c r="D87" s="7"/>
    </row>
    <row r="88" spans="2:4" x14ac:dyDescent="0.25">
      <c r="B88" s="7"/>
      <c r="C88" s="7"/>
      <c r="D88" s="7"/>
    </row>
    <row r="89" spans="2:4" x14ac:dyDescent="0.25">
      <c r="B89" s="7"/>
      <c r="C89" s="7"/>
      <c r="D89" s="7"/>
    </row>
    <row r="90" spans="2:4" x14ac:dyDescent="0.25">
      <c r="B90" s="7"/>
      <c r="C90" s="7"/>
      <c r="D90" s="7"/>
    </row>
    <row r="91" spans="2:4" x14ac:dyDescent="0.25">
      <c r="B91" s="7"/>
      <c r="C91" s="7"/>
      <c r="D91" s="7"/>
    </row>
    <row r="92" spans="2:4" x14ac:dyDescent="0.25">
      <c r="B92" s="7"/>
      <c r="C92" s="7"/>
      <c r="D92" s="7"/>
    </row>
    <row r="93" spans="2:4" x14ac:dyDescent="0.25">
      <c r="B93" s="7"/>
      <c r="C93" s="7"/>
      <c r="D93" s="7"/>
    </row>
    <row r="94" spans="2:4" x14ac:dyDescent="0.25">
      <c r="B94" s="7"/>
      <c r="C94" s="7"/>
      <c r="D94" s="7"/>
    </row>
    <row r="95" spans="2:4" x14ac:dyDescent="0.25">
      <c r="B95" s="7"/>
      <c r="C95" s="7"/>
      <c r="D95" s="7"/>
    </row>
    <row r="96" spans="2:4" x14ac:dyDescent="0.25">
      <c r="B96" s="7"/>
      <c r="C96" s="7"/>
      <c r="D96" s="7"/>
    </row>
    <row r="97" spans="2:4" x14ac:dyDescent="0.25">
      <c r="B97" s="7"/>
      <c r="C97" s="7"/>
      <c r="D97" s="7"/>
    </row>
    <row r="98" spans="2:4" x14ac:dyDescent="0.25">
      <c r="B98" s="7"/>
      <c r="C98" s="7"/>
      <c r="D98" s="7"/>
    </row>
    <row r="99" spans="2:4" x14ac:dyDescent="0.25">
      <c r="B99" s="7"/>
      <c r="C99" s="7"/>
      <c r="D99" s="7"/>
    </row>
    <row r="100" spans="2:4" x14ac:dyDescent="0.25">
      <c r="B100" s="7"/>
      <c r="C100" s="7"/>
      <c r="D100" s="7"/>
    </row>
    <row r="101" spans="2:4" x14ac:dyDescent="0.25">
      <c r="B101" s="7"/>
      <c r="C101" s="7"/>
      <c r="D101" s="7"/>
    </row>
    <row r="102" spans="2:4" x14ac:dyDescent="0.25">
      <c r="B102" s="7"/>
      <c r="C102" s="7"/>
      <c r="D102" s="7"/>
    </row>
    <row r="103" spans="2:4" x14ac:dyDescent="0.25">
      <c r="B103" s="7"/>
      <c r="C103" s="7"/>
      <c r="D103" s="7"/>
    </row>
    <row r="104" spans="2:4" x14ac:dyDescent="0.25">
      <c r="B104" s="7"/>
      <c r="C104" s="7"/>
      <c r="D104" s="7"/>
    </row>
    <row r="105" spans="2:4" x14ac:dyDescent="0.25">
      <c r="B105" s="7"/>
      <c r="C105" s="7"/>
      <c r="D105" s="7"/>
    </row>
    <row r="106" spans="2:4" x14ac:dyDescent="0.25">
      <c r="B106" s="7"/>
      <c r="C106" s="7"/>
      <c r="D106" s="7"/>
    </row>
    <row r="107" spans="2:4" x14ac:dyDescent="0.25">
      <c r="B107" s="7"/>
      <c r="C107" s="7"/>
      <c r="D107" s="7"/>
    </row>
    <row r="108" spans="2:4" x14ac:dyDescent="0.25">
      <c r="B108" s="7"/>
      <c r="C108" s="7"/>
      <c r="D108" s="7"/>
    </row>
    <row r="109" spans="2:4" x14ac:dyDescent="0.25">
      <c r="B109" s="7"/>
      <c r="C109" s="7"/>
      <c r="D109" s="7"/>
    </row>
    <row r="110" spans="2:4" x14ac:dyDescent="0.25">
      <c r="B110" s="7"/>
      <c r="C110" s="7"/>
      <c r="D110" s="7"/>
    </row>
    <row r="111" spans="2:4" x14ac:dyDescent="0.25">
      <c r="B111" s="7"/>
      <c r="C111" s="7"/>
      <c r="D111" s="7"/>
    </row>
    <row r="112" spans="2:4" x14ac:dyDescent="0.25">
      <c r="B112" s="7"/>
      <c r="C112" s="7"/>
      <c r="D112" s="7"/>
    </row>
    <row r="113" spans="2:4" x14ac:dyDescent="0.25">
      <c r="B113" s="7"/>
      <c r="C113" s="7"/>
      <c r="D113" s="7"/>
    </row>
    <row r="114" spans="2:4" x14ac:dyDescent="0.25">
      <c r="B114" s="7"/>
      <c r="C114" s="7"/>
      <c r="D114" s="7"/>
    </row>
    <row r="115" spans="2:4" x14ac:dyDescent="0.25">
      <c r="B115" s="7"/>
      <c r="C115" s="7"/>
      <c r="D115" s="7"/>
    </row>
    <row r="116" spans="2:4" x14ac:dyDescent="0.25">
      <c r="B116" s="7"/>
      <c r="C116" s="7"/>
      <c r="D116" s="7"/>
    </row>
    <row r="117" spans="2:4" x14ac:dyDescent="0.25">
      <c r="B117" s="7"/>
      <c r="C117" s="7"/>
      <c r="D117" s="7"/>
    </row>
    <row r="118" spans="2:4" x14ac:dyDescent="0.25">
      <c r="B118" s="7"/>
      <c r="C118" s="7"/>
      <c r="D118" s="7"/>
    </row>
    <row r="119" spans="2:4" x14ac:dyDescent="0.25">
      <c r="B119" s="7"/>
      <c r="C119" s="7"/>
      <c r="D119" s="7"/>
    </row>
    <row r="120" spans="2:4" x14ac:dyDescent="0.25">
      <c r="B120" s="7"/>
      <c r="C120" s="7"/>
      <c r="D120" s="7"/>
    </row>
    <row r="121" spans="2:4" x14ac:dyDescent="0.25">
      <c r="B121" s="7"/>
      <c r="C121" s="7"/>
      <c r="D121" s="7"/>
    </row>
    <row r="122" spans="2:4" x14ac:dyDescent="0.25">
      <c r="B122" s="7"/>
      <c r="C122" s="7"/>
      <c r="D122" s="7"/>
    </row>
    <row r="123" spans="2:4" x14ac:dyDescent="0.25">
      <c r="B123" s="7"/>
      <c r="C123" s="7"/>
      <c r="D123" s="7"/>
    </row>
    <row r="124" spans="2:4" x14ac:dyDescent="0.25">
      <c r="B124" s="7"/>
      <c r="C124" s="7"/>
      <c r="D124" s="7"/>
    </row>
    <row r="125" spans="2:4" x14ac:dyDescent="0.25">
      <c r="B125" s="7"/>
      <c r="C125" s="7"/>
      <c r="D125" s="7"/>
    </row>
    <row r="126" spans="2:4" x14ac:dyDescent="0.25">
      <c r="B126" s="7"/>
      <c r="C126" s="7"/>
      <c r="D126" s="7"/>
    </row>
    <row r="127" spans="2:4" x14ac:dyDescent="0.25">
      <c r="B127" s="7"/>
      <c r="C127" s="7"/>
      <c r="D127" s="7"/>
    </row>
    <row r="128" spans="2:4" x14ac:dyDescent="0.25">
      <c r="B128" s="7"/>
      <c r="C128" s="7"/>
      <c r="D128" s="7"/>
    </row>
    <row r="129" spans="2:4" x14ac:dyDescent="0.25">
      <c r="B129" s="7"/>
      <c r="C129" s="7"/>
      <c r="D129" s="7"/>
    </row>
    <row r="130" spans="2:4" x14ac:dyDescent="0.25">
      <c r="B130" s="7"/>
      <c r="C130" s="7"/>
      <c r="D130" s="7"/>
    </row>
    <row r="131" spans="2:4" x14ac:dyDescent="0.25">
      <c r="B131" s="7"/>
      <c r="C131" s="7"/>
      <c r="D131" s="7"/>
    </row>
    <row r="132" spans="2:4" x14ac:dyDescent="0.25">
      <c r="B132" s="7"/>
      <c r="C132" s="7"/>
      <c r="D132" s="7"/>
    </row>
    <row r="133" spans="2:4" x14ac:dyDescent="0.25">
      <c r="B133" s="7"/>
      <c r="C133" s="7"/>
      <c r="D133" s="7"/>
    </row>
    <row r="134" spans="2:4" x14ac:dyDescent="0.25">
      <c r="B134" s="7"/>
      <c r="C134" s="7"/>
      <c r="D134" s="7"/>
    </row>
    <row r="135" spans="2:4" x14ac:dyDescent="0.25">
      <c r="B135" s="7"/>
      <c r="C135" s="7"/>
      <c r="D135" s="7"/>
    </row>
    <row r="136" spans="2:4" x14ac:dyDescent="0.25">
      <c r="B136" s="7"/>
      <c r="C136" s="7"/>
      <c r="D136" s="7"/>
    </row>
    <row r="137" spans="2:4" x14ac:dyDescent="0.25">
      <c r="B137" s="7"/>
      <c r="C137" s="7"/>
      <c r="D137" s="7"/>
    </row>
    <row r="138" spans="2:4" x14ac:dyDescent="0.25">
      <c r="B138" s="7"/>
      <c r="C138" s="7"/>
      <c r="D138" s="7"/>
    </row>
    <row r="139" spans="2:4" x14ac:dyDescent="0.25">
      <c r="B139" s="7"/>
      <c r="C139" s="7"/>
      <c r="D139" s="7"/>
    </row>
    <row r="140" spans="2:4" x14ac:dyDescent="0.25">
      <c r="B140" s="7"/>
      <c r="C140" s="7"/>
      <c r="D140" s="7"/>
    </row>
    <row r="141" spans="2:4" x14ac:dyDescent="0.25">
      <c r="B141" s="7"/>
      <c r="C141" s="7"/>
      <c r="D141" s="7"/>
    </row>
    <row r="142" spans="2:4" x14ac:dyDescent="0.25">
      <c r="B142" s="7"/>
      <c r="C142" s="7"/>
      <c r="D142" s="7"/>
    </row>
    <row r="143" spans="2:4" x14ac:dyDescent="0.25">
      <c r="B143" s="7"/>
      <c r="C143" s="7"/>
      <c r="D143" s="7"/>
    </row>
    <row r="144" spans="2:4" x14ac:dyDescent="0.25">
      <c r="B144" s="7"/>
      <c r="C144" s="7"/>
      <c r="D144" s="7"/>
    </row>
    <row r="145" spans="2:4" x14ac:dyDescent="0.25">
      <c r="B145" s="7"/>
      <c r="C145" s="7"/>
      <c r="D145" s="7"/>
    </row>
    <row r="146" spans="2:4" x14ac:dyDescent="0.25">
      <c r="B146" s="7"/>
      <c r="C146" s="7"/>
      <c r="D146" s="7"/>
    </row>
    <row r="147" spans="2:4" x14ac:dyDescent="0.25">
      <c r="B147" s="7"/>
      <c r="C147" s="7"/>
      <c r="D147" s="7"/>
    </row>
    <row r="148" spans="2:4" x14ac:dyDescent="0.25">
      <c r="B148" s="7"/>
      <c r="C148" s="7"/>
      <c r="D148" s="7"/>
    </row>
    <row r="149" spans="2:4" x14ac:dyDescent="0.25">
      <c r="B149" s="7"/>
      <c r="C149" s="7"/>
      <c r="D149" s="7"/>
    </row>
    <row r="150" spans="2:4" x14ac:dyDescent="0.25">
      <c r="B150" s="7"/>
      <c r="C150" s="7"/>
      <c r="D150" s="7"/>
    </row>
    <row r="151" spans="2:4" x14ac:dyDescent="0.25">
      <c r="B151" s="7"/>
      <c r="C151" s="7"/>
      <c r="D151" s="7"/>
    </row>
    <row r="152" spans="2:4" x14ac:dyDescent="0.25">
      <c r="B152" s="7"/>
      <c r="C152" s="7"/>
      <c r="D152" s="7"/>
    </row>
    <row r="153" spans="2:4" x14ac:dyDescent="0.25">
      <c r="B153" s="7"/>
      <c r="C153" s="7"/>
      <c r="D153" s="7"/>
    </row>
    <row r="154" spans="2:4" x14ac:dyDescent="0.25">
      <c r="B154" s="7"/>
      <c r="C154" s="7"/>
      <c r="D154" s="7"/>
    </row>
    <row r="155" spans="2:4" x14ac:dyDescent="0.25">
      <c r="B155" s="7"/>
      <c r="C155" s="7"/>
      <c r="D155" s="7"/>
    </row>
    <row r="156" spans="2:4" x14ac:dyDescent="0.25">
      <c r="B156" s="7"/>
      <c r="C156" s="7"/>
      <c r="D156" s="7"/>
    </row>
    <row r="157" spans="2:4" x14ac:dyDescent="0.25">
      <c r="B157" s="7"/>
      <c r="C157" s="7"/>
      <c r="D157" s="7"/>
    </row>
    <row r="158" spans="2:4" x14ac:dyDescent="0.25">
      <c r="B158" s="7"/>
      <c r="C158" s="7"/>
      <c r="D158" s="7"/>
    </row>
    <row r="159" spans="2:4" x14ac:dyDescent="0.25">
      <c r="B159" s="7"/>
      <c r="C159" s="7"/>
      <c r="D159" s="7"/>
    </row>
    <row r="160" spans="2:4" x14ac:dyDescent="0.25">
      <c r="B160" s="7"/>
      <c r="C160" s="7"/>
      <c r="D160" s="7"/>
    </row>
    <row r="161" spans="2:4" x14ac:dyDescent="0.25">
      <c r="B161" s="7"/>
      <c r="C161" s="7"/>
      <c r="D161" s="7"/>
    </row>
    <row r="162" spans="2:4" x14ac:dyDescent="0.25">
      <c r="B162" s="7"/>
      <c r="C162" s="7"/>
      <c r="D162" s="7"/>
    </row>
    <row r="163" spans="2:4" x14ac:dyDescent="0.25">
      <c r="B163" s="7"/>
      <c r="C163" s="7"/>
      <c r="D163" s="7"/>
    </row>
    <row r="164" spans="2:4" x14ac:dyDescent="0.25">
      <c r="B164" s="7"/>
      <c r="C164" s="7"/>
      <c r="D164" s="7"/>
    </row>
    <row r="165" spans="2:4" x14ac:dyDescent="0.25">
      <c r="B165" s="7"/>
      <c r="C165" s="7"/>
      <c r="D165" s="7"/>
    </row>
    <row r="166" spans="2:4" x14ac:dyDescent="0.25">
      <c r="B166" s="7"/>
      <c r="C166" s="7"/>
      <c r="D166" s="7"/>
    </row>
    <row r="167" spans="2:4" x14ac:dyDescent="0.25">
      <c r="B167" s="7"/>
      <c r="C167" s="7"/>
      <c r="D167" s="7"/>
    </row>
    <row r="168" spans="2:4" x14ac:dyDescent="0.25">
      <c r="B168" s="7"/>
      <c r="C168" s="7"/>
      <c r="D168" s="7"/>
    </row>
    <row r="169" spans="2:4" x14ac:dyDescent="0.25">
      <c r="B169" s="7"/>
      <c r="C169" s="7"/>
      <c r="D169" s="7"/>
    </row>
    <row r="170" spans="2:4" x14ac:dyDescent="0.25">
      <c r="B170" s="7"/>
      <c r="C170" s="7"/>
      <c r="D170" s="7"/>
    </row>
    <row r="171" spans="2:4" x14ac:dyDescent="0.25">
      <c r="B171" s="7"/>
      <c r="C171" s="7"/>
      <c r="D171" s="7"/>
    </row>
    <row r="172" spans="2:4" x14ac:dyDescent="0.25">
      <c r="B172" s="7"/>
      <c r="C172" s="7"/>
      <c r="D172" s="7"/>
    </row>
    <row r="173" spans="2:4" x14ac:dyDescent="0.25">
      <c r="B173" s="7"/>
      <c r="C173" s="7"/>
      <c r="D173" s="7"/>
    </row>
    <row r="174" spans="2:4" x14ac:dyDescent="0.25">
      <c r="B174" s="7"/>
      <c r="C174" s="7"/>
      <c r="D174" s="7"/>
    </row>
    <row r="175" spans="2:4" x14ac:dyDescent="0.25">
      <c r="B175" s="7"/>
      <c r="C175" s="7"/>
      <c r="D175" s="7"/>
    </row>
    <row r="176" spans="2:4" x14ac:dyDescent="0.25">
      <c r="B176" s="7"/>
      <c r="C176" s="7"/>
      <c r="D176" s="7"/>
    </row>
    <row r="177" spans="2:4" x14ac:dyDescent="0.25">
      <c r="B177" s="7"/>
      <c r="C177" s="7"/>
      <c r="D177" s="7"/>
    </row>
    <row r="178" spans="2:4" x14ac:dyDescent="0.25">
      <c r="B178" s="7"/>
      <c r="C178" s="7"/>
      <c r="D178" s="7"/>
    </row>
    <row r="179" spans="2:4" x14ac:dyDescent="0.25">
      <c r="B179" s="7"/>
      <c r="C179" s="7"/>
      <c r="D179" s="7"/>
    </row>
    <row r="180" spans="2:4" x14ac:dyDescent="0.25">
      <c r="B180" s="7"/>
      <c r="C180" s="7"/>
      <c r="D180" s="7"/>
    </row>
    <row r="181" spans="2:4" x14ac:dyDescent="0.25">
      <c r="B181" s="7"/>
      <c r="C181" s="7"/>
      <c r="D181" s="7"/>
    </row>
    <row r="182" spans="2:4" x14ac:dyDescent="0.25">
      <c r="B182" s="7"/>
      <c r="C182" s="7"/>
      <c r="D182" s="7"/>
    </row>
    <row r="183" spans="2:4" x14ac:dyDescent="0.25">
      <c r="B183" s="7"/>
      <c r="C183" s="7"/>
      <c r="D183" s="7"/>
    </row>
    <row r="184" spans="2:4" x14ac:dyDescent="0.25">
      <c r="B184" s="7"/>
      <c r="C184" s="7"/>
      <c r="D184" s="7"/>
    </row>
    <row r="185" spans="2:4" x14ac:dyDescent="0.25">
      <c r="B185" s="7"/>
      <c r="C185" s="7"/>
      <c r="D185" s="7"/>
    </row>
    <row r="186" spans="2:4" x14ac:dyDescent="0.25">
      <c r="B186" s="7"/>
      <c r="C186" s="7"/>
      <c r="D186" s="7"/>
    </row>
    <row r="187" spans="2:4" x14ac:dyDescent="0.25">
      <c r="B187" s="7"/>
      <c r="C187" s="7"/>
      <c r="D187" s="7"/>
    </row>
    <row r="188" spans="2:4" x14ac:dyDescent="0.25">
      <c r="B188" s="7"/>
      <c r="C188" s="7"/>
      <c r="D188" s="7"/>
    </row>
    <row r="189" spans="2:4" x14ac:dyDescent="0.25">
      <c r="B189" s="7"/>
      <c r="C189" s="7"/>
      <c r="D189" s="7"/>
    </row>
    <row r="190" spans="2:4" x14ac:dyDescent="0.25">
      <c r="B190" s="7"/>
      <c r="C190" s="7"/>
      <c r="D190" s="7"/>
    </row>
    <row r="191" spans="2:4" x14ac:dyDescent="0.25">
      <c r="B191" s="7"/>
      <c r="C191" s="7"/>
      <c r="D191" s="7"/>
    </row>
    <row r="192" spans="2:4" x14ac:dyDescent="0.25">
      <c r="B192" s="7"/>
      <c r="C192" s="7"/>
      <c r="D192" s="7"/>
    </row>
    <row r="193" spans="2:4" x14ac:dyDescent="0.25">
      <c r="B193" s="7"/>
      <c r="C193" s="7"/>
      <c r="D193" s="7"/>
    </row>
    <row r="194" spans="2:4" x14ac:dyDescent="0.25">
      <c r="B194" s="7"/>
      <c r="C194" s="7"/>
      <c r="D194" s="7"/>
    </row>
    <row r="195" spans="2:4" x14ac:dyDescent="0.25">
      <c r="B195" s="7"/>
      <c r="C195" s="7"/>
      <c r="D195" s="7"/>
    </row>
    <row r="196" spans="2:4" x14ac:dyDescent="0.25">
      <c r="B196" s="7"/>
      <c r="C196" s="7"/>
      <c r="D196" s="7"/>
    </row>
    <row r="197" spans="2:4" x14ac:dyDescent="0.25">
      <c r="B197" s="7"/>
      <c r="C197" s="7"/>
      <c r="D197" s="7"/>
    </row>
    <row r="198" spans="2:4" x14ac:dyDescent="0.25">
      <c r="B198" s="7"/>
      <c r="C198" s="7"/>
      <c r="D198" s="7"/>
    </row>
    <row r="199" spans="2:4" x14ac:dyDescent="0.25">
      <c r="B199" s="7"/>
      <c r="C199" s="7"/>
      <c r="D199" s="7"/>
    </row>
    <row r="200" spans="2:4" x14ac:dyDescent="0.25">
      <c r="B200" s="7"/>
      <c r="C200" s="7"/>
      <c r="D200" s="7"/>
    </row>
    <row r="201" spans="2:4" x14ac:dyDescent="0.25">
      <c r="B201" s="7"/>
      <c r="C201" s="7"/>
      <c r="D201" s="7"/>
    </row>
    <row r="202" spans="2:4" x14ac:dyDescent="0.25">
      <c r="B202" s="7"/>
      <c r="C202" s="7"/>
      <c r="D202" s="7"/>
    </row>
    <row r="203" spans="2:4" x14ac:dyDescent="0.25">
      <c r="B203" s="7"/>
      <c r="C203" s="7"/>
      <c r="D203" s="7"/>
    </row>
    <row r="204" spans="2:4" x14ac:dyDescent="0.25">
      <c r="B204" s="7"/>
      <c r="C204" s="7"/>
      <c r="D204" s="7"/>
    </row>
    <row r="205" spans="2:4" x14ac:dyDescent="0.25">
      <c r="B205" s="7"/>
      <c r="C205" s="7"/>
      <c r="D205" s="7"/>
    </row>
    <row r="206" spans="2:4" x14ac:dyDescent="0.25">
      <c r="B206" s="7"/>
      <c r="C206" s="7"/>
      <c r="D206" s="7"/>
    </row>
    <row r="207" spans="2:4" x14ac:dyDescent="0.25">
      <c r="B207" s="7"/>
      <c r="C207" s="7"/>
      <c r="D207" s="7"/>
    </row>
    <row r="208" spans="2:4" x14ac:dyDescent="0.25">
      <c r="B208" s="7"/>
      <c r="C208" s="7"/>
      <c r="D208" s="7"/>
    </row>
    <row r="209" spans="2:4" x14ac:dyDescent="0.25">
      <c r="B209" s="7"/>
      <c r="C209" s="7"/>
      <c r="D209" s="7"/>
    </row>
    <row r="210" spans="2:4" x14ac:dyDescent="0.25">
      <c r="B210" s="7"/>
      <c r="C210" s="7"/>
      <c r="D210" s="7"/>
    </row>
    <row r="211" spans="2:4" x14ac:dyDescent="0.25">
      <c r="B211" s="7"/>
      <c r="C211" s="7"/>
      <c r="D211" s="7"/>
    </row>
    <row r="212" spans="2:4" x14ac:dyDescent="0.25">
      <c r="B212" s="7"/>
      <c r="C212" s="7"/>
      <c r="D212" s="7"/>
    </row>
    <row r="213" spans="2:4" x14ac:dyDescent="0.25">
      <c r="B213" s="7"/>
      <c r="C213" s="7"/>
      <c r="D213" s="7"/>
    </row>
    <row r="214" spans="2:4" x14ac:dyDescent="0.25">
      <c r="B214" s="7"/>
      <c r="C214" s="7"/>
      <c r="D214" s="7"/>
    </row>
    <row r="215" spans="2:4" x14ac:dyDescent="0.25">
      <c r="B215" s="7"/>
      <c r="C215" s="7"/>
      <c r="D215" s="7"/>
    </row>
    <row r="216" spans="2:4" x14ac:dyDescent="0.25">
      <c r="B216" s="7"/>
      <c r="C216" s="7"/>
      <c r="D216" s="7"/>
    </row>
    <row r="217" spans="2:4" x14ac:dyDescent="0.25">
      <c r="B217" s="7"/>
      <c r="C217" s="7"/>
      <c r="D217" s="7"/>
    </row>
    <row r="218" spans="2:4" x14ac:dyDescent="0.25">
      <c r="B218" s="7"/>
      <c r="C218" s="7"/>
      <c r="D218" s="7"/>
    </row>
    <row r="219" spans="2:4" x14ac:dyDescent="0.25">
      <c r="B219" s="7"/>
      <c r="C219" s="7"/>
      <c r="D219" s="7"/>
    </row>
    <row r="220" spans="2:4" x14ac:dyDescent="0.25">
      <c r="B220" s="7"/>
      <c r="C220" s="7"/>
      <c r="D220" s="7"/>
    </row>
    <row r="221" spans="2:4" x14ac:dyDescent="0.25">
      <c r="B221" s="7"/>
      <c r="C221" s="7"/>
      <c r="D221" s="7"/>
    </row>
    <row r="222" spans="2:4" x14ac:dyDescent="0.25">
      <c r="B222" s="7"/>
      <c r="C222" s="7"/>
      <c r="D222" s="7"/>
    </row>
    <row r="223" spans="2:4" x14ac:dyDescent="0.25">
      <c r="B223" s="7"/>
      <c r="C223" s="7"/>
      <c r="D223" s="7"/>
    </row>
    <row r="224" spans="2:4" x14ac:dyDescent="0.25">
      <c r="B224" s="7"/>
      <c r="C224" s="7"/>
      <c r="D224" s="7"/>
    </row>
    <row r="225" spans="2:4" x14ac:dyDescent="0.25">
      <c r="B225" s="7"/>
      <c r="C225" s="7"/>
      <c r="D225" s="7"/>
    </row>
    <row r="226" spans="2:4" x14ac:dyDescent="0.25">
      <c r="B226" s="7"/>
      <c r="C226" s="7"/>
      <c r="D226" s="7"/>
    </row>
    <row r="227" spans="2:4" x14ac:dyDescent="0.25">
      <c r="B227" s="7"/>
      <c r="C227" s="7"/>
      <c r="D227" s="7"/>
    </row>
    <row r="228" spans="2:4" x14ac:dyDescent="0.25">
      <c r="B228" s="7"/>
      <c r="C228" s="7"/>
      <c r="D228" s="7"/>
    </row>
    <row r="229" spans="2:4" x14ac:dyDescent="0.25">
      <c r="B229" s="7"/>
      <c r="C229" s="7"/>
      <c r="D229" s="7"/>
    </row>
    <row r="230" spans="2:4" x14ac:dyDescent="0.25">
      <c r="B230" s="7"/>
      <c r="C230" s="7"/>
      <c r="D230" s="7"/>
    </row>
    <row r="231" spans="2:4" x14ac:dyDescent="0.25">
      <c r="B231" s="7"/>
      <c r="C231" s="7"/>
      <c r="D231" s="7"/>
    </row>
    <row r="232" spans="2:4" x14ac:dyDescent="0.25">
      <c r="B232" s="7"/>
      <c r="C232" s="7"/>
      <c r="D232" s="7"/>
    </row>
    <row r="233" spans="2:4" x14ac:dyDescent="0.25">
      <c r="B233" s="7"/>
      <c r="C233" s="7"/>
      <c r="D233" s="7"/>
    </row>
    <row r="234" spans="2:4" x14ac:dyDescent="0.25">
      <c r="B234" s="7"/>
      <c r="C234" s="7"/>
      <c r="D234" s="7"/>
    </row>
    <row r="235" spans="2:4" x14ac:dyDescent="0.25">
      <c r="B235" s="7"/>
      <c r="C235" s="7"/>
      <c r="D235" s="7"/>
    </row>
    <row r="236" spans="2:4" x14ac:dyDescent="0.25">
      <c r="B236" s="7"/>
      <c r="C236" s="7"/>
      <c r="D236" s="7"/>
    </row>
    <row r="237" spans="2:4" x14ac:dyDescent="0.25">
      <c r="B237" s="7"/>
      <c r="C237" s="7"/>
      <c r="D237" s="7"/>
    </row>
    <row r="238" spans="2:4" x14ac:dyDescent="0.25">
      <c r="B238" s="7"/>
      <c r="C238" s="7"/>
      <c r="D238" s="7"/>
    </row>
    <row r="239" spans="2:4" x14ac:dyDescent="0.25">
      <c r="B239" s="7"/>
      <c r="C239" s="7"/>
      <c r="D239" s="7"/>
    </row>
    <row r="240" spans="2:4" x14ac:dyDescent="0.25">
      <c r="B240" s="7"/>
      <c r="C240" s="7"/>
      <c r="D240" s="7"/>
    </row>
    <row r="241" spans="2:4" x14ac:dyDescent="0.25">
      <c r="B241" s="7"/>
      <c r="C241" s="7"/>
      <c r="D241" s="7"/>
    </row>
    <row r="242" spans="2:4" x14ac:dyDescent="0.25">
      <c r="B242" s="7"/>
      <c r="C242" s="7"/>
      <c r="D242" s="7"/>
    </row>
    <row r="243" spans="2:4" x14ac:dyDescent="0.25">
      <c r="B243" s="7"/>
      <c r="C243" s="7"/>
      <c r="D243" s="7"/>
    </row>
    <row r="244" spans="2:4" x14ac:dyDescent="0.25">
      <c r="B244" s="7"/>
      <c r="C244" s="7"/>
      <c r="D244" s="7"/>
    </row>
    <row r="245" spans="2:4" x14ac:dyDescent="0.25">
      <c r="B245" s="7"/>
      <c r="C245" s="7"/>
      <c r="D245" s="7"/>
    </row>
    <row r="246" spans="2:4" x14ac:dyDescent="0.25">
      <c r="B246" s="7"/>
      <c r="C246" s="7"/>
      <c r="D246" s="7"/>
    </row>
    <row r="247" spans="2:4" x14ac:dyDescent="0.25">
      <c r="B247" s="7"/>
      <c r="C247" s="7"/>
      <c r="D247" s="7"/>
    </row>
    <row r="248" spans="2:4" x14ac:dyDescent="0.25">
      <c r="B248" s="7"/>
      <c r="C248" s="7"/>
      <c r="D248" s="7"/>
    </row>
    <row r="249" spans="2:4" x14ac:dyDescent="0.25">
      <c r="B249" s="7"/>
      <c r="C249" s="7"/>
      <c r="D249" s="7"/>
    </row>
    <row r="250" spans="2:4" x14ac:dyDescent="0.25">
      <c r="B250" s="7"/>
      <c r="C250" s="7"/>
      <c r="D250" s="7"/>
    </row>
    <row r="251" spans="2:4" x14ac:dyDescent="0.25">
      <c r="B251" s="7"/>
      <c r="C251" s="7"/>
      <c r="D251" s="7"/>
    </row>
    <row r="252" spans="2:4" x14ac:dyDescent="0.25">
      <c r="B252" s="7"/>
      <c r="C252" s="7"/>
      <c r="D252" s="7"/>
    </row>
    <row r="253" spans="2:4" x14ac:dyDescent="0.25">
      <c r="B253" s="7"/>
      <c r="C253" s="7"/>
      <c r="D253" s="7"/>
    </row>
    <row r="254" spans="2:4" x14ac:dyDescent="0.25">
      <c r="B254" s="7"/>
      <c r="C254" s="7"/>
      <c r="D254" s="7"/>
    </row>
    <row r="255" spans="2:4" x14ac:dyDescent="0.25">
      <c r="B255" s="7"/>
      <c r="C255" s="7"/>
      <c r="D255" s="7"/>
    </row>
    <row r="256" spans="2:4" x14ac:dyDescent="0.25">
      <c r="B256" s="7"/>
      <c r="C256" s="7"/>
      <c r="D256" s="7"/>
    </row>
    <row r="257" spans="2:4" x14ac:dyDescent="0.25">
      <c r="B257" s="7"/>
      <c r="C257" s="7"/>
      <c r="D257" s="7"/>
    </row>
    <row r="258" spans="2:4" x14ac:dyDescent="0.25">
      <c r="B258" s="7"/>
      <c r="C258" s="7"/>
      <c r="D258" s="7"/>
    </row>
    <row r="259" spans="2:4" x14ac:dyDescent="0.25">
      <c r="B259" s="7"/>
      <c r="C259" s="7"/>
      <c r="D259" s="7"/>
    </row>
    <row r="260" spans="2:4" x14ac:dyDescent="0.25">
      <c r="B260" s="7"/>
      <c r="C260" s="7"/>
      <c r="D260" s="7"/>
    </row>
    <row r="261" spans="2:4" x14ac:dyDescent="0.25">
      <c r="B261" s="7"/>
      <c r="C261" s="7"/>
      <c r="D261" s="7"/>
    </row>
    <row r="262" spans="2:4" x14ac:dyDescent="0.25">
      <c r="B262" s="7"/>
      <c r="C262" s="7"/>
      <c r="D262" s="7"/>
    </row>
    <row r="263" spans="2:4" x14ac:dyDescent="0.25">
      <c r="B263" s="7"/>
      <c r="C263" s="7"/>
      <c r="D263" s="7"/>
    </row>
    <row r="264" spans="2:4" x14ac:dyDescent="0.25">
      <c r="B264" s="7"/>
      <c r="C264" s="7"/>
      <c r="D264" s="7"/>
    </row>
    <row r="265" spans="2:4" x14ac:dyDescent="0.25">
      <c r="B265" s="7"/>
      <c r="C265" s="7"/>
      <c r="D265" s="7"/>
    </row>
    <row r="266" spans="2:4" x14ac:dyDescent="0.25">
      <c r="B266" s="7"/>
      <c r="C266" s="7"/>
      <c r="D266" s="7"/>
    </row>
    <row r="267" spans="2:4" x14ac:dyDescent="0.25">
      <c r="B267" s="7"/>
      <c r="C267" s="7"/>
      <c r="D267" s="7"/>
    </row>
    <row r="268" spans="2:4" x14ac:dyDescent="0.25">
      <c r="B268" s="7"/>
      <c r="C268" s="7"/>
      <c r="D268" s="7"/>
    </row>
    <row r="269" spans="2:4" x14ac:dyDescent="0.25">
      <c r="B269" s="7"/>
      <c r="C269" s="7"/>
      <c r="D269" s="7"/>
    </row>
    <row r="270" spans="2:4" x14ac:dyDescent="0.25">
      <c r="B270" s="7"/>
      <c r="C270" s="7"/>
      <c r="D270" s="7"/>
    </row>
    <row r="271" spans="2:4" x14ac:dyDescent="0.25">
      <c r="B271" s="7"/>
      <c r="C271" s="7"/>
      <c r="D271" s="7"/>
    </row>
    <row r="272" spans="2:4" x14ac:dyDescent="0.25">
      <c r="B272" s="7"/>
      <c r="C272" s="7"/>
      <c r="D272" s="7"/>
    </row>
    <row r="273" spans="2:4" x14ac:dyDescent="0.25">
      <c r="B273" s="7"/>
      <c r="C273" s="7"/>
      <c r="D273" s="7"/>
    </row>
    <row r="274" spans="2:4" x14ac:dyDescent="0.25">
      <c r="B274" s="7"/>
      <c r="C274" s="7"/>
      <c r="D274" s="7"/>
    </row>
    <row r="275" spans="2:4" x14ac:dyDescent="0.25">
      <c r="B275" s="7"/>
      <c r="C275" s="7"/>
      <c r="D275" s="7"/>
    </row>
    <row r="276" spans="2:4" x14ac:dyDescent="0.25">
      <c r="B276" s="7"/>
      <c r="C276" s="7"/>
      <c r="D276" s="7"/>
    </row>
    <row r="277" spans="2:4" x14ac:dyDescent="0.25">
      <c r="B277" s="7"/>
      <c r="C277" s="7"/>
      <c r="D277" s="7"/>
    </row>
    <row r="278" spans="2:4" x14ac:dyDescent="0.25">
      <c r="B278" s="7"/>
      <c r="C278" s="7"/>
      <c r="D278" s="7"/>
    </row>
    <row r="279" spans="2:4" x14ac:dyDescent="0.25">
      <c r="B279" s="7"/>
      <c r="C279" s="7"/>
      <c r="D279" s="7"/>
    </row>
    <row r="280" spans="2:4" x14ac:dyDescent="0.25">
      <c r="B280" s="7"/>
      <c r="C280" s="7"/>
      <c r="D280" s="7"/>
    </row>
    <row r="281" spans="2:4" x14ac:dyDescent="0.25">
      <c r="B281" s="7"/>
      <c r="C281" s="7"/>
      <c r="D281" s="7"/>
    </row>
    <row r="282" spans="2:4" x14ac:dyDescent="0.25">
      <c r="B282" s="7"/>
      <c r="C282" s="7"/>
      <c r="D282" s="7"/>
    </row>
    <row r="283" spans="2:4" x14ac:dyDescent="0.25">
      <c r="B283" s="7"/>
      <c r="C283" s="7"/>
      <c r="D283" s="7"/>
    </row>
    <row r="284" spans="2:4" x14ac:dyDescent="0.25">
      <c r="B284" s="7"/>
      <c r="C284" s="7"/>
      <c r="D284" s="7"/>
    </row>
    <row r="285" spans="2:4" x14ac:dyDescent="0.25">
      <c r="B285" s="7"/>
      <c r="C285" s="7"/>
      <c r="D285" s="7"/>
    </row>
    <row r="286" spans="2:4" x14ac:dyDescent="0.25">
      <c r="B286" s="7"/>
      <c r="C286" s="7"/>
      <c r="D286" s="7"/>
    </row>
    <row r="287" spans="2:4" x14ac:dyDescent="0.25">
      <c r="B287" s="7"/>
      <c r="C287" s="7"/>
      <c r="D287" s="7"/>
    </row>
    <row r="288" spans="2:4" x14ac:dyDescent="0.25">
      <c r="B288" s="7"/>
      <c r="C288" s="7"/>
      <c r="D288" s="7"/>
    </row>
    <row r="289" spans="2:4" x14ac:dyDescent="0.25">
      <c r="B289" s="7"/>
      <c r="C289" s="7"/>
      <c r="D289" s="7"/>
    </row>
    <row r="290" spans="2:4" x14ac:dyDescent="0.25">
      <c r="B290" s="7"/>
      <c r="C290" s="7"/>
      <c r="D290" s="7"/>
    </row>
    <row r="291" spans="2:4" x14ac:dyDescent="0.25">
      <c r="B291" s="7"/>
      <c r="C291" s="7"/>
      <c r="D291" s="7"/>
    </row>
    <row r="292" spans="2:4" x14ac:dyDescent="0.25">
      <c r="B292" s="7"/>
      <c r="C292" s="7"/>
      <c r="D292" s="7"/>
    </row>
    <row r="293" spans="2:4" x14ac:dyDescent="0.25">
      <c r="B293" s="7"/>
      <c r="C293" s="7"/>
      <c r="D293" s="7"/>
    </row>
    <row r="294" spans="2:4" x14ac:dyDescent="0.25">
      <c r="B294" s="7"/>
      <c r="C294" s="7"/>
      <c r="D294" s="7"/>
    </row>
    <row r="295" spans="2:4" x14ac:dyDescent="0.25">
      <c r="B295" s="7"/>
      <c r="C295" s="7"/>
      <c r="D295" s="7"/>
    </row>
    <row r="296" spans="2:4" x14ac:dyDescent="0.25">
      <c r="B296" s="7"/>
      <c r="C296" s="7"/>
      <c r="D296" s="7"/>
    </row>
    <row r="297" spans="2:4" x14ac:dyDescent="0.25">
      <c r="B297" s="7"/>
      <c r="C297" s="7"/>
      <c r="D297" s="7"/>
    </row>
    <row r="298" spans="2:4" x14ac:dyDescent="0.25">
      <c r="B298" s="7"/>
      <c r="C298" s="7"/>
      <c r="D298" s="7"/>
    </row>
    <row r="299" spans="2:4" x14ac:dyDescent="0.25">
      <c r="B299" s="7"/>
      <c r="C299" s="7"/>
      <c r="D299" s="7"/>
    </row>
    <row r="300" spans="2:4" x14ac:dyDescent="0.25">
      <c r="B300" s="7"/>
      <c r="C300" s="7"/>
      <c r="D300" s="7"/>
    </row>
    <row r="301" spans="2:4" x14ac:dyDescent="0.25">
      <c r="B301" s="7"/>
      <c r="C301" s="7"/>
      <c r="D301" s="7"/>
    </row>
    <row r="302" spans="2:4" x14ac:dyDescent="0.25">
      <c r="B302" s="7"/>
      <c r="C302" s="7"/>
      <c r="D302" s="7"/>
    </row>
    <row r="303" spans="2:4" x14ac:dyDescent="0.25">
      <c r="B303" s="7"/>
      <c r="C303" s="7"/>
      <c r="D303" s="7"/>
    </row>
    <row r="304" spans="2:4" x14ac:dyDescent="0.25">
      <c r="B304" s="7"/>
      <c r="C304" s="7"/>
      <c r="D304" s="7"/>
    </row>
    <row r="305" spans="2:4" x14ac:dyDescent="0.25">
      <c r="B305" s="7"/>
      <c r="C305" s="7"/>
      <c r="D305" s="7"/>
    </row>
    <row r="306" spans="2:4" x14ac:dyDescent="0.25">
      <c r="B306" s="7"/>
      <c r="C306" s="7"/>
      <c r="D306" s="7"/>
    </row>
    <row r="307" spans="2:4" x14ac:dyDescent="0.25">
      <c r="B307" s="7"/>
      <c r="C307" s="7"/>
      <c r="D307" s="7"/>
    </row>
    <row r="308" spans="2:4" x14ac:dyDescent="0.25">
      <c r="B308" s="7"/>
      <c r="C308" s="7"/>
      <c r="D308" s="7"/>
    </row>
    <row r="309" spans="2:4" x14ac:dyDescent="0.25">
      <c r="B309" s="7"/>
      <c r="C309" s="7"/>
      <c r="D309" s="7"/>
    </row>
    <row r="310" spans="2:4" x14ac:dyDescent="0.25">
      <c r="B310" s="7"/>
      <c r="C310" s="7"/>
      <c r="D310" s="7"/>
    </row>
    <row r="311" spans="2:4" x14ac:dyDescent="0.25">
      <c r="B311" s="7"/>
      <c r="C311" s="7"/>
      <c r="D311" s="7"/>
    </row>
    <row r="312" spans="2:4" x14ac:dyDescent="0.25">
      <c r="B312" s="7"/>
      <c r="C312" s="7"/>
      <c r="D312" s="7"/>
    </row>
    <row r="313" spans="2:4" x14ac:dyDescent="0.25">
      <c r="B313" s="7"/>
      <c r="C313" s="7"/>
      <c r="D313" s="7"/>
    </row>
    <row r="314" spans="2:4" x14ac:dyDescent="0.25">
      <c r="B314" s="7"/>
      <c r="C314" s="7"/>
      <c r="D314" s="7"/>
    </row>
    <row r="315" spans="2:4" x14ac:dyDescent="0.25">
      <c r="B315" s="7"/>
      <c r="C315" s="7"/>
      <c r="D315" s="7"/>
    </row>
    <row r="316" spans="2:4" x14ac:dyDescent="0.25">
      <c r="B316" s="7"/>
      <c r="C316" s="7"/>
      <c r="D316" s="7"/>
    </row>
    <row r="317" spans="2:4" x14ac:dyDescent="0.25">
      <c r="B317" s="7"/>
      <c r="C317" s="7"/>
      <c r="D317" s="7"/>
    </row>
    <row r="318" spans="2:4" x14ac:dyDescent="0.25">
      <c r="B318" s="7"/>
      <c r="C318" s="7"/>
      <c r="D318" s="7"/>
    </row>
    <row r="319" spans="2:4" x14ac:dyDescent="0.25">
      <c r="B319" s="7"/>
      <c r="C319" s="7"/>
      <c r="D319" s="7"/>
    </row>
    <row r="320" spans="2:4" x14ac:dyDescent="0.25">
      <c r="B320" s="7"/>
      <c r="C320" s="7"/>
      <c r="D320" s="7"/>
    </row>
    <row r="321" spans="2:4" x14ac:dyDescent="0.25">
      <c r="B321" s="7"/>
      <c r="C321" s="7"/>
      <c r="D321" s="7"/>
    </row>
    <row r="322" spans="2:4" x14ac:dyDescent="0.25">
      <c r="B322" s="7"/>
      <c r="C322" s="7"/>
      <c r="D322" s="7"/>
    </row>
    <row r="323" spans="2:4" x14ac:dyDescent="0.25">
      <c r="B323" s="7"/>
      <c r="C323" s="7"/>
      <c r="D323" s="7"/>
    </row>
    <row r="324" spans="2:4" x14ac:dyDescent="0.25">
      <c r="B324" s="7"/>
      <c r="C324" s="7"/>
      <c r="D324" s="7"/>
    </row>
    <row r="325" spans="2:4" x14ac:dyDescent="0.25">
      <c r="B325" s="7"/>
      <c r="C325" s="7"/>
      <c r="D325" s="7"/>
    </row>
    <row r="326" spans="2:4" x14ac:dyDescent="0.25">
      <c r="B326" s="7"/>
      <c r="C326" s="7"/>
      <c r="D326" s="7"/>
    </row>
    <row r="327" spans="2:4" x14ac:dyDescent="0.25">
      <c r="B327" s="7"/>
      <c r="C327" s="7"/>
      <c r="D327" s="7"/>
    </row>
    <row r="328" spans="2:4" x14ac:dyDescent="0.25">
      <c r="B328" s="7"/>
      <c r="C328" s="7"/>
      <c r="D328" s="7"/>
    </row>
    <row r="329" spans="2:4" x14ac:dyDescent="0.25">
      <c r="B329" s="7"/>
      <c r="C329" s="7"/>
      <c r="D329" s="7"/>
    </row>
    <row r="330" spans="2:4" x14ac:dyDescent="0.25">
      <c r="B330" s="7"/>
      <c r="C330" s="7"/>
      <c r="D330" s="7"/>
    </row>
    <row r="331" spans="2:4" x14ac:dyDescent="0.25">
      <c r="B331" s="7"/>
      <c r="C331" s="7"/>
      <c r="D331" s="7"/>
    </row>
    <row r="332" spans="2:4" x14ac:dyDescent="0.25">
      <c r="B332" s="7"/>
      <c r="C332" s="7"/>
      <c r="D332" s="7"/>
    </row>
    <row r="333" spans="2:4" x14ac:dyDescent="0.25">
      <c r="B333" s="7"/>
      <c r="C333" s="7"/>
      <c r="D333" s="7"/>
    </row>
    <row r="334" spans="2:4" x14ac:dyDescent="0.25">
      <c r="B334" s="7"/>
      <c r="C334" s="7"/>
      <c r="D334" s="7"/>
    </row>
    <row r="335" spans="2:4" x14ac:dyDescent="0.25">
      <c r="B335" s="7"/>
      <c r="C335" s="7"/>
      <c r="D335" s="7"/>
    </row>
    <row r="336" spans="2:4" x14ac:dyDescent="0.25">
      <c r="B336" s="7"/>
      <c r="C336" s="7"/>
      <c r="D336" s="7"/>
    </row>
    <row r="337" spans="2:4" x14ac:dyDescent="0.25">
      <c r="B337" s="7"/>
      <c r="C337" s="7"/>
      <c r="D337" s="7"/>
    </row>
    <row r="338" spans="2:4" x14ac:dyDescent="0.25">
      <c r="B338" s="7"/>
      <c r="C338" s="7"/>
      <c r="D338" s="7"/>
    </row>
    <row r="339" spans="2:4" x14ac:dyDescent="0.25">
      <c r="B339" s="7"/>
      <c r="C339" s="7"/>
      <c r="D339" s="7"/>
    </row>
    <row r="340" spans="2:4" x14ac:dyDescent="0.25">
      <c r="B340" s="7"/>
      <c r="C340" s="7"/>
      <c r="D340" s="7"/>
    </row>
    <row r="341" spans="2:4" x14ac:dyDescent="0.25">
      <c r="B341" s="7"/>
      <c r="C341" s="7"/>
      <c r="D341" s="7"/>
    </row>
    <row r="342" spans="2:4" x14ac:dyDescent="0.25">
      <c r="B342" s="7"/>
      <c r="C342" s="7"/>
      <c r="D342" s="7"/>
    </row>
    <row r="343" spans="2:4" x14ac:dyDescent="0.25">
      <c r="B343" s="7"/>
      <c r="C343" s="7"/>
      <c r="D343" s="7"/>
    </row>
    <row r="344" spans="2:4" x14ac:dyDescent="0.25">
      <c r="B344" s="7"/>
      <c r="C344" s="7"/>
      <c r="D344" s="7"/>
    </row>
    <row r="345" spans="2:4" x14ac:dyDescent="0.25">
      <c r="B345" s="7"/>
      <c r="C345" s="7"/>
      <c r="D345" s="7"/>
    </row>
    <row r="346" spans="2:4" x14ac:dyDescent="0.25">
      <c r="B346" s="7"/>
      <c r="C346" s="7"/>
      <c r="D346" s="7"/>
    </row>
    <row r="347" spans="2:4" x14ac:dyDescent="0.25">
      <c r="B347" s="7"/>
      <c r="C347" s="7"/>
      <c r="D347" s="7"/>
    </row>
    <row r="348" spans="2:4" x14ac:dyDescent="0.25">
      <c r="B348" s="7"/>
      <c r="C348" s="7"/>
      <c r="D348" s="7"/>
    </row>
    <row r="349" spans="2:4" x14ac:dyDescent="0.25">
      <c r="B349" s="7"/>
      <c r="C349" s="7"/>
      <c r="D349" s="7"/>
    </row>
    <row r="350" spans="2:4" x14ac:dyDescent="0.25">
      <c r="B350" s="7"/>
      <c r="C350" s="7"/>
      <c r="D350" s="7"/>
    </row>
    <row r="351" spans="2:4" x14ac:dyDescent="0.25">
      <c r="B351" s="7"/>
      <c r="C351" s="7"/>
      <c r="D351" s="7"/>
    </row>
    <row r="352" spans="2:4" x14ac:dyDescent="0.25">
      <c r="B352" s="7"/>
      <c r="C352" s="7"/>
      <c r="D352" s="7"/>
    </row>
    <row r="353" spans="2:4" x14ac:dyDescent="0.25">
      <c r="B353" s="7"/>
      <c r="C353" s="7"/>
      <c r="D353" s="7"/>
    </row>
    <row r="354" spans="2:4" x14ac:dyDescent="0.25">
      <c r="B354" s="7"/>
      <c r="C354" s="7"/>
      <c r="D354" s="7"/>
    </row>
    <row r="355" spans="2:4" x14ac:dyDescent="0.25">
      <c r="B355" s="7"/>
      <c r="C355" s="7"/>
      <c r="D355" s="7"/>
    </row>
    <row r="356" spans="2:4" x14ac:dyDescent="0.25">
      <c r="B356" s="7"/>
      <c r="C356" s="7"/>
      <c r="D356" s="7"/>
    </row>
    <row r="357" spans="2:4" x14ac:dyDescent="0.25">
      <c r="B357" s="7"/>
      <c r="C357" s="7"/>
      <c r="D357" s="7"/>
    </row>
    <row r="358" spans="2:4" x14ac:dyDescent="0.25">
      <c r="B358" s="7"/>
      <c r="C358" s="7"/>
      <c r="D358" s="7"/>
    </row>
    <row r="359" spans="2:4" x14ac:dyDescent="0.25">
      <c r="B359" s="7"/>
      <c r="C359" s="7"/>
      <c r="D359" s="7"/>
    </row>
    <row r="360" spans="2:4" x14ac:dyDescent="0.25">
      <c r="B360" s="7"/>
      <c r="C360" s="7"/>
      <c r="D360" s="7"/>
    </row>
    <row r="361" spans="2:4" x14ac:dyDescent="0.25">
      <c r="B361" s="7"/>
      <c r="C361" s="7"/>
      <c r="D361" s="7"/>
    </row>
    <row r="362" spans="2:4" x14ac:dyDescent="0.25">
      <c r="B362" s="7"/>
      <c r="C362" s="7"/>
      <c r="D362" s="7"/>
    </row>
    <row r="363" spans="2:4" x14ac:dyDescent="0.25">
      <c r="B363" s="7"/>
      <c r="C363" s="7"/>
      <c r="D363" s="7"/>
    </row>
    <row r="364" spans="2:4" x14ac:dyDescent="0.25">
      <c r="B364" s="7"/>
      <c r="C364" s="7"/>
      <c r="D364" s="7"/>
    </row>
    <row r="365" spans="2:4" x14ac:dyDescent="0.25">
      <c r="B365" s="7"/>
      <c r="C365" s="7"/>
      <c r="D365" s="7"/>
    </row>
    <row r="366" spans="2:4" x14ac:dyDescent="0.25">
      <c r="B366" s="7"/>
      <c r="C366" s="7"/>
      <c r="D366" s="7"/>
    </row>
    <row r="367" spans="2:4" x14ac:dyDescent="0.25">
      <c r="B367" s="7"/>
      <c r="C367" s="7"/>
      <c r="D367" s="7"/>
    </row>
    <row r="368" spans="2:4" x14ac:dyDescent="0.25">
      <c r="B368" s="7"/>
      <c r="C368" s="7"/>
      <c r="D368" s="7"/>
    </row>
    <row r="369" spans="2:4" x14ac:dyDescent="0.25">
      <c r="B369" s="7"/>
      <c r="C369" s="7"/>
      <c r="D369" s="7"/>
    </row>
    <row r="370" spans="2:4" x14ac:dyDescent="0.25">
      <c r="B370" s="7"/>
      <c r="C370" s="7"/>
      <c r="D370" s="7"/>
    </row>
    <row r="371" spans="2:4" x14ac:dyDescent="0.25">
      <c r="B371" s="7"/>
      <c r="C371" s="7"/>
      <c r="D371" s="7"/>
    </row>
    <row r="372" spans="2:4" x14ac:dyDescent="0.25">
      <c r="B372" s="7"/>
      <c r="C372" s="7"/>
      <c r="D372" s="7"/>
    </row>
    <row r="373" spans="2:4" x14ac:dyDescent="0.25">
      <c r="B373" s="7"/>
      <c r="C373" s="7"/>
      <c r="D373" s="7"/>
    </row>
    <row r="374" spans="2:4" x14ac:dyDescent="0.25">
      <c r="B374" s="7"/>
      <c r="C374" s="7"/>
      <c r="D374" s="7"/>
    </row>
    <row r="375" spans="2:4" x14ac:dyDescent="0.25">
      <c r="B375" s="7"/>
      <c r="C375" s="7"/>
      <c r="D375" s="7"/>
    </row>
    <row r="376" spans="2:4" x14ac:dyDescent="0.25">
      <c r="B376" s="7"/>
      <c r="C376" s="7"/>
      <c r="D376" s="7"/>
    </row>
    <row r="377" spans="2:4" x14ac:dyDescent="0.25">
      <c r="B377" s="7"/>
      <c r="C377" s="7"/>
      <c r="D377" s="7"/>
    </row>
    <row r="378" spans="2:4" x14ac:dyDescent="0.25">
      <c r="B378" s="7"/>
      <c r="C378" s="7"/>
      <c r="D378" s="7"/>
    </row>
    <row r="379" spans="2:4" x14ac:dyDescent="0.25">
      <c r="B379" s="7"/>
      <c r="C379" s="7"/>
      <c r="D379" s="7"/>
    </row>
    <row r="380" spans="2:4" x14ac:dyDescent="0.25">
      <c r="B380" s="7"/>
      <c r="C380" s="7"/>
      <c r="D380" s="7"/>
    </row>
    <row r="381" spans="2:4" x14ac:dyDescent="0.25">
      <c r="B381" s="7"/>
      <c r="C381" s="7"/>
      <c r="D381" s="7"/>
    </row>
    <row r="382" spans="2:4" x14ac:dyDescent="0.25">
      <c r="B382" s="7"/>
      <c r="C382" s="7"/>
      <c r="D382" s="7"/>
    </row>
    <row r="383" spans="2:4" x14ac:dyDescent="0.25">
      <c r="B383" s="7"/>
      <c r="C383" s="7"/>
      <c r="D383" s="7"/>
    </row>
    <row r="384" spans="2:4" x14ac:dyDescent="0.25">
      <c r="B384" s="7"/>
      <c r="C384" s="7"/>
      <c r="D384" s="7"/>
    </row>
    <row r="385" spans="2:4" x14ac:dyDescent="0.25">
      <c r="B385" s="7"/>
      <c r="C385" s="7"/>
      <c r="D385" s="7"/>
    </row>
    <row r="386" spans="2:4" x14ac:dyDescent="0.25">
      <c r="B386" s="7"/>
      <c r="C386" s="7"/>
      <c r="D386" s="7"/>
    </row>
    <row r="387" spans="2:4" x14ac:dyDescent="0.25">
      <c r="B387" s="7"/>
      <c r="C387" s="7"/>
      <c r="D387" s="7"/>
    </row>
    <row r="388" spans="2:4" x14ac:dyDescent="0.25">
      <c r="B388" s="7"/>
      <c r="C388" s="7"/>
      <c r="D388" s="7"/>
    </row>
    <row r="389" spans="2:4" x14ac:dyDescent="0.25">
      <c r="B389" s="7"/>
      <c r="C389" s="7"/>
      <c r="D389" s="7"/>
    </row>
    <row r="390" spans="2:4" x14ac:dyDescent="0.25">
      <c r="B390" s="7"/>
      <c r="C390" s="7"/>
      <c r="D390" s="7"/>
    </row>
    <row r="391" spans="2:4" x14ac:dyDescent="0.25">
      <c r="B391" s="7"/>
      <c r="C391" s="7"/>
      <c r="D391" s="7"/>
    </row>
    <row r="392" spans="2:4" x14ac:dyDescent="0.25">
      <c r="B392" s="7"/>
      <c r="C392" s="7"/>
      <c r="D392" s="7"/>
    </row>
    <row r="393" spans="2:4" x14ac:dyDescent="0.25">
      <c r="B393" s="7"/>
      <c r="C393" s="7"/>
      <c r="D393" s="7"/>
    </row>
    <row r="394" spans="2:4" x14ac:dyDescent="0.25">
      <c r="B394" s="7"/>
      <c r="C394" s="7"/>
      <c r="D394" s="7"/>
    </row>
    <row r="395" spans="2:4" x14ac:dyDescent="0.25">
      <c r="B395" s="7"/>
      <c r="C395" s="7"/>
      <c r="D395" s="7"/>
    </row>
    <row r="396" spans="2:4" x14ac:dyDescent="0.25">
      <c r="B396" s="7"/>
      <c r="C396" s="7"/>
      <c r="D396" s="7"/>
    </row>
    <row r="397" spans="2:4" x14ac:dyDescent="0.25">
      <c r="B397" s="7"/>
      <c r="C397" s="7"/>
      <c r="D397" s="7"/>
    </row>
    <row r="398" spans="2:4" x14ac:dyDescent="0.25">
      <c r="B398" s="7"/>
      <c r="C398" s="7"/>
      <c r="D398" s="7"/>
    </row>
    <row r="399" spans="2:4" x14ac:dyDescent="0.25">
      <c r="B399" s="7"/>
      <c r="C399" s="7"/>
      <c r="D399" s="7"/>
    </row>
    <row r="400" spans="2:4" x14ac:dyDescent="0.25">
      <c r="B400" s="7"/>
      <c r="C400" s="7"/>
      <c r="D400" s="7"/>
    </row>
    <row r="401" spans="2:4" x14ac:dyDescent="0.25">
      <c r="B401" s="7"/>
      <c r="C401" s="7"/>
      <c r="D401" s="7"/>
    </row>
    <row r="402" spans="2:4" x14ac:dyDescent="0.25">
      <c r="B402" s="7"/>
      <c r="C402" s="7"/>
      <c r="D402" s="7"/>
    </row>
    <row r="403" spans="2:4" x14ac:dyDescent="0.25">
      <c r="B403" s="7"/>
      <c r="C403" s="7"/>
      <c r="D403" s="7"/>
    </row>
    <row r="404" spans="2:4" x14ac:dyDescent="0.25">
      <c r="B404" s="7"/>
      <c r="C404" s="7"/>
      <c r="D404" s="7"/>
    </row>
    <row r="405" spans="2:4" x14ac:dyDescent="0.25">
      <c r="B405" s="7"/>
      <c r="C405" s="7"/>
      <c r="D405" s="7"/>
    </row>
    <row r="406" spans="2:4" x14ac:dyDescent="0.25">
      <c r="B406" s="7"/>
      <c r="C406" s="7"/>
      <c r="D406" s="7"/>
    </row>
    <row r="407" spans="2:4" x14ac:dyDescent="0.25">
      <c r="B407" s="7"/>
      <c r="C407" s="7"/>
      <c r="D407" s="7"/>
    </row>
    <row r="408" spans="2:4" x14ac:dyDescent="0.25">
      <c r="B408" s="7"/>
      <c r="C408" s="7"/>
      <c r="D408" s="7"/>
    </row>
    <row r="409" spans="2:4" x14ac:dyDescent="0.25">
      <c r="B409" s="7"/>
      <c r="C409" s="7"/>
      <c r="D409" s="7"/>
    </row>
    <row r="410" spans="2:4" x14ac:dyDescent="0.25">
      <c r="B410" s="7"/>
      <c r="C410" s="7"/>
      <c r="D410" s="7"/>
    </row>
    <row r="411" spans="2:4" x14ac:dyDescent="0.25">
      <c r="B411" s="7"/>
      <c r="C411" s="7"/>
      <c r="D411" s="7"/>
    </row>
    <row r="412" spans="2:4" x14ac:dyDescent="0.25">
      <c r="B412" s="7"/>
      <c r="C412" s="7"/>
      <c r="D412" s="7"/>
    </row>
    <row r="413" spans="2:4" x14ac:dyDescent="0.25">
      <c r="B413" s="7"/>
      <c r="C413" s="7"/>
      <c r="D413" s="7"/>
    </row>
    <row r="414" spans="2:4" x14ac:dyDescent="0.25">
      <c r="B414" s="7"/>
      <c r="C414" s="7"/>
      <c r="D414" s="7"/>
    </row>
    <row r="415" spans="2:4" x14ac:dyDescent="0.25">
      <c r="B415" s="7"/>
      <c r="C415" s="7"/>
      <c r="D415" s="7"/>
    </row>
    <row r="416" spans="2:4" x14ac:dyDescent="0.25">
      <c r="B416" s="7"/>
      <c r="C416" s="7"/>
      <c r="D416" s="7"/>
    </row>
    <row r="417" spans="2:4" x14ac:dyDescent="0.25">
      <c r="B417" s="7"/>
      <c r="C417" s="7"/>
      <c r="D417" s="7"/>
    </row>
    <row r="418" spans="2:4" x14ac:dyDescent="0.25">
      <c r="B418" s="7"/>
      <c r="C418" s="7"/>
      <c r="D418" s="7"/>
    </row>
    <row r="419" spans="2:4" x14ac:dyDescent="0.25">
      <c r="B419" s="7"/>
      <c r="C419" s="7"/>
      <c r="D419" s="7"/>
    </row>
    <row r="420" spans="2:4" x14ac:dyDescent="0.25">
      <c r="B420" s="7"/>
      <c r="C420" s="7"/>
      <c r="D420" s="7"/>
    </row>
    <row r="421" spans="2:4" x14ac:dyDescent="0.25">
      <c r="B421" s="7"/>
      <c r="C421" s="7"/>
      <c r="D421" s="7"/>
    </row>
    <row r="422" spans="2:4" x14ac:dyDescent="0.25">
      <c r="B422" s="7"/>
      <c r="C422" s="7"/>
      <c r="D422" s="7"/>
    </row>
    <row r="423" spans="2:4" x14ac:dyDescent="0.25">
      <c r="B423" s="7"/>
      <c r="C423" s="7"/>
      <c r="D423" s="7"/>
    </row>
    <row r="424" spans="2:4" x14ac:dyDescent="0.25">
      <c r="B424" s="7"/>
      <c r="C424" s="7"/>
      <c r="D424" s="7"/>
    </row>
    <row r="425" spans="2:4" x14ac:dyDescent="0.25">
      <c r="B425" s="7"/>
      <c r="C425" s="7"/>
      <c r="D425" s="7"/>
    </row>
    <row r="426" spans="2:4" x14ac:dyDescent="0.25">
      <c r="B426" s="7"/>
      <c r="C426" s="7"/>
      <c r="D426" s="7"/>
    </row>
    <row r="427" spans="2:4" x14ac:dyDescent="0.25">
      <c r="B427" s="7"/>
      <c r="C427" s="7"/>
      <c r="D427" s="7"/>
    </row>
    <row r="428" spans="2:4" x14ac:dyDescent="0.25">
      <c r="B428" s="7"/>
      <c r="C428" s="7"/>
      <c r="D428" s="7"/>
    </row>
    <row r="429" spans="2:4" x14ac:dyDescent="0.25">
      <c r="B429" s="7"/>
      <c r="C429" s="7"/>
      <c r="D429" s="7"/>
    </row>
    <row r="430" spans="2:4" x14ac:dyDescent="0.25">
      <c r="B430" s="7"/>
      <c r="C430" s="7"/>
      <c r="D430" s="7"/>
    </row>
    <row r="431" spans="2:4" x14ac:dyDescent="0.25">
      <c r="B431" s="7"/>
      <c r="C431" s="7"/>
      <c r="D431" s="7"/>
    </row>
    <row r="432" spans="2:4" x14ac:dyDescent="0.25">
      <c r="B432" s="7"/>
      <c r="C432" s="7"/>
      <c r="D432" s="7"/>
    </row>
    <row r="433" spans="2:4" x14ac:dyDescent="0.25">
      <c r="B433" s="7"/>
      <c r="C433" s="7"/>
      <c r="D433" s="7"/>
    </row>
    <row r="434" spans="2:4" x14ac:dyDescent="0.25">
      <c r="B434" s="7"/>
      <c r="C434" s="7"/>
      <c r="D434" s="7"/>
    </row>
    <row r="435" spans="2:4" x14ac:dyDescent="0.25">
      <c r="B435" s="7"/>
      <c r="C435" s="7"/>
      <c r="D435" s="7"/>
    </row>
    <row r="436" spans="2:4" x14ac:dyDescent="0.25">
      <c r="B436" s="7"/>
      <c r="C436" s="7"/>
      <c r="D436" s="7"/>
    </row>
    <row r="437" spans="2:4" x14ac:dyDescent="0.25">
      <c r="B437" s="7"/>
      <c r="C437" s="7"/>
      <c r="D437" s="7"/>
    </row>
    <row r="438" spans="2:4" x14ac:dyDescent="0.25">
      <c r="B438" s="7"/>
      <c r="C438" s="7"/>
      <c r="D438" s="7"/>
    </row>
    <row r="439" spans="2:4" x14ac:dyDescent="0.25">
      <c r="B439" s="7"/>
      <c r="C439" s="7"/>
      <c r="D439" s="7"/>
    </row>
    <row r="440" spans="2:4" x14ac:dyDescent="0.25">
      <c r="B440" s="7"/>
      <c r="C440" s="7"/>
      <c r="D440" s="7"/>
    </row>
    <row r="441" spans="2:4" x14ac:dyDescent="0.25">
      <c r="B441" s="7"/>
      <c r="C441" s="7"/>
      <c r="D441" s="7"/>
    </row>
    <row r="442" spans="2:4" x14ac:dyDescent="0.25">
      <c r="B442" s="7"/>
      <c r="C442" s="7"/>
      <c r="D442" s="7"/>
    </row>
    <row r="443" spans="2:4" x14ac:dyDescent="0.25">
      <c r="B443" s="7"/>
      <c r="C443" s="7"/>
      <c r="D443" s="7"/>
    </row>
    <row r="444" spans="2:4" x14ac:dyDescent="0.25">
      <c r="B444" s="7"/>
      <c r="C444" s="7"/>
      <c r="D444" s="7"/>
    </row>
    <row r="445" spans="2:4" x14ac:dyDescent="0.25">
      <c r="B445" s="7"/>
      <c r="C445" s="7"/>
      <c r="D445" s="7"/>
    </row>
    <row r="446" spans="2:4" x14ac:dyDescent="0.25">
      <c r="B446" s="7"/>
      <c r="C446" s="7"/>
      <c r="D446" s="7"/>
    </row>
    <row r="447" spans="2:4" x14ac:dyDescent="0.25">
      <c r="B447" s="7"/>
      <c r="C447" s="7"/>
      <c r="D447" s="7"/>
    </row>
    <row r="448" spans="2:4" x14ac:dyDescent="0.25">
      <c r="B448" s="7"/>
      <c r="C448" s="7"/>
      <c r="D448" s="7"/>
    </row>
    <row r="449" spans="2:4" x14ac:dyDescent="0.25">
      <c r="B449" s="7"/>
      <c r="C449" s="7"/>
      <c r="D449" s="7"/>
    </row>
    <row r="450" spans="2:4" x14ac:dyDescent="0.25">
      <c r="B450" s="7"/>
      <c r="C450" s="7"/>
      <c r="D450" s="7"/>
    </row>
    <row r="451" spans="2:4" x14ac:dyDescent="0.25">
      <c r="B451" s="7"/>
      <c r="C451" s="7"/>
      <c r="D451" s="7"/>
    </row>
    <row r="452" spans="2:4" x14ac:dyDescent="0.25">
      <c r="B452" s="7"/>
      <c r="C452" s="7"/>
      <c r="D452" s="7"/>
    </row>
    <row r="453" spans="2:4" x14ac:dyDescent="0.25">
      <c r="B453" s="7"/>
      <c r="C453" s="7"/>
      <c r="D453" s="7"/>
    </row>
    <row r="454" spans="2:4" x14ac:dyDescent="0.25">
      <c r="B454" s="7"/>
      <c r="C454" s="7"/>
      <c r="D454" s="7"/>
    </row>
    <row r="455" spans="2:4" x14ac:dyDescent="0.25">
      <c r="B455" s="7"/>
      <c r="C455" s="7"/>
      <c r="D455" s="7"/>
    </row>
    <row r="456" spans="2:4" x14ac:dyDescent="0.25">
      <c r="B456" s="7"/>
      <c r="C456" s="7"/>
      <c r="D456" s="7"/>
    </row>
    <row r="457" spans="2:4" x14ac:dyDescent="0.25">
      <c r="B457" s="7"/>
      <c r="C457" s="7"/>
      <c r="D457" s="7"/>
    </row>
    <row r="458" spans="2:4" x14ac:dyDescent="0.25">
      <c r="B458" s="7"/>
      <c r="C458" s="7"/>
      <c r="D458" s="7"/>
    </row>
    <row r="459" spans="2:4" x14ac:dyDescent="0.25">
      <c r="B459" s="7"/>
      <c r="C459" s="7"/>
      <c r="D459" s="7"/>
    </row>
    <row r="460" spans="2:4" x14ac:dyDescent="0.25">
      <c r="B460" s="7"/>
      <c r="C460" s="7"/>
      <c r="D460" s="7"/>
    </row>
    <row r="461" spans="2:4" x14ac:dyDescent="0.25">
      <c r="B461" s="7"/>
      <c r="C461" s="7"/>
      <c r="D461" s="7"/>
    </row>
    <row r="462" spans="2:4" x14ac:dyDescent="0.25">
      <c r="B462" s="7"/>
      <c r="C462" s="7"/>
      <c r="D462" s="7"/>
    </row>
    <row r="463" spans="2:4" x14ac:dyDescent="0.25">
      <c r="B463" s="7"/>
      <c r="C463" s="7"/>
      <c r="D463" s="7"/>
    </row>
    <row r="464" spans="2:4" x14ac:dyDescent="0.25">
      <c r="B464" s="7"/>
      <c r="C464" s="7"/>
      <c r="D464" s="7"/>
    </row>
    <row r="465" spans="2:4" x14ac:dyDescent="0.25">
      <c r="B465" s="7"/>
      <c r="C465" s="7"/>
      <c r="D465" s="7"/>
    </row>
    <row r="466" spans="2:4" x14ac:dyDescent="0.25">
      <c r="B466" s="7"/>
      <c r="C466" s="7"/>
      <c r="D466" s="7"/>
    </row>
    <row r="467" spans="2:4" x14ac:dyDescent="0.25">
      <c r="B467" s="7"/>
      <c r="C467" s="7"/>
      <c r="D467" s="7"/>
    </row>
    <row r="468" spans="2:4" x14ac:dyDescent="0.25">
      <c r="B468" s="7"/>
      <c r="C468" s="7"/>
      <c r="D468" s="7"/>
    </row>
    <row r="469" spans="2:4" x14ac:dyDescent="0.25">
      <c r="B469" s="7"/>
      <c r="C469" s="7"/>
      <c r="D469" s="7"/>
    </row>
    <row r="470" spans="2:4" x14ac:dyDescent="0.25">
      <c r="B470" s="7"/>
      <c r="C470" s="7"/>
      <c r="D470" s="7"/>
    </row>
    <row r="471" spans="2:4" x14ac:dyDescent="0.25">
      <c r="B471" s="7"/>
      <c r="C471" s="7"/>
      <c r="D471" s="7"/>
    </row>
    <row r="472" spans="2:4" x14ac:dyDescent="0.25">
      <c r="B472" s="7"/>
      <c r="C472" s="7"/>
      <c r="D472" s="7"/>
    </row>
    <row r="473" spans="2:4" x14ac:dyDescent="0.25">
      <c r="B473" s="7"/>
      <c r="C473" s="7"/>
      <c r="D473" s="7"/>
    </row>
    <row r="474" spans="2:4" x14ac:dyDescent="0.25">
      <c r="B474" s="7"/>
      <c r="C474" s="7"/>
      <c r="D474" s="7"/>
    </row>
    <row r="475" spans="2:4" x14ac:dyDescent="0.25">
      <c r="B475" s="7"/>
      <c r="C475" s="7"/>
      <c r="D475" s="7"/>
    </row>
    <row r="476" spans="2:4" x14ac:dyDescent="0.25">
      <c r="B476" s="7"/>
      <c r="C476" s="7"/>
      <c r="D476" s="7"/>
    </row>
    <row r="477" spans="2:4" x14ac:dyDescent="0.25">
      <c r="B477" s="7"/>
      <c r="C477" s="7"/>
      <c r="D477" s="7"/>
    </row>
    <row r="478" spans="2:4" x14ac:dyDescent="0.25">
      <c r="B478" s="7"/>
      <c r="C478" s="7"/>
      <c r="D478" s="7"/>
    </row>
    <row r="479" spans="2:4" x14ac:dyDescent="0.25">
      <c r="B479" s="7"/>
      <c r="C479" s="7"/>
      <c r="D479" s="7"/>
    </row>
    <row r="480" spans="2:4" x14ac:dyDescent="0.25">
      <c r="B480" s="7"/>
      <c r="C480" s="7"/>
      <c r="D480" s="7"/>
    </row>
    <row r="481" spans="2:4" x14ac:dyDescent="0.25">
      <c r="B481" s="7"/>
      <c r="C481" s="7"/>
      <c r="D481" s="7"/>
    </row>
    <row r="482" spans="2:4" x14ac:dyDescent="0.25">
      <c r="B482" s="7"/>
      <c r="C482" s="7"/>
      <c r="D482" s="7"/>
    </row>
    <row r="483" spans="2:4" x14ac:dyDescent="0.25">
      <c r="B483" s="7"/>
      <c r="C483" s="7"/>
      <c r="D483" s="7"/>
    </row>
    <row r="484" spans="2:4" x14ac:dyDescent="0.25">
      <c r="B484" s="7"/>
      <c r="C484" s="7"/>
      <c r="D484" s="7"/>
    </row>
    <row r="485" spans="2:4" x14ac:dyDescent="0.25">
      <c r="B485" s="7"/>
      <c r="C485" s="7"/>
      <c r="D485" s="7"/>
    </row>
    <row r="486" spans="2:4" x14ac:dyDescent="0.25">
      <c r="B486" s="7"/>
      <c r="C486" s="7"/>
      <c r="D486" s="7"/>
    </row>
    <row r="487" spans="2:4" x14ac:dyDescent="0.25">
      <c r="B487" s="7"/>
      <c r="C487" s="7"/>
      <c r="D487" s="7"/>
    </row>
    <row r="488" spans="2:4" x14ac:dyDescent="0.25">
      <c r="B488" s="7"/>
      <c r="C488" s="7"/>
      <c r="D488" s="7"/>
    </row>
    <row r="489" spans="2:4" x14ac:dyDescent="0.25">
      <c r="B489" s="7"/>
      <c r="C489" s="7"/>
      <c r="D489" s="7"/>
    </row>
    <row r="490" spans="2:4" x14ac:dyDescent="0.25">
      <c r="B490" s="7"/>
      <c r="C490" s="7"/>
      <c r="D490" s="7"/>
    </row>
    <row r="491" spans="2:4" x14ac:dyDescent="0.25">
      <c r="B491" s="7"/>
      <c r="C491" s="7"/>
      <c r="D491" s="7"/>
    </row>
    <row r="492" spans="2:4" x14ac:dyDescent="0.25">
      <c r="B492" s="7"/>
      <c r="C492" s="7"/>
      <c r="D492" s="7"/>
    </row>
    <row r="493" spans="2:4" x14ac:dyDescent="0.25">
      <c r="B493" s="7"/>
      <c r="C493" s="7"/>
      <c r="D493" s="7"/>
    </row>
    <row r="494" spans="2:4" x14ac:dyDescent="0.25">
      <c r="B494" s="7"/>
      <c r="C494" s="7"/>
      <c r="D494" s="7"/>
    </row>
    <row r="495" spans="2:4" x14ac:dyDescent="0.25">
      <c r="B495" s="7"/>
      <c r="C495" s="7"/>
      <c r="D495" s="7"/>
    </row>
    <row r="496" spans="2:4" x14ac:dyDescent="0.25">
      <c r="B496" s="7"/>
      <c r="C496" s="7"/>
      <c r="D496" s="7"/>
    </row>
    <row r="497" spans="2:4" x14ac:dyDescent="0.25">
      <c r="B497" s="7"/>
      <c r="C497" s="7"/>
      <c r="D497" s="7"/>
    </row>
    <row r="498" spans="2:4" x14ac:dyDescent="0.25">
      <c r="B498" s="7"/>
      <c r="C498" s="7"/>
      <c r="D498" s="7"/>
    </row>
    <row r="499" spans="2:4" x14ac:dyDescent="0.25">
      <c r="B499" s="7"/>
      <c r="C499" s="7"/>
      <c r="D499" s="7"/>
    </row>
    <row r="500" spans="2:4" x14ac:dyDescent="0.25">
      <c r="B500" s="7"/>
      <c r="C500" s="7"/>
      <c r="D500" s="7"/>
    </row>
    <row r="501" spans="2:4" x14ac:dyDescent="0.25">
      <c r="B501" s="7"/>
      <c r="C501" s="7"/>
      <c r="D501" s="7"/>
    </row>
    <row r="502" spans="2:4" x14ac:dyDescent="0.25">
      <c r="B502" s="7"/>
      <c r="C502" s="7"/>
      <c r="D502" s="7"/>
    </row>
    <row r="503" spans="2:4" x14ac:dyDescent="0.25">
      <c r="B503" s="7"/>
      <c r="C503" s="7"/>
      <c r="D503" s="7"/>
    </row>
    <row r="504" spans="2:4" x14ac:dyDescent="0.25">
      <c r="B504" s="7"/>
      <c r="C504" s="7"/>
      <c r="D504" s="7"/>
    </row>
    <row r="505" spans="2:4" x14ac:dyDescent="0.25">
      <c r="B505" s="7"/>
      <c r="C505" s="7"/>
      <c r="D505" s="7"/>
    </row>
    <row r="506" spans="2:4" x14ac:dyDescent="0.25">
      <c r="B506" s="7"/>
      <c r="C506" s="7"/>
      <c r="D506" s="7"/>
    </row>
    <row r="507" spans="2:4" x14ac:dyDescent="0.25">
      <c r="B507" s="7"/>
      <c r="C507" s="7"/>
      <c r="D507" s="7"/>
    </row>
    <row r="508" spans="2:4" x14ac:dyDescent="0.25">
      <c r="B508" s="7"/>
      <c r="C508" s="7"/>
      <c r="D508" s="7"/>
    </row>
    <row r="509" spans="2:4" x14ac:dyDescent="0.25">
      <c r="B509" s="7"/>
      <c r="C509" s="7"/>
      <c r="D509" s="7"/>
    </row>
    <row r="510" spans="2:4" x14ac:dyDescent="0.25">
      <c r="B510" s="7"/>
      <c r="C510" s="7"/>
      <c r="D510" s="7"/>
    </row>
    <row r="511" spans="2:4" x14ac:dyDescent="0.25">
      <c r="B511" s="7"/>
      <c r="C511" s="7"/>
      <c r="D511" s="7"/>
    </row>
    <row r="512" spans="2:4" x14ac:dyDescent="0.25">
      <c r="B512" s="7"/>
      <c r="C512" s="7"/>
      <c r="D512" s="7"/>
    </row>
    <row r="513" spans="2:4" x14ac:dyDescent="0.25">
      <c r="B513" s="7"/>
      <c r="C513" s="7"/>
      <c r="D513" s="7"/>
    </row>
    <row r="514" spans="2:4" x14ac:dyDescent="0.25">
      <c r="B514" s="7"/>
      <c r="C514" s="7"/>
      <c r="D514" s="7"/>
    </row>
    <row r="515" spans="2:4" x14ac:dyDescent="0.25">
      <c r="B515" s="7"/>
      <c r="C515" s="7"/>
      <c r="D515" s="7"/>
    </row>
    <row r="516" spans="2:4" x14ac:dyDescent="0.25">
      <c r="B516" s="7"/>
      <c r="C516" s="7"/>
      <c r="D516" s="7"/>
    </row>
    <row r="517" spans="2:4" x14ac:dyDescent="0.25">
      <c r="B517" s="7"/>
      <c r="C517" s="7"/>
      <c r="D517" s="7"/>
    </row>
    <row r="518" spans="2:4" x14ac:dyDescent="0.25">
      <c r="B518" s="7"/>
      <c r="C518" s="7"/>
      <c r="D518" s="7"/>
    </row>
    <row r="519" spans="2:4" x14ac:dyDescent="0.25">
      <c r="B519" s="7"/>
      <c r="C519" s="7"/>
      <c r="D519" s="7"/>
    </row>
    <row r="520" spans="2:4" x14ac:dyDescent="0.25">
      <c r="B520" s="7"/>
      <c r="C520" s="7"/>
      <c r="D520" s="7"/>
    </row>
    <row r="521" spans="2:4" x14ac:dyDescent="0.25">
      <c r="B521" s="7"/>
      <c r="C521" s="7"/>
      <c r="D521" s="7"/>
    </row>
    <row r="522" spans="2:4" x14ac:dyDescent="0.25">
      <c r="B522" s="7"/>
      <c r="C522" s="7"/>
      <c r="D522" s="7"/>
    </row>
    <row r="523" spans="2:4" x14ac:dyDescent="0.25">
      <c r="B523" s="7"/>
      <c r="C523" s="7"/>
      <c r="D523" s="7"/>
    </row>
    <row r="524" spans="2:4" x14ac:dyDescent="0.25">
      <c r="B524" s="7"/>
      <c r="C524" s="7"/>
      <c r="D524" s="7"/>
    </row>
    <row r="525" spans="2:4" x14ac:dyDescent="0.25">
      <c r="B525" s="7"/>
      <c r="C525" s="7"/>
      <c r="D525" s="7"/>
    </row>
    <row r="526" spans="2:4" x14ac:dyDescent="0.25">
      <c r="B526" s="7"/>
      <c r="C526" s="7"/>
      <c r="D526" s="7"/>
    </row>
    <row r="527" spans="2:4" x14ac:dyDescent="0.25">
      <c r="B527" s="7"/>
      <c r="C527" s="7"/>
      <c r="D527" s="7"/>
    </row>
    <row r="528" spans="2:4" x14ac:dyDescent="0.25">
      <c r="B528" s="7"/>
      <c r="C528" s="7"/>
      <c r="D528" s="7"/>
    </row>
    <row r="529" spans="2:4" x14ac:dyDescent="0.25">
      <c r="B529" s="7"/>
      <c r="C529" s="7"/>
      <c r="D529" s="7"/>
    </row>
    <row r="530" spans="2:4" x14ac:dyDescent="0.25">
      <c r="B530" s="7"/>
      <c r="C530" s="7"/>
      <c r="D530" s="7"/>
    </row>
    <row r="531" spans="2:4" x14ac:dyDescent="0.25">
      <c r="B531" s="7"/>
      <c r="C531" s="7"/>
      <c r="D531" s="7"/>
    </row>
    <row r="532" spans="2:4" x14ac:dyDescent="0.25">
      <c r="B532" s="7"/>
      <c r="C532" s="7"/>
      <c r="D532" s="7"/>
    </row>
    <row r="533" spans="2:4" x14ac:dyDescent="0.25">
      <c r="B533" s="7"/>
      <c r="C533" s="7"/>
      <c r="D533" s="7"/>
    </row>
    <row r="534" spans="2:4" x14ac:dyDescent="0.25">
      <c r="B534" s="7"/>
      <c r="C534" s="7"/>
      <c r="D534" s="7"/>
    </row>
    <row r="535" spans="2:4" x14ac:dyDescent="0.25">
      <c r="B535" s="7"/>
      <c r="C535" s="7"/>
      <c r="D535" s="7"/>
    </row>
    <row r="536" spans="2:4" x14ac:dyDescent="0.25">
      <c r="B536" s="7"/>
      <c r="C536" s="7"/>
      <c r="D536" s="7"/>
    </row>
    <row r="537" spans="2:4" x14ac:dyDescent="0.25">
      <c r="B537" s="7"/>
      <c r="C537" s="7"/>
      <c r="D537" s="7"/>
    </row>
    <row r="538" spans="2:4" x14ac:dyDescent="0.25">
      <c r="B538" s="7"/>
      <c r="C538" s="7"/>
      <c r="D538" s="7"/>
    </row>
    <row r="539" spans="2:4" x14ac:dyDescent="0.25">
      <c r="B539" s="7"/>
      <c r="C539" s="7"/>
      <c r="D539" s="7"/>
    </row>
    <row r="540" spans="2:4" x14ac:dyDescent="0.25">
      <c r="B540" s="7"/>
      <c r="C540" s="7"/>
      <c r="D540" s="7"/>
    </row>
    <row r="541" spans="2:4" x14ac:dyDescent="0.25">
      <c r="B541" s="7"/>
      <c r="C541" s="7"/>
      <c r="D541" s="7"/>
    </row>
    <row r="542" spans="2:4" x14ac:dyDescent="0.25">
      <c r="B542" s="7"/>
      <c r="C542" s="7"/>
      <c r="D542" s="7"/>
    </row>
    <row r="543" spans="2:4" x14ac:dyDescent="0.25">
      <c r="B543" s="7"/>
      <c r="C543" s="7"/>
      <c r="D543" s="7"/>
    </row>
    <row r="544" spans="2:4" x14ac:dyDescent="0.25">
      <c r="B544" s="7"/>
      <c r="C544" s="7"/>
      <c r="D544" s="7"/>
    </row>
    <row r="545" spans="2:4" x14ac:dyDescent="0.25">
      <c r="B545" s="7"/>
      <c r="C545" s="7"/>
      <c r="D545" s="7"/>
    </row>
    <row r="546" spans="2:4" x14ac:dyDescent="0.25">
      <c r="B546" s="7"/>
      <c r="C546" s="7"/>
      <c r="D546" s="7"/>
    </row>
    <row r="547" spans="2:4" x14ac:dyDescent="0.25">
      <c r="B547" s="7"/>
      <c r="C547" s="7"/>
      <c r="D547" s="7"/>
    </row>
    <row r="548" spans="2:4" x14ac:dyDescent="0.25">
      <c r="B548" s="7"/>
      <c r="C548" s="7"/>
      <c r="D548" s="7"/>
    </row>
    <row r="549" spans="2:4" x14ac:dyDescent="0.25">
      <c r="B549" s="7"/>
      <c r="C549" s="7"/>
      <c r="D549" s="7"/>
    </row>
    <row r="550" spans="2:4" x14ac:dyDescent="0.25">
      <c r="B550" s="7"/>
      <c r="C550" s="7"/>
      <c r="D550" s="7"/>
    </row>
    <row r="551" spans="2:4" x14ac:dyDescent="0.25">
      <c r="B551" s="7"/>
      <c r="C551" s="7"/>
      <c r="D551" s="7"/>
    </row>
    <row r="552" spans="2:4" x14ac:dyDescent="0.25">
      <c r="B552" s="7"/>
      <c r="C552" s="7"/>
      <c r="D552" s="7"/>
    </row>
    <row r="553" spans="2:4" x14ac:dyDescent="0.25">
      <c r="B553" s="7"/>
      <c r="C553" s="7"/>
      <c r="D553" s="7"/>
    </row>
    <row r="554" spans="2:4" x14ac:dyDescent="0.25">
      <c r="B554" s="7"/>
      <c r="C554" s="7"/>
      <c r="D554" s="7"/>
    </row>
    <row r="555" spans="2:4" x14ac:dyDescent="0.25">
      <c r="B555" s="7"/>
      <c r="C555" s="7"/>
      <c r="D555" s="7"/>
    </row>
    <row r="556" spans="2:4" x14ac:dyDescent="0.25">
      <c r="B556" s="7"/>
      <c r="C556" s="7"/>
      <c r="D556" s="7"/>
    </row>
    <row r="557" spans="2:4" x14ac:dyDescent="0.25">
      <c r="B557" s="7"/>
      <c r="C557" s="7"/>
      <c r="D557" s="7"/>
    </row>
    <row r="558" spans="2:4" x14ac:dyDescent="0.25">
      <c r="B558" s="7"/>
      <c r="C558" s="7"/>
      <c r="D558" s="7"/>
    </row>
    <row r="559" spans="2:4" x14ac:dyDescent="0.25">
      <c r="B559" s="7"/>
      <c r="C559" s="7"/>
      <c r="D559" s="7"/>
    </row>
    <row r="560" spans="2:4" x14ac:dyDescent="0.25">
      <c r="B560" s="7"/>
      <c r="C560" s="7"/>
      <c r="D560" s="7"/>
    </row>
    <row r="561" spans="2:4" x14ac:dyDescent="0.25">
      <c r="B561" s="7"/>
      <c r="C561" s="7"/>
      <c r="D561" s="7"/>
    </row>
    <row r="562" spans="2:4" x14ac:dyDescent="0.25">
      <c r="B562" s="7"/>
      <c r="C562" s="7"/>
      <c r="D562" s="7"/>
    </row>
    <row r="563" spans="2:4" x14ac:dyDescent="0.25">
      <c r="B563" s="7"/>
      <c r="C563" s="7"/>
      <c r="D563" s="7"/>
    </row>
    <row r="564" spans="2:4" x14ac:dyDescent="0.25">
      <c r="B564" s="7"/>
      <c r="C564" s="7"/>
      <c r="D564" s="7"/>
    </row>
    <row r="565" spans="2:4" x14ac:dyDescent="0.25">
      <c r="B565" s="7"/>
      <c r="C565" s="7"/>
      <c r="D565" s="7"/>
    </row>
    <row r="566" spans="2:4" x14ac:dyDescent="0.25">
      <c r="B566" s="7"/>
      <c r="C566" s="7"/>
      <c r="D566" s="7"/>
    </row>
    <row r="567" spans="2:4" x14ac:dyDescent="0.25">
      <c r="B567" s="7"/>
      <c r="C567" s="7"/>
      <c r="D567" s="7"/>
    </row>
    <row r="568" spans="2:4" x14ac:dyDescent="0.25">
      <c r="B568" s="7"/>
      <c r="C568" s="7"/>
      <c r="D568" s="7"/>
    </row>
    <row r="569" spans="2:4" x14ac:dyDescent="0.25">
      <c r="B569" s="7"/>
      <c r="C569" s="7"/>
      <c r="D569" s="7"/>
    </row>
    <row r="570" spans="2:4" x14ac:dyDescent="0.25">
      <c r="B570" s="7"/>
      <c r="C570" s="7"/>
      <c r="D570" s="7"/>
    </row>
    <row r="571" spans="2:4" x14ac:dyDescent="0.25">
      <c r="B571" s="7"/>
      <c r="C571" s="7"/>
      <c r="D571" s="7"/>
    </row>
    <row r="572" spans="2:4" x14ac:dyDescent="0.25">
      <c r="B572" s="7"/>
      <c r="C572" s="7"/>
      <c r="D572" s="7"/>
    </row>
    <row r="573" spans="2:4" x14ac:dyDescent="0.25">
      <c r="B573" s="7"/>
      <c r="C573" s="7"/>
      <c r="D573" s="7"/>
    </row>
    <row r="574" spans="2:4" x14ac:dyDescent="0.25">
      <c r="B574" s="7"/>
      <c r="C574" s="7"/>
      <c r="D574" s="7"/>
    </row>
    <row r="575" spans="2:4" x14ac:dyDescent="0.25">
      <c r="B575" s="7"/>
      <c r="C575" s="7"/>
      <c r="D575" s="7"/>
    </row>
    <row r="576" spans="2:4" x14ac:dyDescent="0.25">
      <c r="B576" s="7"/>
      <c r="C576" s="7"/>
      <c r="D576" s="7"/>
    </row>
    <row r="577" spans="2:4" x14ac:dyDescent="0.25">
      <c r="B577" s="7"/>
      <c r="C577" s="7"/>
      <c r="D577" s="7"/>
    </row>
    <row r="578" spans="2:4" x14ac:dyDescent="0.25">
      <c r="B578" s="7"/>
      <c r="C578" s="7"/>
      <c r="D578" s="7"/>
    </row>
    <row r="579" spans="2:4" x14ac:dyDescent="0.25">
      <c r="B579" s="7"/>
      <c r="C579" s="7"/>
      <c r="D579" s="7"/>
    </row>
    <row r="580" spans="2:4" x14ac:dyDescent="0.25">
      <c r="B580" s="7"/>
      <c r="C580" s="7"/>
      <c r="D580" s="7"/>
    </row>
    <row r="581" spans="2:4" x14ac:dyDescent="0.25">
      <c r="B581" s="7"/>
      <c r="C581" s="7"/>
      <c r="D581" s="7"/>
    </row>
    <row r="582" spans="2:4" x14ac:dyDescent="0.25">
      <c r="B582" s="7"/>
      <c r="C582" s="7"/>
      <c r="D582" s="7"/>
    </row>
    <row r="583" spans="2:4" x14ac:dyDescent="0.25">
      <c r="B583" s="7"/>
      <c r="C583" s="7"/>
      <c r="D583" s="7"/>
    </row>
    <row r="584" spans="2:4" x14ac:dyDescent="0.25">
      <c r="B584" s="7"/>
      <c r="C584" s="7"/>
      <c r="D584" s="7"/>
    </row>
    <row r="585" spans="2:4" x14ac:dyDescent="0.25">
      <c r="B585" s="7"/>
      <c r="C585" s="7"/>
      <c r="D585" s="7"/>
    </row>
    <row r="586" spans="2:4" x14ac:dyDescent="0.25">
      <c r="B586" s="7"/>
      <c r="C586" s="7"/>
      <c r="D586" s="7"/>
    </row>
    <row r="587" spans="2:4" x14ac:dyDescent="0.25">
      <c r="B587" s="7"/>
      <c r="C587" s="7"/>
      <c r="D587" s="7"/>
    </row>
    <row r="588" spans="2:4" x14ac:dyDescent="0.25">
      <c r="B588" s="7"/>
      <c r="C588" s="7"/>
      <c r="D588" s="7"/>
    </row>
    <row r="589" spans="2:4" x14ac:dyDescent="0.25">
      <c r="B589" s="7"/>
      <c r="C589" s="7"/>
      <c r="D589" s="7"/>
    </row>
    <row r="590" spans="2:4" x14ac:dyDescent="0.25">
      <c r="B590" s="7"/>
      <c r="C590" s="7"/>
      <c r="D590" s="7"/>
    </row>
    <row r="591" spans="2:4" x14ac:dyDescent="0.25">
      <c r="B591" s="7"/>
      <c r="C591" s="7"/>
      <c r="D591" s="7"/>
    </row>
    <row r="592" spans="2:4" x14ac:dyDescent="0.25">
      <c r="B592" s="7"/>
      <c r="C592" s="7"/>
      <c r="D592" s="7"/>
    </row>
    <row r="593" spans="2:4" x14ac:dyDescent="0.25">
      <c r="B593" s="7"/>
      <c r="C593" s="7"/>
      <c r="D593" s="7"/>
    </row>
    <row r="594" spans="2:4" x14ac:dyDescent="0.25">
      <c r="B594" s="7"/>
      <c r="C594" s="7"/>
      <c r="D594" s="7"/>
    </row>
    <row r="595" spans="2:4" x14ac:dyDescent="0.25">
      <c r="B595" s="7"/>
      <c r="C595" s="7"/>
      <c r="D595" s="7"/>
    </row>
    <row r="596" spans="2:4" x14ac:dyDescent="0.25">
      <c r="B596" s="7"/>
      <c r="C596" s="7"/>
      <c r="D596" s="7"/>
    </row>
    <row r="597" spans="2:4" x14ac:dyDescent="0.25">
      <c r="B597" s="7"/>
      <c r="C597" s="7"/>
      <c r="D597" s="7"/>
    </row>
    <row r="598" spans="2:4" x14ac:dyDescent="0.25">
      <c r="B598" s="7"/>
      <c r="C598" s="7"/>
      <c r="D598" s="7"/>
    </row>
    <row r="599" spans="2:4" x14ac:dyDescent="0.25">
      <c r="B599" s="7"/>
      <c r="C599" s="7"/>
      <c r="D599" s="7"/>
    </row>
    <row r="600" spans="2:4" x14ac:dyDescent="0.25">
      <c r="B600" s="7"/>
      <c r="C600" s="7"/>
      <c r="D600" s="7"/>
    </row>
    <row r="601" spans="2:4" x14ac:dyDescent="0.25">
      <c r="B601" s="7"/>
      <c r="C601" s="7"/>
      <c r="D601" s="7"/>
    </row>
    <row r="602" spans="2:4" x14ac:dyDescent="0.25">
      <c r="B602" s="7"/>
      <c r="C602" s="7"/>
      <c r="D602" s="7"/>
    </row>
    <row r="603" spans="2:4" x14ac:dyDescent="0.25">
      <c r="B603" s="7"/>
      <c r="C603" s="7"/>
      <c r="D603" s="7"/>
    </row>
    <row r="604" spans="2:4" x14ac:dyDescent="0.25">
      <c r="B604" s="7"/>
      <c r="C604" s="7"/>
      <c r="D604" s="7"/>
    </row>
    <row r="605" spans="2:4" x14ac:dyDescent="0.25">
      <c r="B605" s="7"/>
      <c r="C605" s="7"/>
      <c r="D605" s="7"/>
    </row>
    <row r="606" spans="2:4" x14ac:dyDescent="0.25">
      <c r="B606" s="7"/>
      <c r="C606" s="7"/>
      <c r="D606" s="7"/>
    </row>
    <row r="607" spans="2:4" x14ac:dyDescent="0.25">
      <c r="B607" s="7"/>
      <c r="C607" s="7"/>
      <c r="D607" s="7"/>
    </row>
    <row r="608" spans="2:4" x14ac:dyDescent="0.25">
      <c r="B608" s="7"/>
      <c r="C608" s="7"/>
      <c r="D608" s="7"/>
    </row>
    <row r="609" spans="2:4" x14ac:dyDescent="0.25">
      <c r="B609" s="7"/>
      <c r="C609" s="7"/>
      <c r="D609" s="7"/>
    </row>
    <row r="610" spans="2:4" x14ac:dyDescent="0.25">
      <c r="B610" s="7"/>
      <c r="C610" s="7"/>
      <c r="D610" s="7"/>
    </row>
    <row r="611" spans="2:4" x14ac:dyDescent="0.25">
      <c r="B611" s="7"/>
      <c r="C611" s="7"/>
      <c r="D611" s="7"/>
    </row>
    <row r="612" spans="2:4" x14ac:dyDescent="0.25">
      <c r="B612" s="7"/>
      <c r="C612" s="7"/>
      <c r="D612" s="7"/>
    </row>
    <row r="613" spans="2:4" x14ac:dyDescent="0.25">
      <c r="B613" s="7"/>
      <c r="C613" s="7"/>
      <c r="D613" s="7"/>
    </row>
    <row r="614" spans="2:4" x14ac:dyDescent="0.25">
      <c r="B614" s="7"/>
      <c r="C614" s="7"/>
      <c r="D614" s="7"/>
    </row>
    <row r="615" spans="2:4" x14ac:dyDescent="0.25">
      <c r="B615" s="7"/>
      <c r="C615" s="7"/>
      <c r="D615" s="7"/>
    </row>
    <row r="616" spans="2:4" x14ac:dyDescent="0.25">
      <c r="B616" s="7"/>
      <c r="C616" s="7"/>
      <c r="D616" s="7"/>
    </row>
    <row r="617" spans="2:4" x14ac:dyDescent="0.25">
      <c r="B617" s="7"/>
      <c r="C617" s="7"/>
      <c r="D617" s="7"/>
    </row>
    <row r="618" spans="2:4" x14ac:dyDescent="0.25">
      <c r="B618" s="7"/>
      <c r="C618" s="7"/>
      <c r="D618" s="7"/>
    </row>
    <row r="619" spans="2:4" x14ac:dyDescent="0.25">
      <c r="B619" s="7"/>
      <c r="C619" s="7"/>
      <c r="D619" s="7"/>
    </row>
    <row r="620" spans="2:4" x14ac:dyDescent="0.25">
      <c r="B620" s="7"/>
      <c r="C620" s="7"/>
      <c r="D620" s="7"/>
    </row>
    <row r="621" spans="2:4" x14ac:dyDescent="0.25">
      <c r="B621" s="7"/>
      <c r="C621" s="7"/>
      <c r="D621" s="7"/>
    </row>
    <row r="622" spans="2:4" x14ac:dyDescent="0.25">
      <c r="B622" s="7"/>
      <c r="C622" s="7"/>
      <c r="D622" s="7"/>
    </row>
    <row r="623" spans="2:4" x14ac:dyDescent="0.25">
      <c r="B623" s="7"/>
      <c r="C623" s="7"/>
      <c r="D623" s="7"/>
    </row>
    <row r="624" spans="2:4" x14ac:dyDescent="0.25">
      <c r="B624" s="7"/>
      <c r="C624" s="7"/>
      <c r="D624" s="7"/>
    </row>
    <row r="625" spans="2:4" x14ac:dyDescent="0.25">
      <c r="B625" s="7"/>
      <c r="C625" s="7"/>
      <c r="D625" s="7"/>
    </row>
    <row r="626" spans="2:4" x14ac:dyDescent="0.25">
      <c r="B626" s="7"/>
      <c r="C626" s="7"/>
      <c r="D626" s="7"/>
    </row>
    <row r="627" spans="2:4" x14ac:dyDescent="0.25">
      <c r="B627" s="7"/>
      <c r="C627" s="7"/>
      <c r="D627" s="7"/>
    </row>
    <row r="628" spans="2:4" x14ac:dyDescent="0.25">
      <c r="B628" s="7"/>
      <c r="C628" s="7"/>
      <c r="D628" s="7"/>
    </row>
    <row r="629" spans="2:4" x14ac:dyDescent="0.25">
      <c r="B629" s="7"/>
      <c r="C629" s="7"/>
      <c r="D629" s="7"/>
    </row>
    <row r="630" spans="2:4" x14ac:dyDescent="0.25">
      <c r="B630" s="7"/>
      <c r="C630" s="7"/>
      <c r="D630" s="7"/>
    </row>
    <row r="631" spans="2:4" x14ac:dyDescent="0.25">
      <c r="B631" s="7"/>
      <c r="C631" s="7"/>
      <c r="D631" s="7"/>
    </row>
    <row r="632" spans="2:4" x14ac:dyDescent="0.25">
      <c r="B632" s="7"/>
      <c r="C632" s="7"/>
      <c r="D632" s="7"/>
    </row>
    <row r="633" spans="2:4" x14ac:dyDescent="0.25">
      <c r="B633" s="7"/>
      <c r="C633" s="7"/>
      <c r="D633" s="7"/>
    </row>
    <row r="634" spans="2:4" x14ac:dyDescent="0.25">
      <c r="B634" s="7"/>
      <c r="C634" s="7"/>
      <c r="D634" s="7"/>
    </row>
    <row r="635" spans="2:4" x14ac:dyDescent="0.25">
      <c r="B635" s="7"/>
      <c r="C635" s="7"/>
      <c r="D635" s="7"/>
    </row>
    <row r="636" spans="2:4" x14ac:dyDescent="0.25">
      <c r="B636" s="7"/>
      <c r="C636" s="7"/>
      <c r="D636" s="7"/>
    </row>
    <row r="637" spans="2:4" x14ac:dyDescent="0.25">
      <c r="B637" s="7"/>
      <c r="C637" s="7"/>
      <c r="D637" s="7"/>
    </row>
    <row r="638" spans="2:4" x14ac:dyDescent="0.25">
      <c r="B638" s="7"/>
      <c r="C638" s="7"/>
      <c r="D638" s="7"/>
    </row>
    <row r="639" spans="2:4" x14ac:dyDescent="0.25">
      <c r="B639" s="7"/>
      <c r="C639" s="7"/>
      <c r="D639" s="7"/>
    </row>
    <row r="640" spans="2:4" x14ac:dyDescent="0.25">
      <c r="B640" s="7"/>
      <c r="C640" s="7"/>
      <c r="D640" s="7"/>
    </row>
    <row r="641" spans="2:4" x14ac:dyDescent="0.25">
      <c r="B641" s="7"/>
      <c r="C641" s="7"/>
      <c r="D641" s="7"/>
    </row>
    <row r="642" spans="2:4" x14ac:dyDescent="0.25">
      <c r="B642" s="7"/>
      <c r="C642" s="7"/>
      <c r="D642" s="7"/>
    </row>
    <row r="643" spans="2:4" x14ac:dyDescent="0.25">
      <c r="B643" s="7"/>
      <c r="C643" s="7"/>
      <c r="D643" s="7"/>
    </row>
    <row r="644" spans="2:4" x14ac:dyDescent="0.25">
      <c r="B644" s="7"/>
      <c r="C644" s="7"/>
      <c r="D644" s="7"/>
    </row>
    <row r="645" spans="2:4" x14ac:dyDescent="0.25">
      <c r="B645" s="7"/>
      <c r="C645" s="7"/>
      <c r="D645" s="7"/>
    </row>
    <row r="646" spans="2:4" x14ac:dyDescent="0.25">
      <c r="B646" s="7"/>
      <c r="C646" s="7"/>
      <c r="D646" s="7"/>
    </row>
    <row r="647" spans="2:4" x14ac:dyDescent="0.25">
      <c r="B647" s="7"/>
      <c r="C647" s="7"/>
      <c r="D647" s="7"/>
    </row>
    <row r="648" spans="2:4" x14ac:dyDescent="0.25">
      <c r="B648" s="7"/>
      <c r="C648" s="7"/>
      <c r="D648" s="7"/>
    </row>
    <row r="649" spans="2:4" x14ac:dyDescent="0.25">
      <c r="B649" s="7"/>
      <c r="C649" s="7"/>
      <c r="D649" s="7"/>
    </row>
    <row r="650" spans="2:4" x14ac:dyDescent="0.25">
      <c r="B650" s="7"/>
      <c r="C650" s="7"/>
      <c r="D650" s="7"/>
    </row>
    <row r="651" spans="2:4" x14ac:dyDescent="0.25">
      <c r="B651" s="7"/>
      <c r="C651" s="7"/>
      <c r="D651" s="7"/>
    </row>
    <row r="652" spans="2:4" x14ac:dyDescent="0.25">
      <c r="B652" s="7"/>
      <c r="C652" s="7"/>
      <c r="D652" s="7"/>
    </row>
    <row r="653" spans="2:4" x14ac:dyDescent="0.25">
      <c r="B653" s="7"/>
      <c r="C653" s="7"/>
      <c r="D653" s="7"/>
    </row>
    <row r="654" spans="2:4" x14ac:dyDescent="0.25">
      <c r="B654" s="7"/>
      <c r="C654" s="7"/>
      <c r="D654" s="7"/>
    </row>
    <row r="655" spans="2:4" x14ac:dyDescent="0.25">
      <c r="B655" s="7"/>
      <c r="C655" s="7"/>
      <c r="D655" s="7"/>
    </row>
    <row r="656" spans="2:4" x14ac:dyDescent="0.25">
      <c r="B656" s="7"/>
      <c r="C656" s="7"/>
      <c r="D656" s="7"/>
    </row>
    <row r="657" spans="2:4" x14ac:dyDescent="0.25">
      <c r="B657" s="7"/>
      <c r="C657" s="7"/>
      <c r="D657" s="7"/>
    </row>
    <row r="658" spans="2:4" x14ac:dyDescent="0.25">
      <c r="B658" s="7"/>
      <c r="C658" s="7"/>
      <c r="D658" s="7"/>
    </row>
    <row r="659" spans="2:4" x14ac:dyDescent="0.25">
      <c r="B659" s="7"/>
      <c r="C659" s="7"/>
      <c r="D659" s="7"/>
    </row>
    <row r="660" spans="2:4" x14ac:dyDescent="0.25">
      <c r="B660" s="7"/>
      <c r="C660" s="7"/>
      <c r="D660" s="7"/>
    </row>
    <row r="661" spans="2:4" x14ac:dyDescent="0.25">
      <c r="B661" s="7"/>
      <c r="C661" s="7"/>
      <c r="D661" s="7"/>
    </row>
    <row r="662" spans="2:4" x14ac:dyDescent="0.25">
      <c r="B662" s="7"/>
      <c r="C662" s="7"/>
      <c r="D662" s="7"/>
    </row>
    <row r="663" spans="2:4" x14ac:dyDescent="0.25">
      <c r="B663" s="7"/>
      <c r="C663" s="7"/>
      <c r="D663" s="7"/>
    </row>
    <row r="664" spans="2:4" x14ac:dyDescent="0.25">
      <c r="B664" s="7"/>
      <c r="C664" s="7"/>
      <c r="D664" s="7"/>
    </row>
    <row r="665" spans="2:4" x14ac:dyDescent="0.25">
      <c r="B665" s="7"/>
      <c r="C665" s="7"/>
      <c r="D665" s="7"/>
    </row>
    <row r="666" spans="2:4" x14ac:dyDescent="0.25">
      <c r="B666" s="7"/>
      <c r="C666" s="7"/>
      <c r="D666" s="7"/>
    </row>
    <row r="667" spans="2:4" x14ac:dyDescent="0.25">
      <c r="B667" s="7"/>
      <c r="C667" s="7"/>
      <c r="D667" s="7"/>
    </row>
    <row r="668" spans="2:4" x14ac:dyDescent="0.25">
      <c r="B668" s="7"/>
      <c r="C668" s="7"/>
      <c r="D668" s="7"/>
    </row>
    <row r="669" spans="2:4" x14ac:dyDescent="0.25">
      <c r="B669" s="7"/>
      <c r="C669" s="7"/>
      <c r="D669" s="7"/>
    </row>
    <row r="670" spans="2:4" x14ac:dyDescent="0.25">
      <c r="B670" s="7"/>
      <c r="C670" s="7"/>
      <c r="D670" s="7"/>
    </row>
    <row r="671" spans="2:4" x14ac:dyDescent="0.25">
      <c r="B671" s="7"/>
      <c r="C671" s="7"/>
      <c r="D671" s="7"/>
    </row>
    <row r="672" spans="2:4" x14ac:dyDescent="0.25">
      <c r="B672" s="7"/>
      <c r="C672" s="7"/>
      <c r="D672" s="7"/>
    </row>
    <row r="673" spans="2:4" x14ac:dyDescent="0.25">
      <c r="B673" s="7"/>
      <c r="C673" s="7"/>
      <c r="D673" s="7"/>
    </row>
    <row r="674" spans="2:4" x14ac:dyDescent="0.25">
      <c r="B674" s="7"/>
      <c r="C674" s="7"/>
      <c r="D674" s="7"/>
    </row>
    <row r="675" spans="2:4" x14ac:dyDescent="0.25">
      <c r="B675" s="7"/>
      <c r="C675" s="7"/>
      <c r="D675" s="7"/>
    </row>
    <row r="676" spans="2:4" x14ac:dyDescent="0.25">
      <c r="B676" s="7"/>
      <c r="C676" s="7"/>
      <c r="D676" s="7"/>
    </row>
    <row r="677" spans="2:4" x14ac:dyDescent="0.25">
      <c r="B677" s="7"/>
      <c r="C677" s="7"/>
      <c r="D677" s="7"/>
    </row>
    <row r="678" spans="2:4" x14ac:dyDescent="0.25">
      <c r="B678" s="7"/>
      <c r="C678" s="7"/>
      <c r="D678" s="7"/>
    </row>
    <row r="679" spans="2:4" x14ac:dyDescent="0.25">
      <c r="B679" s="7"/>
      <c r="C679" s="7"/>
      <c r="D679" s="7"/>
    </row>
    <row r="680" spans="2:4" x14ac:dyDescent="0.25">
      <c r="B680" s="7"/>
      <c r="C680" s="7"/>
      <c r="D680" s="7"/>
    </row>
    <row r="681" spans="2:4" x14ac:dyDescent="0.25">
      <c r="B681" s="7"/>
      <c r="C681" s="7"/>
      <c r="D681" s="7"/>
    </row>
    <row r="682" spans="2:4" x14ac:dyDescent="0.25">
      <c r="B682" s="7"/>
      <c r="C682" s="7"/>
      <c r="D682" s="7"/>
    </row>
    <row r="683" spans="2:4" x14ac:dyDescent="0.25">
      <c r="B683" s="7"/>
      <c r="C683" s="7"/>
      <c r="D683" s="7"/>
    </row>
    <row r="684" spans="2:4" x14ac:dyDescent="0.25">
      <c r="B684" s="7"/>
      <c r="C684" s="7"/>
      <c r="D684" s="7"/>
    </row>
    <row r="685" spans="2:4" x14ac:dyDescent="0.25">
      <c r="B685" s="7"/>
      <c r="C685" s="7"/>
      <c r="D685" s="7"/>
    </row>
    <row r="686" spans="2:4" x14ac:dyDescent="0.25">
      <c r="B686" s="7"/>
      <c r="C686" s="7"/>
      <c r="D686" s="7"/>
    </row>
    <row r="687" spans="2:4" x14ac:dyDescent="0.25">
      <c r="B687" s="7"/>
      <c r="C687" s="7"/>
      <c r="D687" s="7"/>
    </row>
    <row r="688" spans="2:4" x14ac:dyDescent="0.25">
      <c r="B688" s="7"/>
      <c r="C688" s="7"/>
      <c r="D688" s="7"/>
    </row>
    <row r="689" spans="2:4" x14ac:dyDescent="0.25">
      <c r="B689" s="7"/>
      <c r="C689" s="7"/>
      <c r="D689" s="7"/>
    </row>
    <row r="690" spans="2:4" x14ac:dyDescent="0.25">
      <c r="B690" s="7"/>
      <c r="C690" s="7"/>
      <c r="D690" s="7"/>
    </row>
    <row r="691" spans="2:4" x14ac:dyDescent="0.25">
      <c r="B691" s="7"/>
      <c r="C691" s="7"/>
      <c r="D691" s="7"/>
    </row>
    <row r="692" spans="2:4" x14ac:dyDescent="0.25">
      <c r="B692" s="7"/>
      <c r="C692" s="7"/>
      <c r="D692" s="7"/>
    </row>
    <row r="693" spans="2:4" x14ac:dyDescent="0.25">
      <c r="B693" s="7"/>
      <c r="C693" s="7"/>
      <c r="D693" s="7"/>
    </row>
    <row r="694" spans="2:4" x14ac:dyDescent="0.25">
      <c r="B694" s="7"/>
      <c r="C694" s="7"/>
      <c r="D694" s="7"/>
    </row>
    <row r="695" spans="2:4" x14ac:dyDescent="0.25">
      <c r="B695" s="7"/>
      <c r="C695" s="7"/>
      <c r="D695" s="7"/>
    </row>
    <row r="696" spans="2:4" x14ac:dyDescent="0.25">
      <c r="B696" s="7"/>
      <c r="C696" s="7"/>
      <c r="D696" s="7"/>
    </row>
    <row r="697" spans="2:4" x14ac:dyDescent="0.25">
      <c r="B697" s="7"/>
      <c r="C697" s="7"/>
      <c r="D697" s="7"/>
    </row>
    <row r="698" spans="2:4" x14ac:dyDescent="0.25">
      <c r="B698" s="7"/>
      <c r="C698" s="7"/>
      <c r="D698" s="7"/>
    </row>
    <row r="699" spans="2:4" x14ac:dyDescent="0.25">
      <c r="B699" s="7"/>
      <c r="C699" s="7"/>
      <c r="D699" s="7"/>
    </row>
    <row r="700" spans="2:4" x14ac:dyDescent="0.25">
      <c r="B700" s="7"/>
      <c r="C700" s="7"/>
      <c r="D700" s="7"/>
    </row>
    <row r="701" spans="2:4" x14ac:dyDescent="0.25">
      <c r="B701" s="7"/>
      <c r="C701" s="7"/>
      <c r="D701" s="7"/>
    </row>
    <row r="702" spans="2:4" x14ac:dyDescent="0.25">
      <c r="B702" s="7"/>
      <c r="C702" s="7"/>
      <c r="D702" s="7"/>
    </row>
    <row r="703" spans="2:4" x14ac:dyDescent="0.25">
      <c r="B703" s="7"/>
      <c r="C703" s="7"/>
      <c r="D703" s="7"/>
    </row>
    <row r="704" spans="2:4" x14ac:dyDescent="0.25">
      <c r="B704" s="7"/>
      <c r="C704" s="7"/>
      <c r="D704" s="7"/>
    </row>
    <row r="705" spans="2:4" x14ac:dyDescent="0.25">
      <c r="B705" s="7"/>
      <c r="C705" s="7"/>
      <c r="D705" s="7"/>
    </row>
    <row r="706" spans="2:4" x14ac:dyDescent="0.25">
      <c r="B706" s="7"/>
      <c r="C706" s="7"/>
      <c r="D706" s="7"/>
    </row>
    <row r="707" spans="2:4" x14ac:dyDescent="0.25">
      <c r="B707" s="7"/>
      <c r="C707" s="7"/>
      <c r="D707" s="7"/>
    </row>
    <row r="708" spans="2:4" x14ac:dyDescent="0.25">
      <c r="B708" s="7"/>
      <c r="C708" s="7"/>
      <c r="D708" s="7"/>
    </row>
    <row r="709" spans="2:4" x14ac:dyDescent="0.25">
      <c r="B709" s="7"/>
      <c r="C709" s="7"/>
      <c r="D709" s="7"/>
    </row>
    <row r="710" spans="2:4" x14ac:dyDescent="0.25">
      <c r="B710" s="7"/>
      <c r="C710" s="7"/>
      <c r="D710" s="7"/>
    </row>
    <row r="711" spans="2:4" x14ac:dyDescent="0.25">
      <c r="B711" s="7"/>
      <c r="C711" s="7"/>
      <c r="D711" s="7"/>
    </row>
    <row r="712" spans="2:4" x14ac:dyDescent="0.25">
      <c r="B712" s="7"/>
      <c r="C712" s="7"/>
      <c r="D712" s="7"/>
    </row>
    <row r="713" spans="2:4" x14ac:dyDescent="0.25">
      <c r="B713" s="7"/>
      <c r="C713" s="7"/>
      <c r="D713" s="7"/>
    </row>
    <row r="714" spans="2:4" x14ac:dyDescent="0.25">
      <c r="B714" s="7"/>
      <c r="C714" s="7"/>
      <c r="D714" s="7"/>
    </row>
    <row r="715" spans="2:4" x14ac:dyDescent="0.25">
      <c r="B715" s="7"/>
      <c r="C715" s="7"/>
      <c r="D715" s="7"/>
    </row>
    <row r="716" spans="2:4" x14ac:dyDescent="0.25">
      <c r="B716" s="7"/>
      <c r="C716" s="7"/>
      <c r="D716" s="7"/>
    </row>
    <row r="717" spans="2:4" x14ac:dyDescent="0.25">
      <c r="B717" s="7"/>
      <c r="C717" s="7"/>
      <c r="D717" s="7"/>
    </row>
    <row r="718" spans="2:4" x14ac:dyDescent="0.25">
      <c r="B718" s="7"/>
      <c r="C718" s="7"/>
      <c r="D718" s="7"/>
    </row>
    <row r="719" spans="2:4" x14ac:dyDescent="0.25">
      <c r="B719" s="7"/>
      <c r="C719" s="7"/>
      <c r="D719" s="7"/>
    </row>
    <row r="720" spans="2:4" x14ac:dyDescent="0.25">
      <c r="B720" s="7"/>
      <c r="C720" s="7"/>
      <c r="D720" s="7"/>
    </row>
    <row r="721" spans="2:4" x14ac:dyDescent="0.25">
      <c r="B721" s="7"/>
      <c r="C721" s="7"/>
      <c r="D721" s="7"/>
    </row>
    <row r="722" spans="2:4" x14ac:dyDescent="0.25">
      <c r="B722" s="7"/>
      <c r="C722" s="7"/>
      <c r="D722" s="7"/>
    </row>
    <row r="723" spans="2:4" x14ac:dyDescent="0.25">
      <c r="B723" s="7"/>
      <c r="C723" s="7"/>
      <c r="D723" s="7"/>
    </row>
    <row r="724" spans="2:4" x14ac:dyDescent="0.25">
      <c r="B724" s="7"/>
      <c r="C724" s="7"/>
      <c r="D724" s="7"/>
    </row>
    <row r="725" spans="2:4" x14ac:dyDescent="0.25">
      <c r="B725" s="7"/>
      <c r="C725" s="7"/>
      <c r="D725" s="7"/>
    </row>
    <row r="726" spans="2:4" x14ac:dyDescent="0.25">
      <c r="B726" s="7"/>
      <c r="C726" s="7"/>
      <c r="D726" s="7"/>
    </row>
    <row r="727" spans="2:4" x14ac:dyDescent="0.25">
      <c r="B727" s="7"/>
      <c r="C727" s="7"/>
      <c r="D727" s="7"/>
    </row>
    <row r="728" spans="2:4" x14ac:dyDescent="0.25">
      <c r="B728" s="7"/>
      <c r="C728" s="7"/>
      <c r="D728" s="7"/>
    </row>
    <row r="729" spans="2:4" x14ac:dyDescent="0.25">
      <c r="B729" s="7"/>
      <c r="C729" s="7"/>
      <c r="D729" s="7"/>
    </row>
    <row r="730" spans="2:4" x14ac:dyDescent="0.25">
      <c r="B730" s="7"/>
      <c r="C730" s="7"/>
      <c r="D730" s="7"/>
    </row>
    <row r="731" spans="2:4" x14ac:dyDescent="0.25">
      <c r="B731" s="7"/>
      <c r="C731" s="7"/>
      <c r="D731" s="7"/>
    </row>
    <row r="732" spans="2:4" x14ac:dyDescent="0.25">
      <c r="B732" s="7"/>
      <c r="C732" s="7"/>
      <c r="D732" s="7"/>
    </row>
    <row r="733" spans="2:4" x14ac:dyDescent="0.25">
      <c r="B733" s="7"/>
      <c r="C733" s="7"/>
      <c r="D733" s="7"/>
    </row>
    <row r="734" spans="2:4" x14ac:dyDescent="0.25">
      <c r="B734" s="7"/>
      <c r="C734" s="7"/>
      <c r="D734" s="7"/>
    </row>
    <row r="735" spans="2:4" x14ac:dyDescent="0.25">
      <c r="B735" s="7"/>
      <c r="C735" s="7"/>
      <c r="D735" s="7"/>
    </row>
    <row r="736" spans="2:4" x14ac:dyDescent="0.25">
      <c r="B736" s="7"/>
      <c r="C736" s="7"/>
      <c r="D736" s="7"/>
    </row>
    <row r="737" spans="2:4" x14ac:dyDescent="0.25">
      <c r="B737" s="7"/>
      <c r="C737" s="7"/>
      <c r="D737" s="7"/>
    </row>
    <row r="738" spans="2:4" x14ac:dyDescent="0.25">
      <c r="B738" s="7"/>
      <c r="C738" s="7"/>
      <c r="D738" s="7"/>
    </row>
    <row r="739" spans="2:4" x14ac:dyDescent="0.25">
      <c r="B739" s="7"/>
      <c r="C739" s="7"/>
      <c r="D739" s="7"/>
    </row>
    <row r="740" spans="2:4" x14ac:dyDescent="0.25">
      <c r="B740" s="7"/>
      <c r="C740" s="7"/>
      <c r="D740" s="7"/>
    </row>
    <row r="741" spans="2:4" x14ac:dyDescent="0.25">
      <c r="B741" s="7"/>
      <c r="C741" s="7"/>
      <c r="D741" s="7"/>
    </row>
    <row r="742" spans="2:4" x14ac:dyDescent="0.25">
      <c r="B742" s="7"/>
      <c r="C742" s="7"/>
      <c r="D742" s="7"/>
    </row>
    <row r="743" spans="2:4" x14ac:dyDescent="0.25">
      <c r="B743" s="7"/>
      <c r="C743" s="7"/>
      <c r="D743" s="7"/>
    </row>
    <row r="744" spans="2:4" x14ac:dyDescent="0.25">
      <c r="B744" s="7"/>
      <c r="C744" s="7"/>
      <c r="D744" s="7"/>
    </row>
    <row r="745" spans="2:4" x14ac:dyDescent="0.25">
      <c r="B745" s="7"/>
      <c r="C745" s="7"/>
      <c r="D745" s="7"/>
    </row>
    <row r="746" spans="2:4" x14ac:dyDescent="0.25">
      <c r="B746" s="7"/>
      <c r="C746" s="7"/>
      <c r="D746" s="7"/>
    </row>
    <row r="747" spans="2:4" x14ac:dyDescent="0.25">
      <c r="B747" s="7"/>
      <c r="C747" s="7"/>
      <c r="D747" s="7"/>
    </row>
    <row r="748" spans="2:4" x14ac:dyDescent="0.25">
      <c r="B748" s="7"/>
      <c r="C748" s="7"/>
      <c r="D748" s="7"/>
    </row>
    <row r="749" spans="2:4" x14ac:dyDescent="0.25">
      <c r="B749" s="7"/>
      <c r="C749" s="7"/>
      <c r="D749" s="7"/>
    </row>
    <row r="750" spans="2:4" x14ac:dyDescent="0.25">
      <c r="B750" s="7"/>
      <c r="C750" s="7"/>
      <c r="D750" s="7"/>
    </row>
    <row r="751" spans="2:4" x14ac:dyDescent="0.25">
      <c r="B751" s="7"/>
      <c r="C751" s="7"/>
      <c r="D751" s="7"/>
    </row>
    <row r="752" spans="2:4" x14ac:dyDescent="0.25">
      <c r="B752" s="7"/>
      <c r="C752" s="7"/>
      <c r="D752" s="7"/>
    </row>
    <row r="753" spans="2:4" x14ac:dyDescent="0.25">
      <c r="B753" s="7"/>
      <c r="C753" s="7"/>
      <c r="D753" s="7"/>
    </row>
    <row r="754" spans="2:4" x14ac:dyDescent="0.25">
      <c r="B754" s="7"/>
      <c r="C754" s="7"/>
      <c r="D754" s="7"/>
    </row>
    <row r="755" spans="2:4" x14ac:dyDescent="0.25">
      <c r="B755" s="7"/>
      <c r="C755" s="7"/>
      <c r="D755" s="7"/>
    </row>
    <row r="756" spans="2:4" x14ac:dyDescent="0.25">
      <c r="B756" s="7"/>
      <c r="C756" s="7"/>
      <c r="D756" s="7"/>
    </row>
    <row r="757" spans="2:4" x14ac:dyDescent="0.25">
      <c r="B757" s="7"/>
      <c r="C757" s="7"/>
      <c r="D757" s="7"/>
    </row>
    <row r="758" spans="2:4" x14ac:dyDescent="0.25">
      <c r="B758" s="7"/>
      <c r="C758" s="7"/>
      <c r="D758" s="7"/>
    </row>
    <row r="759" spans="2:4" x14ac:dyDescent="0.25">
      <c r="B759" s="7"/>
      <c r="C759" s="7"/>
      <c r="D759" s="7"/>
    </row>
    <row r="760" spans="2:4" x14ac:dyDescent="0.25">
      <c r="B760" s="7"/>
      <c r="C760" s="7"/>
      <c r="D760" s="7"/>
    </row>
    <row r="761" spans="2:4" x14ac:dyDescent="0.25">
      <c r="B761" s="7"/>
      <c r="C761" s="7"/>
      <c r="D761" s="7"/>
    </row>
    <row r="762" spans="2:4" x14ac:dyDescent="0.25">
      <c r="B762" s="7"/>
      <c r="C762" s="7"/>
      <c r="D762" s="7"/>
    </row>
    <row r="763" spans="2:4" x14ac:dyDescent="0.25">
      <c r="B763" s="7"/>
      <c r="C763" s="7"/>
      <c r="D763" s="7"/>
    </row>
    <row r="764" spans="2:4" x14ac:dyDescent="0.25">
      <c r="B764" s="7"/>
      <c r="C764" s="7"/>
      <c r="D764" s="7"/>
    </row>
    <row r="765" spans="2:4" x14ac:dyDescent="0.25">
      <c r="B765" s="7"/>
      <c r="C765" s="7"/>
      <c r="D765" s="7"/>
    </row>
    <row r="766" spans="2:4" x14ac:dyDescent="0.25">
      <c r="B766" s="7"/>
      <c r="C766" s="7"/>
      <c r="D766" s="7"/>
    </row>
    <row r="767" spans="2:4" x14ac:dyDescent="0.25">
      <c r="B767" s="7"/>
      <c r="C767" s="7"/>
      <c r="D767" s="7"/>
    </row>
    <row r="768" spans="2:4" x14ac:dyDescent="0.25">
      <c r="B768" s="7"/>
      <c r="C768" s="7"/>
      <c r="D768" s="7"/>
    </row>
    <row r="769" spans="2:4" x14ac:dyDescent="0.25">
      <c r="B769" s="7"/>
      <c r="C769" s="7"/>
      <c r="D769" s="7"/>
    </row>
    <row r="770" spans="2:4" x14ac:dyDescent="0.25">
      <c r="B770" s="7"/>
      <c r="C770" s="7"/>
      <c r="D770" s="7"/>
    </row>
    <row r="771" spans="2:4" x14ac:dyDescent="0.25">
      <c r="B771" s="7"/>
      <c r="C771" s="7"/>
      <c r="D771" s="7"/>
    </row>
    <row r="772" spans="2:4" x14ac:dyDescent="0.25">
      <c r="B772" s="7"/>
      <c r="C772" s="7"/>
      <c r="D772" s="7"/>
    </row>
    <row r="773" spans="2:4" x14ac:dyDescent="0.25">
      <c r="B773" s="7"/>
      <c r="C773" s="7"/>
      <c r="D773" s="7"/>
    </row>
    <row r="774" spans="2:4" x14ac:dyDescent="0.25">
      <c r="B774" s="7"/>
      <c r="C774" s="7"/>
      <c r="D774" s="7"/>
    </row>
    <row r="775" spans="2:4" x14ac:dyDescent="0.25">
      <c r="B775" s="7"/>
      <c r="C775" s="7"/>
      <c r="D775" s="7"/>
    </row>
    <row r="776" spans="2:4" x14ac:dyDescent="0.25">
      <c r="B776" s="7"/>
      <c r="C776" s="7"/>
      <c r="D776" s="7"/>
    </row>
    <row r="777" spans="2:4" x14ac:dyDescent="0.25">
      <c r="B777" s="7"/>
      <c r="C777" s="7"/>
      <c r="D777" s="7"/>
    </row>
    <row r="778" spans="2:4" x14ac:dyDescent="0.25">
      <c r="B778" s="7"/>
      <c r="C778" s="7"/>
      <c r="D778" s="7"/>
    </row>
    <row r="779" spans="2:4" x14ac:dyDescent="0.25">
      <c r="B779" s="7"/>
      <c r="C779" s="7"/>
      <c r="D779" s="7"/>
    </row>
    <row r="780" spans="2:4" x14ac:dyDescent="0.25">
      <c r="B780" s="7"/>
      <c r="C780" s="7"/>
      <c r="D780" s="7"/>
    </row>
    <row r="781" spans="2:4" x14ac:dyDescent="0.25">
      <c r="B781" s="7"/>
      <c r="C781" s="7"/>
      <c r="D781" s="7"/>
    </row>
    <row r="782" spans="2:4" x14ac:dyDescent="0.25">
      <c r="B782" s="7"/>
      <c r="C782" s="7"/>
      <c r="D782" s="7"/>
    </row>
    <row r="783" spans="2:4" x14ac:dyDescent="0.25">
      <c r="B783" s="7"/>
      <c r="C783" s="7"/>
      <c r="D783" s="7"/>
    </row>
    <row r="784" spans="2:4" x14ac:dyDescent="0.25">
      <c r="B784" s="7"/>
      <c r="C784" s="7"/>
      <c r="D784" s="7"/>
    </row>
    <row r="785" spans="2:4" x14ac:dyDescent="0.25">
      <c r="B785" s="7"/>
      <c r="C785" s="7"/>
      <c r="D785" s="7"/>
    </row>
    <row r="786" spans="2:4" x14ac:dyDescent="0.25">
      <c r="B786" s="7"/>
      <c r="C786" s="7"/>
      <c r="D786" s="7"/>
    </row>
    <row r="787" spans="2:4" x14ac:dyDescent="0.25">
      <c r="B787" s="7"/>
      <c r="C787" s="7"/>
      <c r="D787" s="7"/>
    </row>
    <row r="788" spans="2:4" x14ac:dyDescent="0.25">
      <c r="B788" s="7"/>
      <c r="C788" s="7"/>
      <c r="D788" s="7"/>
    </row>
    <row r="789" spans="2:4" x14ac:dyDescent="0.25">
      <c r="B789" s="7"/>
      <c r="C789" s="7"/>
      <c r="D789" s="7"/>
    </row>
    <row r="790" spans="2:4" x14ac:dyDescent="0.25">
      <c r="B790" s="7"/>
      <c r="C790" s="7"/>
      <c r="D790" s="7"/>
    </row>
    <row r="791" spans="2:4" x14ac:dyDescent="0.25">
      <c r="B791" s="7"/>
      <c r="C791" s="7"/>
      <c r="D791" s="7"/>
    </row>
    <row r="792" spans="2:4" x14ac:dyDescent="0.25">
      <c r="B792" s="7"/>
      <c r="C792" s="7"/>
      <c r="D792" s="7"/>
    </row>
    <row r="793" spans="2:4" x14ac:dyDescent="0.25">
      <c r="B793" s="7"/>
      <c r="C793" s="7"/>
      <c r="D793" s="7"/>
    </row>
    <row r="794" spans="2:4" x14ac:dyDescent="0.25">
      <c r="B794" s="7"/>
      <c r="C794" s="7"/>
      <c r="D794" s="7"/>
    </row>
    <row r="795" spans="2:4" x14ac:dyDescent="0.25">
      <c r="B795" s="7"/>
      <c r="C795" s="7"/>
      <c r="D795" s="7"/>
    </row>
    <row r="796" spans="2:4" x14ac:dyDescent="0.25">
      <c r="B796" s="7"/>
      <c r="C796" s="7"/>
      <c r="D796" s="7"/>
    </row>
    <row r="797" spans="2:4" x14ac:dyDescent="0.25">
      <c r="B797" s="7"/>
      <c r="C797" s="7"/>
      <c r="D797" s="7"/>
    </row>
    <row r="798" spans="2:4" x14ac:dyDescent="0.25">
      <c r="B798" s="7"/>
      <c r="C798" s="7"/>
      <c r="D798" s="7"/>
    </row>
    <row r="799" spans="2:4" x14ac:dyDescent="0.25">
      <c r="B799" s="7"/>
      <c r="C799" s="7"/>
      <c r="D799" s="7"/>
    </row>
    <row r="800" spans="2:4" x14ac:dyDescent="0.25">
      <c r="B800" s="7"/>
      <c r="C800" s="7"/>
      <c r="D800" s="7"/>
    </row>
    <row r="801" spans="2:4" x14ac:dyDescent="0.25">
      <c r="B801" s="7"/>
      <c r="C801" s="7"/>
      <c r="D801" s="7"/>
    </row>
    <row r="802" spans="2:4" x14ac:dyDescent="0.25">
      <c r="B802" s="7"/>
      <c r="C802" s="7"/>
      <c r="D802" s="7"/>
    </row>
  </sheetData>
  <mergeCells count="3">
    <mergeCell ref="B27:I29"/>
    <mergeCell ref="B33:I33"/>
    <mergeCell ref="B52:I56"/>
  </mergeCells>
  <printOptions horizontalCentered="1"/>
  <pageMargins left="0.39370078740157483" right="0.39370078740157483" top="0.78740157480314965" bottom="0.59055118110236227" header="0.39370078740157483" footer="0.39370078740157483"/>
  <pageSetup paperSize="9" scale="88" firstPageNumber="47" fitToHeight="0" orientation="portrait" r:id="rId1"/>
  <headerFooter scaleWithDoc="0" alignWithMargins="0">
    <oddHeader>&amp;L&amp;8Situation des personnels enseignants non permanents - 2015/2016&amp;R&amp;8DGRH A1-1 / Novembre 2016</oddHeader>
    <oddFooter>Page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rgb="FF92D050"/>
    <pageSetUpPr fitToPage="1"/>
  </sheetPr>
  <dimension ref="A1:M72"/>
  <sheetViews>
    <sheetView showGridLines="0" zoomScale="115" zoomScaleNormal="115" workbookViewId="0">
      <selection activeCell="N56" sqref="N56"/>
    </sheetView>
  </sheetViews>
  <sheetFormatPr baseColWidth="10" defaultRowHeight="13.2" x14ac:dyDescent="0.25"/>
  <cols>
    <col min="1" max="1" width="19" bestFit="1" customWidth="1"/>
    <col min="2" max="2" width="9.6640625" bestFit="1" customWidth="1"/>
    <col min="3" max="3" width="10.44140625" bestFit="1" customWidth="1"/>
    <col min="4" max="4" width="5.77734375" bestFit="1" customWidth="1"/>
    <col min="5" max="5" width="9.6640625" bestFit="1" customWidth="1"/>
    <col min="6" max="6" width="10.44140625" bestFit="1" customWidth="1"/>
    <col min="7" max="7" width="5.77734375" bestFit="1" customWidth="1"/>
    <col min="8" max="8" width="3.6640625" customWidth="1"/>
    <col min="9" max="9" width="9.6640625" bestFit="1" customWidth="1"/>
    <col min="10" max="10" width="10.44140625" bestFit="1" customWidth="1"/>
    <col min="11" max="11" width="5.77734375" bestFit="1" customWidth="1"/>
    <col min="12" max="12" width="3.44140625" customWidth="1"/>
    <col min="13" max="13" width="14" customWidth="1"/>
  </cols>
  <sheetData>
    <row r="1" spans="1:13" ht="4.95" customHeight="1" x14ac:dyDescent="0.25"/>
    <row r="2" spans="1:13" ht="29.25" customHeight="1" x14ac:dyDescent="0.25">
      <c r="A2" s="680" t="s">
        <v>316</v>
      </c>
      <c r="B2" s="680"/>
      <c r="C2" s="680"/>
      <c r="D2" s="680"/>
      <c r="E2" s="680"/>
      <c r="F2" s="680"/>
      <c r="G2" s="680"/>
      <c r="H2" s="680"/>
      <c r="I2" s="680"/>
      <c r="J2" s="680"/>
      <c r="K2" s="680"/>
      <c r="L2" s="680"/>
      <c r="M2" s="680"/>
    </row>
    <row r="3" spans="1:13" ht="6.6" customHeight="1" x14ac:dyDescent="0.25"/>
    <row r="4" spans="1:13" x14ac:dyDescent="0.25">
      <c r="A4" s="128"/>
      <c r="B4" s="713" t="s">
        <v>310</v>
      </c>
      <c r="C4" s="714"/>
      <c r="D4" s="714"/>
      <c r="E4" s="714" t="s">
        <v>311</v>
      </c>
      <c r="F4" s="714"/>
      <c r="G4" s="715"/>
      <c r="H4" s="128"/>
      <c r="I4" s="726" t="s">
        <v>314</v>
      </c>
      <c r="J4" s="726"/>
      <c r="K4" s="726"/>
      <c r="M4" s="680" t="s">
        <v>667</v>
      </c>
    </row>
    <row r="5" spans="1:13" ht="40.200000000000003" customHeight="1" x14ac:dyDescent="0.25">
      <c r="A5" s="51" t="s">
        <v>666</v>
      </c>
      <c r="B5" s="489" t="s">
        <v>135</v>
      </c>
      <c r="C5" s="490" t="s">
        <v>136</v>
      </c>
      <c r="D5" s="119" t="s">
        <v>90</v>
      </c>
      <c r="E5" s="489" t="s">
        <v>135</v>
      </c>
      <c r="F5" s="490" t="s">
        <v>136</v>
      </c>
      <c r="G5" s="119" t="s">
        <v>90</v>
      </c>
      <c r="H5" s="128"/>
      <c r="I5" s="489" t="s">
        <v>135</v>
      </c>
      <c r="J5" s="490" t="s">
        <v>136</v>
      </c>
      <c r="K5" s="119" t="s">
        <v>90</v>
      </c>
      <c r="M5" s="680"/>
    </row>
    <row r="6" spans="1:13" s="33" customFormat="1" ht="7.95" customHeight="1" x14ac:dyDescent="0.25">
      <c r="A6" s="214"/>
      <c r="B6" s="30"/>
      <c r="C6" s="30"/>
      <c r="D6" s="31"/>
      <c r="E6" s="30"/>
      <c r="F6" s="30"/>
      <c r="G6" s="31"/>
      <c r="H6" s="214"/>
      <c r="I6" s="30"/>
      <c r="J6" s="30"/>
      <c r="K6" s="31"/>
      <c r="M6" s="124"/>
    </row>
    <row r="7" spans="1:13" x14ac:dyDescent="0.25">
      <c r="A7" s="651" t="s">
        <v>8</v>
      </c>
      <c r="B7" s="651">
        <v>4</v>
      </c>
      <c r="C7" s="651">
        <v>16</v>
      </c>
      <c r="D7" s="652">
        <v>20</v>
      </c>
      <c r="E7" s="651">
        <v>4</v>
      </c>
      <c r="F7" s="651">
        <v>20</v>
      </c>
      <c r="G7" s="652">
        <v>24</v>
      </c>
      <c r="H7" s="82"/>
      <c r="I7" s="651">
        <v>8</v>
      </c>
      <c r="J7" s="651">
        <v>36</v>
      </c>
      <c r="K7" s="652">
        <v>44</v>
      </c>
      <c r="M7" s="488">
        <v>0.29931972789115646</v>
      </c>
    </row>
    <row r="8" spans="1:13" x14ac:dyDescent="0.25">
      <c r="A8" s="653" t="s">
        <v>668</v>
      </c>
      <c r="B8" s="653"/>
      <c r="C8" s="653">
        <v>6</v>
      </c>
      <c r="D8" s="652">
        <v>6</v>
      </c>
      <c r="E8" s="653">
        <v>2</v>
      </c>
      <c r="F8" s="653">
        <v>7</v>
      </c>
      <c r="G8" s="652">
        <v>9</v>
      </c>
      <c r="H8" s="82"/>
      <c r="I8" s="653">
        <v>2</v>
      </c>
      <c r="J8" s="653">
        <v>13</v>
      </c>
      <c r="K8" s="652">
        <v>15</v>
      </c>
      <c r="M8" s="367">
        <v>0.10204081632653061</v>
      </c>
    </row>
    <row r="9" spans="1:13" x14ac:dyDescent="0.25">
      <c r="A9" s="67" t="s">
        <v>9</v>
      </c>
      <c r="B9" s="194"/>
      <c r="C9" s="194">
        <v>3</v>
      </c>
      <c r="D9" s="194">
        <v>3</v>
      </c>
      <c r="E9" s="194">
        <v>1</v>
      </c>
      <c r="F9" s="194"/>
      <c r="G9" s="457">
        <v>1</v>
      </c>
      <c r="H9" s="83"/>
      <c r="I9" s="15">
        <v>1</v>
      </c>
      <c r="J9" s="194">
        <v>3</v>
      </c>
      <c r="K9" s="194">
        <v>4</v>
      </c>
      <c r="M9" s="483">
        <v>2.7210884353741496E-2</v>
      </c>
    </row>
    <row r="10" spans="1:13" x14ac:dyDescent="0.25">
      <c r="A10" s="68" t="s">
        <v>10</v>
      </c>
      <c r="B10" s="196"/>
      <c r="C10" s="196">
        <v>2</v>
      </c>
      <c r="D10" s="196">
        <v>2</v>
      </c>
      <c r="E10" s="196"/>
      <c r="F10" s="196">
        <v>3</v>
      </c>
      <c r="G10" s="458">
        <v>3</v>
      </c>
      <c r="H10" s="83"/>
      <c r="I10" s="18"/>
      <c r="J10" s="196">
        <v>5</v>
      </c>
      <c r="K10" s="196">
        <v>5</v>
      </c>
      <c r="M10" s="484">
        <v>3.4013605442176874E-2</v>
      </c>
    </row>
    <row r="11" spans="1:13" x14ac:dyDescent="0.25">
      <c r="A11" s="75" t="s">
        <v>12</v>
      </c>
      <c r="B11" s="215"/>
      <c r="C11" s="215">
        <v>1</v>
      </c>
      <c r="D11" s="215">
        <v>1</v>
      </c>
      <c r="E11" s="215">
        <v>1</v>
      </c>
      <c r="F11" s="215">
        <v>4</v>
      </c>
      <c r="G11" s="471">
        <v>5</v>
      </c>
      <c r="H11" s="83"/>
      <c r="I11" s="21">
        <v>1</v>
      </c>
      <c r="J11" s="215">
        <v>5</v>
      </c>
      <c r="K11" s="215">
        <v>6</v>
      </c>
      <c r="M11" s="486">
        <v>4.0816326530612242E-2</v>
      </c>
    </row>
    <row r="12" spans="1:13" x14ac:dyDescent="0.25">
      <c r="A12" s="479" t="s">
        <v>669</v>
      </c>
      <c r="B12" s="480">
        <v>4</v>
      </c>
      <c r="C12" s="480">
        <v>10</v>
      </c>
      <c r="D12" s="633">
        <v>14</v>
      </c>
      <c r="E12" s="480">
        <v>2</v>
      </c>
      <c r="F12" s="480">
        <v>13</v>
      </c>
      <c r="G12" s="635">
        <v>15</v>
      </c>
      <c r="H12" s="82"/>
      <c r="I12" s="479">
        <v>6</v>
      </c>
      <c r="J12" s="480">
        <v>23</v>
      </c>
      <c r="K12" s="635">
        <v>29</v>
      </c>
      <c r="M12" s="86">
        <v>0.19727891156462585</v>
      </c>
    </row>
    <row r="13" spans="1:13" x14ac:dyDescent="0.25">
      <c r="A13" s="67" t="s">
        <v>14</v>
      </c>
      <c r="B13" s="194">
        <v>3</v>
      </c>
      <c r="C13" s="194"/>
      <c r="D13" s="194">
        <v>3</v>
      </c>
      <c r="E13" s="194">
        <v>1</v>
      </c>
      <c r="F13" s="194">
        <v>7</v>
      </c>
      <c r="G13" s="457">
        <v>8</v>
      </c>
      <c r="H13" s="83"/>
      <c r="I13" s="15">
        <v>4</v>
      </c>
      <c r="J13" s="194">
        <v>7</v>
      </c>
      <c r="K13" s="194">
        <v>11</v>
      </c>
      <c r="M13" s="483">
        <v>7.4829931972789115E-2</v>
      </c>
    </row>
    <row r="14" spans="1:13" x14ac:dyDescent="0.25">
      <c r="A14" s="75" t="s">
        <v>15</v>
      </c>
      <c r="B14" s="215">
        <v>1</v>
      </c>
      <c r="C14" s="215">
        <v>10</v>
      </c>
      <c r="D14" s="215">
        <v>11</v>
      </c>
      <c r="E14" s="215">
        <v>1</v>
      </c>
      <c r="F14" s="215">
        <v>6</v>
      </c>
      <c r="G14" s="471">
        <v>7</v>
      </c>
      <c r="H14" s="83"/>
      <c r="I14" s="21">
        <v>2</v>
      </c>
      <c r="J14" s="215">
        <v>16</v>
      </c>
      <c r="K14" s="215">
        <v>18</v>
      </c>
      <c r="M14" s="486">
        <v>0.12244897959183673</v>
      </c>
    </row>
    <row r="15" spans="1:13" x14ac:dyDescent="0.25">
      <c r="A15" s="651" t="s">
        <v>18</v>
      </c>
      <c r="B15" s="651">
        <v>23</v>
      </c>
      <c r="C15" s="651">
        <v>20</v>
      </c>
      <c r="D15" s="652">
        <v>43</v>
      </c>
      <c r="E15" s="651">
        <v>8</v>
      </c>
      <c r="F15" s="651">
        <v>5</v>
      </c>
      <c r="G15" s="652">
        <v>13</v>
      </c>
      <c r="H15" s="82"/>
      <c r="I15" s="651">
        <v>31</v>
      </c>
      <c r="J15" s="651">
        <v>25</v>
      </c>
      <c r="K15" s="652">
        <v>56</v>
      </c>
      <c r="M15" s="488">
        <v>0.38095238095238093</v>
      </c>
    </row>
    <row r="16" spans="1:13" x14ac:dyDescent="0.25">
      <c r="A16" s="653" t="s">
        <v>670</v>
      </c>
      <c r="B16" s="653">
        <v>9</v>
      </c>
      <c r="C16" s="653">
        <v>5</v>
      </c>
      <c r="D16" s="652">
        <v>14</v>
      </c>
      <c r="E16" s="653">
        <v>2</v>
      </c>
      <c r="F16" s="653">
        <v>1</v>
      </c>
      <c r="G16" s="652">
        <v>3</v>
      </c>
      <c r="H16" s="82"/>
      <c r="I16" s="653">
        <v>11</v>
      </c>
      <c r="J16" s="653">
        <v>6</v>
      </c>
      <c r="K16" s="652">
        <v>17</v>
      </c>
      <c r="M16" s="367">
        <v>0.11564625850340136</v>
      </c>
    </row>
    <row r="17" spans="1:13" x14ac:dyDescent="0.25">
      <c r="A17" s="67" t="s">
        <v>19</v>
      </c>
      <c r="B17" s="194">
        <v>4</v>
      </c>
      <c r="C17" s="194"/>
      <c r="D17" s="194">
        <v>4</v>
      </c>
      <c r="E17" s="194">
        <v>1</v>
      </c>
      <c r="F17" s="194"/>
      <c r="G17" s="457">
        <v>1</v>
      </c>
      <c r="H17" s="83"/>
      <c r="I17" s="15">
        <v>5</v>
      </c>
      <c r="J17" s="194"/>
      <c r="K17" s="194">
        <v>5</v>
      </c>
      <c r="M17" s="483">
        <v>3.4013605442176874E-2</v>
      </c>
    </row>
    <row r="18" spans="1:13" x14ac:dyDescent="0.25">
      <c r="A18" s="68" t="s">
        <v>20</v>
      </c>
      <c r="B18" s="196"/>
      <c r="C18" s="196"/>
      <c r="D18" s="196"/>
      <c r="E18" s="196"/>
      <c r="F18" s="196"/>
      <c r="G18" s="458"/>
      <c r="H18" s="83"/>
      <c r="I18" s="18"/>
      <c r="J18" s="196"/>
      <c r="K18" s="196"/>
      <c r="M18" s="484">
        <v>0</v>
      </c>
    </row>
    <row r="19" spans="1:13" x14ac:dyDescent="0.25">
      <c r="A19" s="68" t="s">
        <v>21</v>
      </c>
      <c r="B19" s="196">
        <v>2</v>
      </c>
      <c r="C19" s="196">
        <v>2</v>
      </c>
      <c r="D19" s="196">
        <v>4</v>
      </c>
      <c r="E19" s="196">
        <v>1</v>
      </c>
      <c r="F19" s="196"/>
      <c r="G19" s="458">
        <v>1</v>
      </c>
      <c r="H19" s="83"/>
      <c r="I19" s="18">
        <v>3</v>
      </c>
      <c r="J19" s="196">
        <v>2</v>
      </c>
      <c r="K19" s="196">
        <v>5</v>
      </c>
      <c r="M19" s="484">
        <v>3.4013605442176874E-2</v>
      </c>
    </row>
    <row r="20" spans="1:13" x14ac:dyDescent="0.25">
      <c r="A20" s="68" t="s">
        <v>24</v>
      </c>
      <c r="B20" s="196">
        <v>2</v>
      </c>
      <c r="C20" s="196">
        <v>2</v>
      </c>
      <c r="D20" s="196">
        <v>4</v>
      </c>
      <c r="E20" s="196"/>
      <c r="F20" s="196"/>
      <c r="G20" s="458"/>
      <c r="H20" s="83"/>
      <c r="I20" s="18">
        <v>2</v>
      </c>
      <c r="J20" s="196">
        <v>2</v>
      </c>
      <c r="K20" s="196">
        <v>4</v>
      </c>
      <c r="M20" s="484">
        <v>2.7210884353741496E-2</v>
      </c>
    </row>
    <row r="21" spans="1:13" x14ac:dyDescent="0.25">
      <c r="A21" s="68" t="s">
        <v>26</v>
      </c>
      <c r="B21" s="196"/>
      <c r="C21" s="196"/>
      <c r="D21" s="196"/>
      <c r="E21" s="196"/>
      <c r="F21" s="196">
        <v>1</v>
      </c>
      <c r="G21" s="458">
        <v>1</v>
      </c>
      <c r="H21" s="83"/>
      <c r="I21" s="18"/>
      <c r="J21" s="196">
        <v>1</v>
      </c>
      <c r="K21" s="196">
        <v>1</v>
      </c>
      <c r="M21" s="484">
        <v>6.8027210884353739E-3</v>
      </c>
    </row>
    <row r="22" spans="1:13" x14ac:dyDescent="0.25">
      <c r="A22" s="68" t="s">
        <v>27</v>
      </c>
      <c r="B22" s="196">
        <v>1</v>
      </c>
      <c r="C22" s="196">
        <v>1</v>
      </c>
      <c r="D22" s="196">
        <v>2</v>
      </c>
      <c r="E22" s="196"/>
      <c r="F22" s="196"/>
      <c r="G22" s="458"/>
      <c r="H22" s="83"/>
      <c r="I22" s="18">
        <v>1</v>
      </c>
      <c r="J22" s="196">
        <v>1</v>
      </c>
      <c r="K22" s="196">
        <v>2</v>
      </c>
      <c r="M22" s="484">
        <v>1.3605442176870748E-2</v>
      </c>
    </row>
    <row r="23" spans="1:13" x14ac:dyDescent="0.25">
      <c r="A23" s="75" t="s">
        <v>28</v>
      </c>
      <c r="B23" s="215"/>
      <c r="C23" s="215"/>
      <c r="D23" s="215"/>
      <c r="E23" s="215"/>
      <c r="F23" s="215"/>
      <c r="G23" s="471"/>
      <c r="H23" s="83"/>
      <c r="I23" s="21"/>
      <c r="J23" s="215"/>
      <c r="K23" s="215"/>
      <c r="M23" s="486">
        <v>0</v>
      </c>
    </row>
    <row r="24" spans="1:13" x14ac:dyDescent="0.25">
      <c r="A24" s="479" t="s">
        <v>671</v>
      </c>
      <c r="B24" s="480">
        <v>7</v>
      </c>
      <c r="C24" s="480">
        <v>10</v>
      </c>
      <c r="D24" s="633">
        <v>17</v>
      </c>
      <c r="E24" s="480">
        <v>3</v>
      </c>
      <c r="F24" s="480">
        <v>2</v>
      </c>
      <c r="G24" s="635">
        <v>5</v>
      </c>
      <c r="H24" s="82"/>
      <c r="I24" s="479">
        <v>10</v>
      </c>
      <c r="J24" s="480">
        <v>12</v>
      </c>
      <c r="K24" s="635">
        <v>22</v>
      </c>
      <c r="M24" s="86">
        <v>0.14965986394557823</v>
      </c>
    </row>
    <row r="25" spans="1:13" x14ac:dyDescent="0.25">
      <c r="A25" s="67" t="s">
        <v>30</v>
      </c>
      <c r="B25" s="194">
        <v>2</v>
      </c>
      <c r="C25" s="194">
        <v>1</v>
      </c>
      <c r="D25" s="194">
        <v>3</v>
      </c>
      <c r="E25" s="194"/>
      <c r="F25" s="194"/>
      <c r="G25" s="457"/>
      <c r="H25" s="83"/>
      <c r="I25" s="15">
        <v>2</v>
      </c>
      <c r="J25" s="194">
        <v>1</v>
      </c>
      <c r="K25" s="194">
        <v>3</v>
      </c>
      <c r="M25" s="483">
        <v>2.0408163265306121E-2</v>
      </c>
    </row>
    <row r="26" spans="1:13" x14ac:dyDescent="0.25">
      <c r="A26" s="68" t="s">
        <v>32</v>
      </c>
      <c r="B26" s="196"/>
      <c r="C26" s="196">
        <v>6</v>
      </c>
      <c r="D26" s="196">
        <v>6</v>
      </c>
      <c r="E26" s="196">
        <v>2</v>
      </c>
      <c r="F26" s="196">
        <v>2</v>
      </c>
      <c r="G26" s="458">
        <v>4</v>
      </c>
      <c r="H26" s="83"/>
      <c r="I26" s="18">
        <v>2</v>
      </c>
      <c r="J26" s="196">
        <v>8</v>
      </c>
      <c r="K26" s="196">
        <v>10</v>
      </c>
      <c r="M26" s="484">
        <v>6.8027210884353748E-2</v>
      </c>
    </row>
    <row r="27" spans="1:13" x14ac:dyDescent="0.25">
      <c r="A27" s="68" t="s">
        <v>33</v>
      </c>
      <c r="B27" s="196">
        <v>1</v>
      </c>
      <c r="C27" s="196"/>
      <c r="D27" s="196">
        <v>1</v>
      </c>
      <c r="E27" s="196"/>
      <c r="F27" s="196"/>
      <c r="G27" s="458"/>
      <c r="H27" s="83"/>
      <c r="I27" s="18">
        <v>1</v>
      </c>
      <c r="J27" s="196"/>
      <c r="K27" s="196">
        <v>1</v>
      </c>
      <c r="M27" s="484">
        <v>6.8027210884353739E-3</v>
      </c>
    </row>
    <row r="28" spans="1:13" x14ac:dyDescent="0.25">
      <c r="A28" s="68" t="s">
        <v>34</v>
      </c>
      <c r="B28" s="196"/>
      <c r="C28" s="196">
        <v>1</v>
      </c>
      <c r="D28" s="196">
        <v>1</v>
      </c>
      <c r="E28" s="196"/>
      <c r="F28" s="196"/>
      <c r="G28" s="458"/>
      <c r="H28" s="83"/>
      <c r="I28" s="18"/>
      <c r="J28" s="196">
        <v>1</v>
      </c>
      <c r="K28" s="196">
        <v>1</v>
      </c>
      <c r="M28" s="484">
        <v>6.8027210884353739E-3</v>
      </c>
    </row>
    <row r="29" spans="1:13" x14ac:dyDescent="0.25">
      <c r="A29" s="68" t="s">
        <v>36</v>
      </c>
      <c r="B29" s="196">
        <v>3</v>
      </c>
      <c r="C29" s="196"/>
      <c r="D29" s="196">
        <v>3</v>
      </c>
      <c r="E29" s="196">
        <v>1</v>
      </c>
      <c r="F29" s="196"/>
      <c r="G29" s="458">
        <v>1</v>
      </c>
      <c r="H29" s="83"/>
      <c r="I29" s="18">
        <v>4</v>
      </c>
      <c r="J29" s="196"/>
      <c r="K29" s="196">
        <v>4</v>
      </c>
      <c r="M29" s="484">
        <v>2.7210884353741496E-2</v>
      </c>
    </row>
    <row r="30" spans="1:13" x14ac:dyDescent="0.25">
      <c r="A30" s="68" t="s">
        <v>38</v>
      </c>
      <c r="B30" s="196"/>
      <c r="C30" s="196">
        <v>2</v>
      </c>
      <c r="D30" s="196">
        <v>2</v>
      </c>
      <c r="E30" s="196"/>
      <c r="F30" s="196"/>
      <c r="G30" s="458"/>
      <c r="H30" s="83"/>
      <c r="I30" s="18"/>
      <c r="J30" s="196">
        <v>2</v>
      </c>
      <c r="K30" s="196">
        <v>2</v>
      </c>
      <c r="M30" s="484">
        <v>1.3605442176870748E-2</v>
      </c>
    </row>
    <row r="31" spans="1:13" x14ac:dyDescent="0.25">
      <c r="A31" s="75" t="s">
        <v>39</v>
      </c>
      <c r="B31" s="215">
        <v>1</v>
      </c>
      <c r="C31" s="215"/>
      <c r="D31" s="215">
        <v>1</v>
      </c>
      <c r="E31" s="215"/>
      <c r="F31" s="215"/>
      <c r="G31" s="471"/>
      <c r="H31" s="83"/>
      <c r="I31" s="21">
        <v>1</v>
      </c>
      <c r="J31" s="215"/>
      <c r="K31" s="215">
        <v>1</v>
      </c>
      <c r="M31" s="486">
        <v>6.8027210884353739E-3</v>
      </c>
    </row>
    <row r="32" spans="1:13" x14ac:dyDescent="0.25">
      <c r="A32" s="479" t="s">
        <v>672</v>
      </c>
      <c r="B32" s="480">
        <v>7</v>
      </c>
      <c r="C32" s="480">
        <v>5</v>
      </c>
      <c r="D32" s="633">
        <v>12</v>
      </c>
      <c r="E32" s="480">
        <v>3</v>
      </c>
      <c r="F32" s="480">
        <v>2</v>
      </c>
      <c r="G32" s="635">
        <v>5</v>
      </c>
      <c r="H32" s="82"/>
      <c r="I32" s="479">
        <v>10</v>
      </c>
      <c r="J32" s="480">
        <v>7</v>
      </c>
      <c r="K32" s="635">
        <v>17</v>
      </c>
      <c r="M32" s="86">
        <v>0.11564625850340136</v>
      </c>
    </row>
    <row r="33" spans="1:13" x14ac:dyDescent="0.25">
      <c r="A33" s="67" t="s">
        <v>41</v>
      </c>
      <c r="B33" s="194">
        <v>1</v>
      </c>
      <c r="C33" s="194">
        <v>2</v>
      </c>
      <c r="D33" s="194">
        <v>3</v>
      </c>
      <c r="E33" s="194">
        <v>1</v>
      </c>
      <c r="F33" s="194"/>
      <c r="G33" s="457">
        <v>1</v>
      </c>
      <c r="H33" s="83"/>
      <c r="I33" s="15">
        <v>2</v>
      </c>
      <c r="J33" s="194">
        <v>2</v>
      </c>
      <c r="K33" s="194">
        <v>4</v>
      </c>
      <c r="M33" s="483">
        <v>2.7210884353741496E-2</v>
      </c>
    </row>
    <row r="34" spans="1:13" x14ac:dyDescent="0.25">
      <c r="A34" s="68" t="s">
        <v>42</v>
      </c>
      <c r="B34" s="196">
        <v>5</v>
      </c>
      <c r="C34" s="196">
        <v>2</v>
      </c>
      <c r="D34" s="196">
        <v>7</v>
      </c>
      <c r="E34" s="196">
        <v>2</v>
      </c>
      <c r="F34" s="196"/>
      <c r="G34" s="458">
        <v>2</v>
      </c>
      <c r="H34" s="83"/>
      <c r="I34" s="18">
        <v>7</v>
      </c>
      <c r="J34" s="196">
        <v>2</v>
      </c>
      <c r="K34" s="196">
        <v>9</v>
      </c>
      <c r="M34" s="484">
        <v>6.1224489795918366E-2</v>
      </c>
    </row>
    <row r="35" spans="1:13" x14ac:dyDescent="0.25">
      <c r="A35" s="75" t="s">
        <v>46</v>
      </c>
      <c r="B35" s="215">
        <v>1</v>
      </c>
      <c r="C35" s="215">
        <v>1</v>
      </c>
      <c r="D35" s="215">
        <v>2</v>
      </c>
      <c r="E35" s="215"/>
      <c r="F35" s="215">
        <v>2</v>
      </c>
      <c r="G35" s="471">
        <v>2</v>
      </c>
      <c r="H35" s="83"/>
      <c r="I35" s="21">
        <v>1</v>
      </c>
      <c r="J35" s="215">
        <v>3</v>
      </c>
      <c r="K35" s="215">
        <v>4</v>
      </c>
      <c r="M35" s="486">
        <v>2.7210884353741496E-2</v>
      </c>
    </row>
    <row r="36" spans="1:13" x14ac:dyDescent="0.25">
      <c r="A36" s="651" t="s">
        <v>52</v>
      </c>
      <c r="B36" s="651">
        <v>3</v>
      </c>
      <c r="C36" s="651">
        <v>27</v>
      </c>
      <c r="D36" s="652">
        <v>30</v>
      </c>
      <c r="E36" s="651">
        <v>1</v>
      </c>
      <c r="F36" s="651">
        <v>6</v>
      </c>
      <c r="G36" s="652">
        <v>7</v>
      </c>
      <c r="H36" s="82"/>
      <c r="I36" s="651">
        <v>4</v>
      </c>
      <c r="J36" s="651">
        <v>33</v>
      </c>
      <c r="K36" s="652">
        <v>37</v>
      </c>
      <c r="M36" s="488">
        <v>0.25170068027210885</v>
      </c>
    </row>
    <row r="37" spans="1:13" x14ac:dyDescent="0.25">
      <c r="A37" s="653" t="s">
        <v>673</v>
      </c>
      <c r="B37" s="653"/>
      <c r="C37" s="653">
        <v>4</v>
      </c>
      <c r="D37" s="652">
        <v>4</v>
      </c>
      <c r="E37" s="653"/>
      <c r="F37" s="653">
        <v>4</v>
      </c>
      <c r="G37" s="652">
        <v>4</v>
      </c>
      <c r="H37" s="82"/>
      <c r="I37" s="653"/>
      <c r="J37" s="653">
        <v>8</v>
      </c>
      <c r="K37" s="652">
        <v>8</v>
      </c>
      <c r="M37" s="367">
        <v>5.4421768707482991E-2</v>
      </c>
    </row>
    <row r="38" spans="1:13" x14ac:dyDescent="0.25">
      <c r="A38" s="67" t="s">
        <v>53</v>
      </c>
      <c r="B38" s="194"/>
      <c r="C38" s="194"/>
      <c r="D38" s="194"/>
      <c r="E38" s="194"/>
      <c r="F38" s="194"/>
      <c r="G38" s="457"/>
      <c r="H38" s="83"/>
      <c r="I38" s="15"/>
      <c r="J38" s="194"/>
      <c r="K38" s="194"/>
      <c r="M38" s="483">
        <v>0</v>
      </c>
    </row>
    <row r="39" spans="1:13" x14ac:dyDescent="0.25">
      <c r="A39" s="68" t="s">
        <v>54</v>
      </c>
      <c r="B39" s="196"/>
      <c r="C39" s="196"/>
      <c r="D39" s="196"/>
      <c r="E39" s="196"/>
      <c r="F39" s="196"/>
      <c r="G39" s="458"/>
      <c r="H39" s="83"/>
      <c r="I39" s="18"/>
      <c r="J39" s="196"/>
      <c r="K39" s="196"/>
      <c r="M39" s="484">
        <v>0</v>
      </c>
    </row>
    <row r="40" spans="1:13" x14ac:dyDescent="0.25">
      <c r="A40" s="75" t="s">
        <v>56</v>
      </c>
      <c r="B40" s="215"/>
      <c r="C40" s="215">
        <v>4</v>
      </c>
      <c r="D40" s="215">
        <v>4</v>
      </c>
      <c r="E40" s="215"/>
      <c r="F40" s="215">
        <v>4</v>
      </c>
      <c r="G40" s="471">
        <v>4</v>
      </c>
      <c r="H40" s="83"/>
      <c r="I40" s="21"/>
      <c r="J40" s="215">
        <v>8</v>
      </c>
      <c r="K40" s="215">
        <v>8</v>
      </c>
      <c r="M40" s="486">
        <v>5.4421768707482991E-2</v>
      </c>
    </row>
    <row r="41" spans="1:13" x14ac:dyDescent="0.25">
      <c r="A41" s="479" t="s">
        <v>674</v>
      </c>
      <c r="B41" s="480"/>
      <c r="C41" s="480">
        <v>1</v>
      </c>
      <c r="D41" s="633">
        <v>1</v>
      </c>
      <c r="E41" s="480"/>
      <c r="F41" s="480">
        <v>1</v>
      </c>
      <c r="G41" s="635">
        <v>1</v>
      </c>
      <c r="H41" s="82"/>
      <c r="I41" s="479"/>
      <c r="J41" s="480">
        <v>2</v>
      </c>
      <c r="K41" s="635">
        <v>2</v>
      </c>
      <c r="M41" s="86">
        <v>1.3605442176870748E-2</v>
      </c>
    </row>
    <row r="42" spans="1:13" x14ac:dyDescent="0.25">
      <c r="A42" s="67" t="s">
        <v>58</v>
      </c>
      <c r="B42" s="194"/>
      <c r="C42" s="194"/>
      <c r="D42" s="194"/>
      <c r="E42" s="194"/>
      <c r="F42" s="194">
        <v>1</v>
      </c>
      <c r="G42" s="457">
        <v>1</v>
      </c>
      <c r="H42" s="637"/>
      <c r="I42" s="15"/>
      <c r="J42" s="194">
        <v>1</v>
      </c>
      <c r="K42" s="194">
        <v>1</v>
      </c>
      <c r="M42" s="483">
        <v>6.8027210884353739E-3</v>
      </c>
    </row>
    <row r="43" spans="1:13" x14ac:dyDescent="0.25">
      <c r="A43" s="75">
        <v>29</v>
      </c>
      <c r="B43" s="215"/>
      <c r="C43" s="215">
        <v>1</v>
      </c>
      <c r="D43" s="215">
        <v>1</v>
      </c>
      <c r="E43" s="215"/>
      <c r="F43" s="215"/>
      <c r="G43" s="471"/>
      <c r="H43" s="638"/>
      <c r="I43" s="21"/>
      <c r="J43" s="215">
        <v>1</v>
      </c>
      <c r="K43" s="215">
        <v>1</v>
      </c>
      <c r="M43" s="486">
        <v>6.8027210884353739E-3</v>
      </c>
    </row>
    <row r="44" spans="1:13" x14ac:dyDescent="0.25">
      <c r="A44" s="479" t="s">
        <v>675</v>
      </c>
      <c r="B44" s="480"/>
      <c r="C44" s="480">
        <v>7</v>
      </c>
      <c r="D44" s="633">
        <v>7</v>
      </c>
      <c r="E44" s="480"/>
      <c r="F44" s="480">
        <v>1</v>
      </c>
      <c r="G44" s="635">
        <v>1</v>
      </c>
      <c r="H44" s="82"/>
      <c r="I44" s="479"/>
      <c r="J44" s="480">
        <v>8</v>
      </c>
      <c r="K44" s="635">
        <v>8</v>
      </c>
      <c r="M44" s="86">
        <v>5.4421768707482991E-2</v>
      </c>
    </row>
    <row r="45" spans="1:13" x14ac:dyDescent="0.25">
      <c r="A45" s="67" t="s">
        <v>62</v>
      </c>
      <c r="B45" s="194"/>
      <c r="C45" s="194">
        <v>1</v>
      </c>
      <c r="D45" s="194">
        <v>1</v>
      </c>
      <c r="E45" s="194"/>
      <c r="F45" s="194"/>
      <c r="G45" s="457"/>
      <c r="H45" s="83"/>
      <c r="I45" s="15"/>
      <c r="J45" s="194">
        <v>1</v>
      </c>
      <c r="K45" s="194">
        <v>1</v>
      </c>
      <c r="M45" s="483">
        <v>6.8027210884353739E-3</v>
      </c>
    </row>
    <row r="46" spans="1:13" x14ac:dyDescent="0.25">
      <c r="A46" s="68" t="s">
        <v>63</v>
      </c>
      <c r="B46" s="196"/>
      <c r="C46" s="196">
        <v>5</v>
      </c>
      <c r="D46" s="196">
        <v>5</v>
      </c>
      <c r="E46" s="196"/>
      <c r="F46" s="196">
        <v>1</v>
      </c>
      <c r="G46" s="458">
        <v>1</v>
      </c>
      <c r="H46" s="83"/>
      <c r="I46" s="18"/>
      <c r="J46" s="196">
        <v>6</v>
      </c>
      <c r="K46" s="196">
        <v>6</v>
      </c>
      <c r="M46" s="484">
        <v>4.0816326530612242E-2</v>
      </c>
    </row>
    <row r="47" spans="1:13" x14ac:dyDescent="0.25">
      <c r="A47" s="75" t="s">
        <v>64</v>
      </c>
      <c r="B47" s="215"/>
      <c r="C47" s="215">
        <v>1</v>
      </c>
      <c r="D47" s="215">
        <v>1</v>
      </c>
      <c r="E47" s="215"/>
      <c r="F47" s="215"/>
      <c r="G47" s="471"/>
      <c r="H47" s="83"/>
      <c r="I47" s="21"/>
      <c r="J47" s="215">
        <v>1</v>
      </c>
      <c r="K47" s="215">
        <v>1</v>
      </c>
      <c r="M47" s="486">
        <v>6.8027210884353739E-3</v>
      </c>
    </row>
    <row r="48" spans="1:13" x14ac:dyDescent="0.25">
      <c r="A48" s="479" t="s">
        <v>676</v>
      </c>
      <c r="B48" s="480">
        <v>1</v>
      </c>
      <c r="C48" s="480">
        <v>2</v>
      </c>
      <c r="D48" s="633">
        <v>3</v>
      </c>
      <c r="E48" s="480"/>
      <c r="F48" s="480"/>
      <c r="G48" s="635"/>
      <c r="H48" s="82"/>
      <c r="I48" s="479">
        <v>1</v>
      </c>
      <c r="J48" s="480">
        <v>2</v>
      </c>
      <c r="K48" s="635">
        <v>3</v>
      </c>
      <c r="M48" s="86">
        <v>2.0408163265306121E-2</v>
      </c>
    </row>
    <row r="49" spans="1:13" x14ac:dyDescent="0.25">
      <c r="A49" s="67" t="s">
        <v>67</v>
      </c>
      <c r="B49" s="194">
        <v>1</v>
      </c>
      <c r="C49" s="194">
        <v>2</v>
      </c>
      <c r="D49" s="194">
        <v>3</v>
      </c>
      <c r="E49" s="194"/>
      <c r="F49" s="194"/>
      <c r="G49" s="457"/>
      <c r="H49" s="83"/>
      <c r="I49" s="15">
        <v>1</v>
      </c>
      <c r="J49" s="194">
        <v>2</v>
      </c>
      <c r="K49" s="194">
        <v>3</v>
      </c>
      <c r="M49" s="483">
        <v>2.0408163265306121E-2</v>
      </c>
    </row>
    <row r="50" spans="1:13" x14ac:dyDescent="0.25">
      <c r="A50" s="68" t="s">
        <v>68</v>
      </c>
      <c r="B50" s="196"/>
      <c r="C50" s="196"/>
      <c r="D50" s="196"/>
      <c r="E50" s="196"/>
      <c r="F50" s="196"/>
      <c r="G50" s="458"/>
      <c r="H50" s="83"/>
      <c r="I50" s="18"/>
      <c r="J50" s="196"/>
      <c r="K50" s="196"/>
      <c r="M50" s="484">
        <v>0</v>
      </c>
    </row>
    <row r="51" spans="1:13" x14ac:dyDescent="0.25">
      <c r="A51" s="75" t="s">
        <v>69</v>
      </c>
      <c r="B51" s="215"/>
      <c r="C51" s="215"/>
      <c r="D51" s="215"/>
      <c r="E51" s="215"/>
      <c r="F51" s="215"/>
      <c r="G51" s="471"/>
      <c r="H51" s="83"/>
      <c r="I51" s="21"/>
      <c r="J51" s="215"/>
      <c r="K51" s="215"/>
      <c r="M51" s="486">
        <v>0</v>
      </c>
    </row>
    <row r="52" spans="1:13" x14ac:dyDescent="0.25">
      <c r="A52" s="479" t="s">
        <v>677</v>
      </c>
      <c r="B52" s="480">
        <v>2</v>
      </c>
      <c r="C52" s="480">
        <v>9</v>
      </c>
      <c r="D52" s="633">
        <v>11</v>
      </c>
      <c r="E52" s="480">
        <v>1</v>
      </c>
      <c r="F52" s="480"/>
      <c r="G52" s="635">
        <v>1</v>
      </c>
      <c r="H52" s="82"/>
      <c r="I52" s="479">
        <v>3</v>
      </c>
      <c r="J52" s="480">
        <v>9</v>
      </c>
      <c r="K52" s="635">
        <v>12</v>
      </c>
      <c r="M52" s="86">
        <v>8.1632653061224483E-2</v>
      </c>
    </row>
    <row r="53" spans="1:13" x14ac:dyDescent="0.25">
      <c r="A53" s="67" t="s">
        <v>71</v>
      </c>
      <c r="B53" s="194"/>
      <c r="C53" s="194">
        <v>3</v>
      </c>
      <c r="D53" s="194">
        <v>3</v>
      </c>
      <c r="E53" s="194"/>
      <c r="F53" s="194"/>
      <c r="G53" s="457"/>
      <c r="H53" s="83"/>
      <c r="I53" s="15"/>
      <c r="J53" s="194">
        <v>3</v>
      </c>
      <c r="K53" s="194">
        <v>3</v>
      </c>
      <c r="M53" s="483">
        <v>2.0408163265306121E-2</v>
      </c>
    </row>
    <row r="54" spans="1:13" x14ac:dyDescent="0.25">
      <c r="A54" s="68" t="s">
        <v>72</v>
      </c>
      <c r="B54" s="196"/>
      <c r="C54" s="196">
        <v>1</v>
      </c>
      <c r="D54" s="196">
        <v>1</v>
      </c>
      <c r="E54" s="196"/>
      <c r="F54" s="196"/>
      <c r="G54" s="458"/>
      <c r="H54" s="83"/>
      <c r="I54" s="18"/>
      <c r="J54" s="196">
        <v>1</v>
      </c>
      <c r="K54" s="196">
        <v>1</v>
      </c>
      <c r="M54" s="484">
        <v>6.8027210884353739E-3</v>
      </c>
    </row>
    <row r="55" spans="1:13" x14ac:dyDescent="0.25">
      <c r="A55" s="68" t="s">
        <v>73</v>
      </c>
      <c r="B55" s="196">
        <v>1</v>
      </c>
      <c r="C55" s="196">
        <v>3</v>
      </c>
      <c r="D55" s="196">
        <v>4</v>
      </c>
      <c r="E55" s="196"/>
      <c r="F55" s="196"/>
      <c r="G55" s="458"/>
      <c r="H55" s="83"/>
      <c r="I55" s="18">
        <v>1</v>
      </c>
      <c r="J55" s="196">
        <v>3</v>
      </c>
      <c r="K55" s="196">
        <v>4</v>
      </c>
      <c r="M55" s="484">
        <v>2.7210884353741496E-2</v>
      </c>
    </row>
    <row r="56" spans="1:13" x14ac:dyDescent="0.25">
      <c r="A56" s="75" t="s">
        <v>74</v>
      </c>
      <c r="B56" s="215">
        <v>1</v>
      </c>
      <c r="C56" s="215">
        <v>2</v>
      </c>
      <c r="D56" s="215">
        <v>3</v>
      </c>
      <c r="E56" s="215">
        <v>1</v>
      </c>
      <c r="F56" s="215"/>
      <c r="G56" s="471">
        <v>1</v>
      </c>
      <c r="H56" s="83"/>
      <c r="I56" s="21">
        <v>2</v>
      </c>
      <c r="J56" s="215">
        <v>2</v>
      </c>
      <c r="K56" s="215">
        <v>4</v>
      </c>
      <c r="M56" s="486">
        <v>2.7210884353741496E-2</v>
      </c>
    </row>
    <row r="57" spans="1:13" x14ac:dyDescent="0.25">
      <c r="A57" s="479" t="s">
        <v>678</v>
      </c>
      <c r="B57" s="480"/>
      <c r="C57" s="480">
        <v>4</v>
      </c>
      <c r="D57" s="633">
        <v>4</v>
      </c>
      <c r="E57" s="480"/>
      <c r="F57" s="480"/>
      <c r="G57" s="635"/>
      <c r="H57" s="82"/>
      <c r="I57" s="479"/>
      <c r="J57" s="480">
        <v>4</v>
      </c>
      <c r="K57" s="635">
        <v>4</v>
      </c>
      <c r="M57" s="86">
        <v>2.7210884353741496E-2</v>
      </c>
    </row>
    <row r="58" spans="1:13" x14ac:dyDescent="0.25">
      <c r="A58" s="67">
        <v>64</v>
      </c>
      <c r="B58" s="194"/>
      <c r="C58" s="194">
        <v>2</v>
      </c>
      <c r="D58" s="194">
        <v>2</v>
      </c>
      <c r="E58" s="194"/>
      <c r="F58" s="194"/>
      <c r="G58" s="457"/>
      <c r="H58" s="83"/>
      <c r="I58" s="15"/>
      <c r="J58" s="194">
        <v>2</v>
      </c>
      <c r="K58" s="194">
        <v>2</v>
      </c>
      <c r="M58" s="483">
        <v>1.3605442176870748E-2</v>
      </c>
    </row>
    <row r="59" spans="1:13" x14ac:dyDescent="0.25">
      <c r="A59" s="67" t="s">
        <v>77</v>
      </c>
      <c r="B59" s="194"/>
      <c r="C59" s="194">
        <v>1</v>
      </c>
      <c r="D59" s="194">
        <v>1</v>
      </c>
      <c r="E59" s="194"/>
      <c r="F59" s="194"/>
      <c r="G59" s="457"/>
      <c r="H59" s="83"/>
      <c r="I59" s="15"/>
      <c r="J59" s="194">
        <v>1</v>
      </c>
      <c r="K59" s="194">
        <v>1</v>
      </c>
      <c r="M59" s="483">
        <v>6.8027210884353739E-3</v>
      </c>
    </row>
    <row r="60" spans="1:13" x14ac:dyDescent="0.25">
      <c r="A60" s="68" t="s">
        <v>78</v>
      </c>
      <c r="B60" s="196"/>
      <c r="C60" s="196"/>
      <c r="D60" s="196"/>
      <c r="E60" s="196"/>
      <c r="F60" s="196"/>
      <c r="G60" s="458"/>
      <c r="H60" s="83"/>
      <c r="I60" s="18"/>
      <c r="J60" s="196"/>
      <c r="K60" s="196"/>
      <c r="M60" s="484">
        <v>0</v>
      </c>
    </row>
    <row r="61" spans="1:13" x14ac:dyDescent="0.25">
      <c r="A61" s="68">
        <v>67</v>
      </c>
      <c r="B61" s="196"/>
      <c r="C61" s="196">
        <v>1</v>
      </c>
      <c r="D61" s="196">
        <v>1</v>
      </c>
      <c r="E61" s="196"/>
      <c r="F61" s="196"/>
      <c r="G61" s="458"/>
      <c r="H61" s="83"/>
      <c r="I61" s="18"/>
      <c r="J61" s="196">
        <v>1</v>
      </c>
      <c r="K61" s="196">
        <v>1</v>
      </c>
      <c r="M61" s="484">
        <v>6.8027210884353739E-3</v>
      </c>
    </row>
    <row r="62" spans="1:13" x14ac:dyDescent="0.25">
      <c r="A62" s="68" t="s">
        <v>80</v>
      </c>
      <c r="B62" s="196"/>
      <c r="C62" s="196"/>
      <c r="D62" s="196"/>
      <c r="E62" s="196"/>
      <c r="F62" s="196"/>
      <c r="G62" s="458"/>
      <c r="H62" s="83"/>
      <c r="I62" s="18"/>
      <c r="J62" s="196"/>
      <c r="K62" s="196"/>
      <c r="M62" s="484">
        <v>0</v>
      </c>
    </row>
    <row r="63" spans="1:13" x14ac:dyDescent="0.25">
      <c r="A63" s="75" t="s">
        <v>81</v>
      </c>
      <c r="B63" s="215"/>
      <c r="C63" s="215"/>
      <c r="D63" s="215"/>
      <c r="E63" s="215"/>
      <c r="F63" s="215"/>
      <c r="G63" s="471"/>
      <c r="H63" s="83"/>
      <c r="I63" s="21"/>
      <c r="J63" s="215"/>
      <c r="K63" s="215"/>
      <c r="M63" s="486">
        <v>0</v>
      </c>
    </row>
    <row r="64" spans="1:13" x14ac:dyDescent="0.25">
      <c r="A64" s="651" t="s">
        <v>84</v>
      </c>
      <c r="B64" s="651"/>
      <c r="C64" s="651">
        <v>1</v>
      </c>
      <c r="D64" s="652">
        <v>1</v>
      </c>
      <c r="E64" s="651"/>
      <c r="F64" s="651"/>
      <c r="G64" s="652"/>
      <c r="H64" s="82"/>
      <c r="I64" s="651"/>
      <c r="J64" s="651">
        <v>1</v>
      </c>
      <c r="K64" s="652">
        <v>1</v>
      </c>
      <c r="M64" s="488">
        <v>6.8027210884353739E-3</v>
      </c>
    </row>
    <row r="65" spans="1:13" x14ac:dyDescent="0.25">
      <c r="A65" s="653" t="s">
        <v>679</v>
      </c>
      <c r="B65" s="653"/>
      <c r="C65" s="653">
        <v>1</v>
      </c>
      <c r="D65" s="652">
        <v>1</v>
      </c>
      <c r="E65" s="653"/>
      <c r="F65" s="653"/>
      <c r="G65" s="652"/>
      <c r="H65" s="82"/>
      <c r="I65" s="653"/>
      <c r="J65" s="653">
        <v>1</v>
      </c>
      <c r="K65" s="652">
        <v>1</v>
      </c>
      <c r="M65" s="367">
        <v>6.8027210884353739E-3</v>
      </c>
    </row>
    <row r="66" spans="1:13" x14ac:dyDescent="0.25">
      <c r="A66" s="564" t="s">
        <v>87</v>
      </c>
      <c r="B66" s="478"/>
      <c r="C66" s="478">
        <v>1</v>
      </c>
      <c r="D66" s="478">
        <v>1</v>
      </c>
      <c r="E66" s="478"/>
      <c r="F66" s="478"/>
      <c r="G66" s="492"/>
      <c r="H66" s="83"/>
      <c r="I66" s="477"/>
      <c r="J66" s="478">
        <v>1</v>
      </c>
      <c r="K66" s="478">
        <v>1</v>
      </c>
      <c r="M66" s="487">
        <v>6.8027210884353739E-3</v>
      </c>
    </row>
    <row r="67" spans="1:13" x14ac:dyDescent="0.25">
      <c r="H67" s="83"/>
    </row>
    <row r="68" spans="1:13" x14ac:dyDescent="0.25">
      <c r="A68" s="481" t="s">
        <v>534</v>
      </c>
      <c r="B68" s="482">
        <v>3</v>
      </c>
      <c r="C68" s="482">
        <v>3</v>
      </c>
      <c r="D68" s="632">
        <v>6</v>
      </c>
      <c r="E68" s="482">
        <v>1</v>
      </c>
      <c r="F68" s="482">
        <v>1</v>
      </c>
      <c r="G68" s="634">
        <v>2</v>
      </c>
      <c r="H68" s="82"/>
      <c r="I68" s="481">
        <v>4</v>
      </c>
      <c r="J68" s="482">
        <v>4</v>
      </c>
      <c r="K68" s="634">
        <v>8</v>
      </c>
      <c r="M68" s="367">
        <v>5.4421768707482991E-2</v>
      </c>
    </row>
    <row r="69" spans="1:13" x14ac:dyDescent="0.25">
      <c r="H69" s="83"/>
    </row>
    <row r="70" spans="1:13" x14ac:dyDescent="0.25">
      <c r="A70" s="481" t="s">
        <v>301</v>
      </c>
      <c r="B70" s="482"/>
      <c r="C70" s="482">
        <v>1</v>
      </c>
      <c r="D70" s="632">
        <v>1</v>
      </c>
      <c r="E70" s="482"/>
      <c r="F70" s="482"/>
      <c r="G70" s="634"/>
      <c r="H70" s="82"/>
      <c r="I70" s="481"/>
      <c r="J70" s="482">
        <v>1</v>
      </c>
      <c r="K70" s="634">
        <v>1</v>
      </c>
      <c r="M70" s="367">
        <v>6.8027210884353739E-3</v>
      </c>
    </row>
    <row r="71" spans="1:13" x14ac:dyDescent="0.25">
      <c r="H71" s="83"/>
    </row>
    <row r="72" spans="1:13" x14ac:dyDescent="0.25">
      <c r="A72" s="103" t="s">
        <v>4</v>
      </c>
      <c r="B72" s="135">
        <v>33</v>
      </c>
      <c r="C72" s="135">
        <v>68</v>
      </c>
      <c r="D72" s="112">
        <v>101</v>
      </c>
      <c r="E72" s="135">
        <v>14</v>
      </c>
      <c r="F72" s="135">
        <v>32</v>
      </c>
      <c r="G72" s="108">
        <v>46</v>
      </c>
      <c r="H72" s="82"/>
      <c r="I72" s="103">
        <v>47</v>
      </c>
      <c r="J72" s="135">
        <v>100</v>
      </c>
      <c r="K72" s="108">
        <v>147</v>
      </c>
      <c r="M72" s="209">
        <v>1</v>
      </c>
    </row>
  </sheetData>
  <mergeCells count="5">
    <mergeCell ref="M4:M5"/>
    <mergeCell ref="A2:M2"/>
    <mergeCell ref="B4:D4"/>
    <mergeCell ref="E4:G4"/>
    <mergeCell ref="I4:K4"/>
  </mergeCells>
  <printOptions horizontalCentered="1"/>
  <pageMargins left="0.39370078740157483" right="0.39370078740157483" top="0.78740157480314965" bottom="0.59055118110236227" header="0.39370078740157483" footer="0.39370078740157483"/>
  <pageSetup paperSize="9" scale="78" firstPageNumber="48" orientation="portrait" r:id="rId1"/>
  <headerFooter scaleWithDoc="0" alignWithMargins="0">
    <oddHeader>&amp;L&amp;8Situation des personnels enseignants non permanents - 2015/2016&amp;R&amp;8DGRH A1-1 / Novembre 2016</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rgb="FF92D050"/>
    <pageSetUpPr fitToPage="1"/>
  </sheetPr>
  <dimension ref="A1:M82"/>
  <sheetViews>
    <sheetView showGridLines="0" zoomScaleNormal="100" workbookViewId="0">
      <selection activeCell="L66" sqref="L66"/>
    </sheetView>
  </sheetViews>
  <sheetFormatPr baseColWidth="10" defaultRowHeight="13.2" x14ac:dyDescent="0.25"/>
  <cols>
    <col min="1" max="1" width="19" bestFit="1" customWidth="1"/>
    <col min="2" max="2" width="10" bestFit="1" customWidth="1"/>
    <col min="3" max="3" width="10.77734375" bestFit="1" customWidth="1"/>
    <col min="4" max="4" width="8.44140625" bestFit="1" customWidth="1"/>
    <col min="5" max="5" width="10" bestFit="1" customWidth="1"/>
    <col min="6" max="6" width="10.77734375" bestFit="1" customWidth="1"/>
    <col min="7" max="7" width="7.33203125" bestFit="1" customWidth="1"/>
    <col min="8" max="8" width="3.6640625" customWidth="1"/>
    <col min="9" max="9" width="10" bestFit="1" customWidth="1"/>
    <col min="10" max="10" width="10.77734375" bestFit="1" customWidth="1"/>
    <col min="11" max="11" width="9.33203125" bestFit="1" customWidth="1"/>
    <col min="12" max="12" width="3.44140625" customWidth="1"/>
    <col min="13" max="13" width="14" customWidth="1"/>
  </cols>
  <sheetData>
    <row r="1" spans="1:13" ht="6.6" customHeight="1" x14ac:dyDescent="0.25"/>
    <row r="2" spans="1:13" x14ac:dyDescent="0.25">
      <c r="A2" s="680" t="s">
        <v>320</v>
      </c>
      <c r="B2" s="680"/>
      <c r="C2" s="680"/>
      <c r="D2" s="680"/>
      <c r="E2" s="680"/>
      <c r="F2" s="680"/>
      <c r="G2" s="680"/>
      <c r="H2" s="680"/>
      <c r="I2" s="680"/>
      <c r="J2" s="680"/>
      <c r="K2" s="680"/>
      <c r="L2" s="680"/>
      <c r="M2" s="680"/>
    </row>
    <row r="3" spans="1:13" ht="9.75" customHeight="1" x14ac:dyDescent="0.25"/>
    <row r="4" spans="1:13" ht="12.75" customHeight="1" x14ac:dyDescent="0.25">
      <c r="A4" s="128"/>
      <c r="B4" s="713" t="s">
        <v>317</v>
      </c>
      <c r="C4" s="714"/>
      <c r="D4" s="714"/>
      <c r="E4" s="714" t="s">
        <v>318</v>
      </c>
      <c r="F4" s="714"/>
      <c r="G4" s="715"/>
      <c r="H4" s="128"/>
      <c r="I4" s="726" t="s">
        <v>319</v>
      </c>
      <c r="J4" s="726"/>
      <c r="K4" s="726"/>
      <c r="M4" s="680" t="s">
        <v>667</v>
      </c>
    </row>
    <row r="5" spans="1:13" ht="26.4" x14ac:dyDescent="0.25">
      <c r="A5" s="641" t="s">
        <v>315</v>
      </c>
      <c r="B5" s="489" t="s">
        <v>135</v>
      </c>
      <c r="C5" s="490" t="s">
        <v>136</v>
      </c>
      <c r="D5" s="119" t="s">
        <v>90</v>
      </c>
      <c r="E5" s="489" t="s">
        <v>135</v>
      </c>
      <c r="F5" s="490" t="s">
        <v>136</v>
      </c>
      <c r="G5" s="119" t="s">
        <v>90</v>
      </c>
      <c r="H5" s="128"/>
      <c r="I5" s="489" t="s">
        <v>135</v>
      </c>
      <c r="J5" s="490" t="s">
        <v>136</v>
      </c>
      <c r="K5" s="119" t="s">
        <v>90</v>
      </c>
      <c r="M5" s="680"/>
    </row>
    <row r="6" spans="1:13" s="33" customFormat="1" x14ac:dyDescent="0.25">
      <c r="A6" s="214"/>
      <c r="B6" s="30"/>
      <c r="C6" s="30"/>
      <c r="D6" s="31"/>
      <c r="E6" s="30"/>
      <c r="F6" s="30"/>
      <c r="G6" s="31"/>
      <c r="H6" s="214"/>
      <c r="I6" s="30"/>
      <c r="J6" s="30"/>
      <c r="K6" s="31"/>
      <c r="M6" s="124"/>
    </row>
    <row r="7" spans="1:13" x14ac:dyDescent="0.25">
      <c r="A7" s="491" t="s">
        <v>8</v>
      </c>
      <c r="B7" s="495">
        <v>175</v>
      </c>
      <c r="C7" s="495">
        <v>491</v>
      </c>
      <c r="D7" s="29">
        <v>666</v>
      </c>
      <c r="E7" s="495">
        <v>49</v>
      </c>
      <c r="F7" s="495">
        <v>266</v>
      </c>
      <c r="G7" s="496">
        <v>315</v>
      </c>
      <c r="H7" s="497"/>
      <c r="I7" s="498">
        <v>224</v>
      </c>
      <c r="J7" s="495">
        <v>757</v>
      </c>
      <c r="K7" s="496">
        <v>981</v>
      </c>
      <c r="M7" s="488">
        <v>0.40587505171700455</v>
      </c>
    </row>
    <row r="8" spans="1:13" s="61" customFormat="1" x14ac:dyDescent="0.25">
      <c r="A8" s="493" t="s">
        <v>668</v>
      </c>
      <c r="B8" s="499">
        <v>51</v>
      </c>
      <c r="C8" s="499">
        <v>130</v>
      </c>
      <c r="D8" s="500">
        <v>181</v>
      </c>
      <c r="E8" s="499">
        <v>21</v>
      </c>
      <c r="F8" s="499">
        <v>125</v>
      </c>
      <c r="G8" s="501">
        <v>146</v>
      </c>
      <c r="H8" s="497"/>
      <c r="I8" s="502">
        <v>72</v>
      </c>
      <c r="J8" s="499">
        <v>255</v>
      </c>
      <c r="K8" s="503">
        <v>327</v>
      </c>
      <c r="M8" s="494">
        <v>0.13529168390566818</v>
      </c>
    </row>
    <row r="9" spans="1:13" x14ac:dyDescent="0.25">
      <c r="A9" s="67" t="s">
        <v>9</v>
      </c>
      <c r="B9" s="16">
        <v>35</v>
      </c>
      <c r="C9" s="16">
        <v>64</v>
      </c>
      <c r="D9" s="16">
        <v>99</v>
      </c>
      <c r="E9" s="16">
        <v>8</v>
      </c>
      <c r="F9" s="16">
        <v>63</v>
      </c>
      <c r="G9" s="17">
        <v>71</v>
      </c>
      <c r="H9" s="504"/>
      <c r="I9" s="327">
        <v>43</v>
      </c>
      <c r="J9" s="16">
        <v>127</v>
      </c>
      <c r="K9" s="16">
        <v>170</v>
      </c>
      <c r="M9" s="483">
        <v>7.0335126189491101E-2</v>
      </c>
    </row>
    <row r="10" spans="1:13" x14ac:dyDescent="0.25">
      <c r="A10" s="68" t="s">
        <v>10</v>
      </c>
      <c r="B10" s="19">
        <v>12</v>
      </c>
      <c r="C10" s="19">
        <v>54</v>
      </c>
      <c r="D10" s="19">
        <v>66</v>
      </c>
      <c r="E10" s="19">
        <v>12</v>
      </c>
      <c r="F10" s="19">
        <v>52</v>
      </c>
      <c r="G10" s="20">
        <v>64</v>
      </c>
      <c r="H10" s="504"/>
      <c r="I10" s="328">
        <v>24</v>
      </c>
      <c r="J10" s="19">
        <v>106</v>
      </c>
      <c r="K10" s="19">
        <v>130</v>
      </c>
      <c r="M10" s="484">
        <v>5.3785684733140257E-2</v>
      </c>
    </row>
    <row r="11" spans="1:13" x14ac:dyDescent="0.25">
      <c r="A11" s="68" t="s">
        <v>11</v>
      </c>
      <c r="B11" s="19">
        <v>1</v>
      </c>
      <c r="C11" s="19">
        <v>1</v>
      </c>
      <c r="D11" s="19">
        <v>2</v>
      </c>
      <c r="E11" s="19"/>
      <c r="F11" s="19">
        <v>1</v>
      </c>
      <c r="G11" s="20">
        <v>1</v>
      </c>
      <c r="H11" s="504"/>
      <c r="I11" s="328">
        <v>1</v>
      </c>
      <c r="J11" s="19">
        <v>2</v>
      </c>
      <c r="K11" s="19">
        <v>3</v>
      </c>
      <c r="M11" s="484">
        <v>1.2412081092263137E-3</v>
      </c>
    </row>
    <row r="12" spans="1:13" x14ac:dyDescent="0.25">
      <c r="A12" s="68" t="s">
        <v>12</v>
      </c>
      <c r="B12" s="19">
        <v>3</v>
      </c>
      <c r="C12" s="19">
        <v>11</v>
      </c>
      <c r="D12" s="19">
        <v>14</v>
      </c>
      <c r="E12" s="19">
        <v>1</v>
      </c>
      <c r="F12" s="19">
        <v>9</v>
      </c>
      <c r="G12" s="20">
        <v>10</v>
      </c>
      <c r="H12" s="504"/>
      <c r="I12" s="328">
        <v>4</v>
      </c>
      <c r="J12" s="19">
        <v>20</v>
      </c>
      <c r="K12" s="19">
        <v>24</v>
      </c>
      <c r="M12" s="484">
        <v>9.9296648738105096E-3</v>
      </c>
    </row>
    <row r="13" spans="1:13" s="61" customFormat="1" x14ac:dyDescent="0.25">
      <c r="A13" s="493" t="s">
        <v>669</v>
      </c>
      <c r="B13" s="499">
        <v>124</v>
      </c>
      <c r="C13" s="499">
        <v>361</v>
      </c>
      <c r="D13" s="500">
        <v>485</v>
      </c>
      <c r="E13" s="499">
        <v>28</v>
      </c>
      <c r="F13" s="499">
        <v>141</v>
      </c>
      <c r="G13" s="501">
        <v>169</v>
      </c>
      <c r="H13" s="497"/>
      <c r="I13" s="502">
        <v>152</v>
      </c>
      <c r="J13" s="499">
        <v>502</v>
      </c>
      <c r="K13" s="503">
        <v>654</v>
      </c>
      <c r="M13" s="494">
        <v>0.27058336781133635</v>
      </c>
    </row>
    <row r="14" spans="1:13" x14ac:dyDescent="0.25">
      <c r="A14" s="68" t="s">
        <v>14</v>
      </c>
      <c r="B14" s="19">
        <v>12</v>
      </c>
      <c r="C14" s="19">
        <v>61</v>
      </c>
      <c r="D14" s="19">
        <v>73</v>
      </c>
      <c r="E14" s="19">
        <v>9</v>
      </c>
      <c r="F14" s="19">
        <v>33</v>
      </c>
      <c r="G14" s="20">
        <v>42</v>
      </c>
      <c r="H14" s="504"/>
      <c r="I14" s="328">
        <v>21</v>
      </c>
      <c r="J14" s="19">
        <v>94</v>
      </c>
      <c r="K14" s="19">
        <v>115</v>
      </c>
      <c r="M14" s="483">
        <v>4.7579644187008691E-2</v>
      </c>
    </row>
    <row r="15" spans="1:13" x14ac:dyDescent="0.25">
      <c r="A15" s="75" t="s">
        <v>15</v>
      </c>
      <c r="B15" s="22">
        <v>112</v>
      </c>
      <c r="C15" s="22">
        <v>300</v>
      </c>
      <c r="D15" s="22">
        <v>412</v>
      </c>
      <c r="E15" s="22">
        <v>19</v>
      </c>
      <c r="F15" s="22">
        <v>108</v>
      </c>
      <c r="G15" s="23">
        <v>127</v>
      </c>
      <c r="H15" s="504"/>
      <c r="I15" s="329">
        <v>131</v>
      </c>
      <c r="J15" s="22">
        <v>408</v>
      </c>
      <c r="K15" s="22">
        <v>539</v>
      </c>
      <c r="M15" s="486">
        <v>0.22300372362432769</v>
      </c>
    </row>
    <row r="16" spans="1:13" x14ac:dyDescent="0.25">
      <c r="A16" s="491" t="s">
        <v>18</v>
      </c>
      <c r="B16" s="495">
        <v>249</v>
      </c>
      <c r="C16" s="495">
        <v>376</v>
      </c>
      <c r="D16" s="29">
        <v>625</v>
      </c>
      <c r="E16" s="495">
        <v>57</v>
      </c>
      <c r="F16" s="495">
        <v>141</v>
      </c>
      <c r="G16" s="496">
        <v>198</v>
      </c>
      <c r="H16" s="497"/>
      <c r="I16" s="498">
        <v>306</v>
      </c>
      <c r="J16" s="495">
        <v>517</v>
      </c>
      <c r="K16" s="496">
        <v>823</v>
      </c>
      <c r="M16" s="488">
        <v>0.3405047579644187</v>
      </c>
    </row>
    <row r="17" spans="1:13" s="61" customFormat="1" x14ac:dyDescent="0.25">
      <c r="A17" s="493" t="s">
        <v>670</v>
      </c>
      <c r="B17" s="499">
        <v>28</v>
      </c>
      <c r="C17" s="499">
        <v>21</v>
      </c>
      <c r="D17" s="500">
        <v>49</v>
      </c>
      <c r="E17" s="499">
        <v>8</v>
      </c>
      <c r="F17" s="499">
        <v>5</v>
      </c>
      <c r="G17" s="501">
        <v>13</v>
      </c>
      <c r="H17" s="497"/>
      <c r="I17" s="502">
        <v>36</v>
      </c>
      <c r="J17" s="499">
        <v>26</v>
      </c>
      <c r="K17" s="503">
        <v>62</v>
      </c>
      <c r="M17" s="494">
        <v>2.5651634257343816E-2</v>
      </c>
    </row>
    <row r="18" spans="1:13" x14ac:dyDescent="0.25">
      <c r="A18" s="68" t="s">
        <v>19</v>
      </c>
      <c r="B18" s="19">
        <v>3</v>
      </c>
      <c r="C18" s="19">
        <v>7</v>
      </c>
      <c r="D18" s="19">
        <v>10</v>
      </c>
      <c r="E18" s="19">
        <v>3</v>
      </c>
      <c r="F18" s="19"/>
      <c r="G18" s="20">
        <v>3</v>
      </c>
      <c r="H18" s="504"/>
      <c r="I18" s="328">
        <v>6</v>
      </c>
      <c r="J18" s="19">
        <v>7</v>
      </c>
      <c r="K18" s="19">
        <v>13</v>
      </c>
      <c r="M18" s="483">
        <v>5.3785684733140254E-3</v>
      </c>
    </row>
    <row r="19" spans="1:13" x14ac:dyDescent="0.25">
      <c r="A19" s="68" t="s">
        <v>20</v>
      </c>
      <c r="B19" s="19">
        <v>1</v>
      </c>
      <c r="C19" s="19"/>
      <c r="D19" s="19">
        <v>1</v>
      </c>
      <c r="E19" s="19"/>
      <c r="F19" s="19"/>
      <c r="G19" s="20"/>
      <c r="H19" s="504"/>
      <c r="I19" s="328">
        <v>1</v>
      </c>
      <c r="J19" s="19"/>
      <c r="K19" s="19">
        <v>1</v>
      </c>
      <c r="M19" s="484">
        <v>4.1373603640877118E-4</v>
      </c>
    </row>
    <row r="20" spans="1:13" x14ac:dyDescent="0.25">
      <c r="A20" s="68" t="s">
        <v>21</v>
      </c>
      <c r="B20" s="19">
        <v>5</v>
      </c>
      <c r="C20" s="19">
        <v>7</v>
      </c>
      <c r="D20" s="19">
        <v>12</v>
      </c>
      <c r="E20" s="19"/>
      <c r="F20" s="19"/>
      <c r="G20" s="20"/>
      <c r="H20" s="504"/>
      <c r="I20" s="328">
        <v>5</v>
      </c>
      <c r="J20" s="19">
        <v>7</v>
      </c>
      <c r="K20" s="19">
        <v>12</v>
      </c>
      <c r="M20" s="484">
        <v>4.9648324369052548E-3</v>
      </c>
    </row>
    <row r="21" spans="1:13" x14ac:dyDescent="0.25">
      <c r="A21" s="68" t="s">
        <v>22</v>
      </c>
      <c r="B21" s="19">
        <v>1</v>
      </c>
      <c r="C21" s="19"/>
      <c r="D21" s="19">
        <v>1</v>
      </c>
      <c r="E21" s="19"/>
      <c r="F21" s="19"/>
      <c r="G21" s="20"/>
      <c r="H21" s="504"/>
      <c r="I21" s="328">
        <v>1</v>
      </c>
      <c r="J21" s="19"/>
      <c r="K21" s="19">
        <v>1</v>
      </c>
      <c r="M21" s="484">
        <v>4.1373603640877118E-4</v>
      </c>
    </row>
    <row r="22" spans="1:13" x14ac:dyDescent="0.25">
      <c r="A22" s="68" t="s">
        <v>24</v>
      </c>
      <c r="B22" s="19">
        <v>14</v>
      </c>
      <c r="C22" s="19">
        <v>7</v>
      </c>
      <c r="D22" s="19">
        <v>21</v>
      </c>
      <c r="E22" s="19">
        <v>5</v>
      </c>
      <c r="F22" s="19">
        <v>3</v>
      </c>
      <c r="G22" s="20">
        <v>8</v>
      </c>
      <c r="H22" s="504"/>
      <c r="I22" s="328">
        <v>19</v>
      </c>
      <c r="J22" s="19">
        <v>10</v>
      </c>
      <c r="K22" s="19">
        <v>29</v>
      </c>
      <c r="M22" s="484">
        <v>1.1998345055854365E-2</v>
      </c>
    </row>
    <row r="23" spans="1:13" x14ac:dyDescent="0.25">
      <c r="A23" s="68" t="s">
        <v>25</v>
      </c>
      <c r="B23" s="19">
        <v>2</v>
      </c>
      <c r="C23" s="19"/>
      <c r="D23" s="19">
        <v>2</v>
      </c>
      <c r="E23" s="19"/>
      <c r="F23" s="19"/>
      <c r="G23" s="20"/>
      <c r="H23" s="504"/>
      <c r="I23" s="328">
        <v>2</v>
      </c>
      <c r="J23" s="19"/>
      <c r="K23" s="19">
        <v>2</v>
      </c>
      <c r="M23" s="484">
        <v>8.2747207281754236E-4</v>
      </c>
    </row>
    <row r="24" spans="1:13" x14ac:dyDescent="0.25">
      <c r="A24" s="68" t="s">
        <v>26</v>
      </c>
      <c r="B24" s="19"/>
      <c r="C24" s="19"/>
      <c r="D24" s="19"/>
      <c r="E24" s="19"/>
      <c r="F24" s="19"/>
      <c r="G24" s="20"/>
      <c r="H24" s="504"/>
      <c r="I24" s="328"/>
      <c r="J24" s="19"/>
      <c r="K24" s="19"/>
      <c r="M24" s="484"/>
    </row>
    <row r="25" spans="1:13" x14ac:dyDescent="0.25">
      <c r="A25" s="68" t="s">
        <v>27</v>
      </c>
      <c r="B25" s="19">
        <v>2</v>
      </c>
      <c r="C25" s="19"/>
      <c r="D25" s="19">
        <v>2</v>
      </c>
      <c r="E25" s="19"/>
      <c r="F25" s="19">
        <v>1</v>
      </c>
      <c r="G25" s="20">
        <v>1</v>
      </c>
      <c r="H25" s="504"/>
      <c r="I25" s="328">
        <v>2</v>
      </c>
      <c r="J25" s="19">
        <v>1</v>
      </c>
      <c r="K25" s="19">
        <v>3</v>
      </c>
      <c r="M25" s="484">
        <v>1.2412081092263137E-3</v>
      </c>
    </row>
    <row r="26" spans="1:13" x14ac:dyDescent="0.25">
      <c r="A26" s="68" t="s">
        <v>28</v>
      </c>
      <c r="B26" s="19"/>
      <c r="C26" s="19"/>
      <c r="D26" s="19"/>
      <c r="E26" s="19"/>
      <c r="F26" s="19">
        <v>1</v>
      </c>
      <c r="G26" s="20">
        <v>1</v>
      </c>
      <c r="H26" s="504"/>
      <c r="I26" s="328"/>
      <c r="J26" s="19">
        <v>1</v>
      </c>
      <c r="K26" s="19">
        <v>1</v>
      </c>
      <c r="M26" s="484">
        <v>4.1373603640877118E-4</v>
      </c>
    </row>
    <row r="27" spans="1:13" s="61" customFormat="1" x14ac:dyDescent="0.25">
      <c r="A27" s="493" t="s">
        <v>671</v>
      </c>
      <c r="B27" s="499">
        <v>124</v>
      </c>
      <c r="C27" s="499">
        <v>179</v>
      </c>
      <c r="D27" s="500">
        <v>303</v>
      </c>
      <c r="E27" s="499">
        <v>42</v>
      </c>
      <c r="F27" s="499">
        <v>92</v>
      </c>
      <c r="G27" s="501">
        <v>134</v>
      </c>
      <c r="H27" s="497"/>
      <c r="I27" s="502">
        <v>166</v>
      </c>
      <c r="J27" s="499">
        <v>271</v>
      </c>
      <c r="K27" s="503">
        <v>437</v>
      </c>
      <c r="M27" s="494">
        <v>0.18080264791063302</v>
      </c>
    </row>
    <row r="28" spans="1:13" x14ac:dyDescent="0.25">
      <c r="A28" s="68" t="s">
        <v>30</v>
      </c>
      <c r="B28" s="19">
        <v>50</v>
      </c>
      <c r="C28" s="19">
        <v>28</v>
      </c>
      <c r="D28" s="19">
        <v>78</v>
      </c>
      <c r="E28" s="19">
        <v>7</v>
      </c>
      <c r="F28" s="19">
        <v>9</v>
      </c>
      <c r="G28" s="20">
        <v>16</v>
      </c>
      <c r="H28" s="504"/>
      <c r="I28" s="328">
        <v>57</v>
      </c>
      <c r="J28" s="19">
        <v>37</v>
      </c>
      <c r="K28" s="19">
        <v>94</v>
      </c>
      <c r="M28" s="483">
        <v>3.8891187422424492E-2</v>
      </c>
    </row>
    <row r="29" spans="1:13" x14ac:dyDescent="0.25">
      <c r="A29" s="68" t="s">
        <v>31</v>
      </c>
      <c r="B29" s="19"/>
      <c r="C29" s="19"/>
      <c r="D29" s="19"/>
      <c r="E29" s="19">
        <v>1</v>
      </c>
      <c r="F29" s="19">
        <v>2</v>
      </c>
      <c r="G29" s="20">
        <v>3</v>
      </c>
      <c r="H29" s="504"/>
      <c r="I29" s="328">
        <v>1</v>
      </c>
      <c r="J29" s="19">
        <v>2</v>
      </c>
      <c r="K29" s="19">
        <v>3</v>
      </c>
      <c r="M29" s="484">
        <v>1.2412081092263137E-3</v>
      </c>
    </row>
    <row r="30" spans="1:13" x14ac:dyDescent="0.25">
      <c r="A30" s="68" t="s">
        <v>32</v>
      </c>
      <c r="B30" s="19">
        <v>27</v>
      </c>
      <c r="C30" s="19">
        <v>70</v>
      </c>
      <c r="D30" s="19">
        <v>97</v>
      </c>
      <c r="E30" s="19">
        <v>17</v>
      </c>
      <c r="F30" s="19">
        <v>36</v>
      </c>
      <c r="G30" s="20">
        <v>53</v>
      </c>
      <c r="H30" s="504"/>
      <c r="I30" s="328">
        <v>44</v>
      </c>
      <c r="J30" s="19">
        <v>106</v>
      </c>
      <c r="K30" s="19">
        <v>150</v>
      </c>
      <c r="M30" s="484">
        <v>6.2060405461315679E-2</v>
      </c>
    </row>
    <row r="31" spans="1:13" x14ac:dyDescent="0.25">
      <c r="A31" s="68" t="s">
        <v>33</v>
      </c>
      <c r="B31" s="19">
        <v>19</v>
      </c>
      <c r="C31" s="19">
        <v>28</v>
      </c>
      <c r="D31" s="19">
        <v>47</v>
      </c>
      <c r="E31" s="19">
        <v>4</v>
      </c>
      <c r="F31" s="19">
        <v>9</v>
      </c>
      <c r="G31" s="20">
        <v>13</v>
      </c>
      <c r="H31" s="504"/>
      <c r="I31" s="328">
        <v>23</v>
      </c>
      <c r="J31" s="19">
        <v>37</v>
      </c>
      <c r="K31" s="19">
        <v>60</v>
      </c>
      <c r="M31" s="484">
        <v>2.4824162184526273E-2</v>
      </c>
    </row>
    <row r="32" spans="1:13" x14ac:dyDescent="0.25">
      <c r="A32" s="68">
        <v>20</v>
      </c>
      <c r="B32" s="19"/>
      <c r="C32" s="19">
        <v>1</v>
      </c>
      <c r="D32" s="19">
        <v>1</v>
      </c>
      <c r="E32" s="19"/>
      <c r="F32" s="19"/>
      <c r="G32" s="20"/>
      <c r="H32" s="504"/>
      <c r="I32" s="328"/>
      <c r="J32" s="19">
        <v>1</v>
      </c>
      <c r="K32" s="19">
        <v>1</v>
      </c>
      <c r="M32" s="484">
        <v>4.1373603640877118E-4</v>
      </c>
    </row>
    <row r="33" spans="1:13" x14ac:dyDescent="0.25">
      <c r="A33" s="68" t="s">
        <v>36</v>
      </c>
      <c r="B33" s="19"/>
      <c r="C33" s="19">
        <v>4</v>
      </c>
      <c r="D33" s="19">
        <v>4</v>
      </c>
      <c r="E33" s="19"/>
      <c r="F33" s="19">
        <v>1</v>
      </c>
      <c r="G33" s="20">
        <v>1</v>
      </c>
      <c r="H33" s="504"/>
      <c r="I33" s="328"/>
      <c r="J33" s="19">
        <v>5</v>
      </c>
      <c r="K33" s="19">
        <v>5</v>
      </c>
      <c r="M33" s="484">
        <v>2.0686801820438559E-3</v>
      </c>
    </row>
    <row r="34" spans="1:13" x14ac:dyDescent="0.25">
      <c r="A34" s="68" t="s">
        <v>37</v>
      </c>
      <c r="B34" s="19">
        <v>11</v>
      </c>
      <c r="C34" s="19">
        <v>8</v>
      </c>
      <c r="D34" s="19">
        <v>19</v>
      </c>
      <c r="E34" s="19">
        <v>1</v>
      </c>
      <c r="F34" s="19">
        <v>7</v>
      </c>
      <c r="G34" s="20">
        <v>8</v>
      </c>
      <c r="H34" s="504"/>
      <c r="I34" s="328">
        <v>12</v>
      </c>
      <c r="J34" s="19">
        <v>15</v>
      </c>
      <c r="K34" s="19">
        <v>27</v>
      </c>
      <c r="M34" s="484">
        <v>1.1170872983036822E-2</v>
      </c>
    </row>
    <row r="35" spans="1:13" x14ac:dyDescent="0.25">
      <c r="A35" s="68" t="s">
        <v>38</v>
      </c>
      <c r="B35" s="19">
        <v>6</v>
      </c>
      <c r="C35" s="19">
        <v>17</v>
      </c>
      <c r="D35" s="19">
        <v>23</v>
      </c>
      <c r="E35" s="19">
        <v>2</v>
      </c>
      <c r="F35" s="19">
        <v>13</v>
      </c>
      <c r="G35" s="20">
        <v>15</v>
      </c>
      <c r="H35" s="504"/>
      <c r="I35" s="328">
        <v>8</v>
      </c>
      <c r="J35" s="19">
        <v>30</v>
      </c>
      <c r="K35" s="19">
        <v>38</v>
      </c>
      <c r="M35" s="484">
        <v>1.5721969383533305E-2</v>
      </c>
    </row>
    <row r="36" spans="1:13" x14ac:dyDescent="0.25">
      <c r="A36" s="68" t="s">
        <v>39</v>
      </c>
      <c r="B36" s="19">
        <v>11</v>
      </c>
      <c r="C36" s="19">
        <v>23</v>
      </c>
      <c r="D36" s="19">
        <v>34</v>
      </c>
      <c r="E36" s="19">
        <v>10</v>
      </c>
      <c r="F36" s="19">
        <v>15</v>
      </c>
      <c r="G36" s="20">
        <v>25</v>
      </c>
      <c r="H36" s="504"/>
      <c r="I36" s="328">
        <v>21</v>
      </c>
      <c r="J36" s="19">
        <v>38</v>
      </c>
      <c r="K36" s="19">
        <v>59</v>
      </c>
      <c r="M36" s="484">
        <v>2.44104261481175E-2</v>
      </c>
    </row>
    <row r="37" spans="1:13" s="61" customFormat="1" x14ac:dyDescent="0.25">
      <c r="A37" s="493" t="s">
        <v>672</v>
      </c>
      <c r="B37" s="499">
        <v>97</v>
      </c>
      <c r="C37" s="499">
        <v>176</v>
      </c>
      <c r="D37" s="500">
        <v>273</v>
      </c>
      <c r="E37" s="499">
        <v>7</v>
      </c>
      <c r="F37" s="499">
        <v>44</v>
      </c>
      <c r="G37" s="501">
        <v>51</v>
      </c>
      <c r="H37" s="497"/>
      <c r="I37" s="502">
        <v>104</v>
      </c>
      <c r="J37" s="499">
        <v>220</v>
      </c>
      <c r="K37" s="503">
        <v>324</v>
      </c>
      <c r="M37" s="494">
        <v>0.13405047579644186</v>
      </c>
    </row>
    <row r="38" spans="1:13" x14ac:dyDescent="0.25">
      <c r="A38" s="68" t="s">
        <v>41</v>
      </c>
      <c r="B38" s="19">
        <v>10</v>
      </c>
      <c r="C38" s="19">
        <v>14</v>
      </c>
      <c r="D38" s="19">
        <v>24</v>
      </c>
      <c r="E38" s="19">
        <v>2</v>
      </c>
      <c r="F38" s="19">
        <v>6</v>
      </c>
      <c r="G38" s="20">
        <v>8</v>
      </c>
      <c r="H38" s="504"/>
      <c r="I38" s="328">
        <v>12</v>
      </c>
      <c r="J38" s="19">
        <v>20</v>
      </c>
      <c r="K38" s="19">
        <v>32</v>
      </c>
      <c r="M38" s="483">
        <v>1.3239553165080678E-2</v>
      </c>
    </row>
    <row r="39" spans="1:13" x14ac:dyDescent="0.25">
      <c r="A39" s="68" t="s">
        <v>42</v>
      </c>
      <c r="B39" s="19">
        <v>75</v>
      </c>
      <c r="C39" s="19">
        <v>139</v>
      </c>
      <c r="D39" s="19">
        <v>214</v>
      </c>
      <c r="E39" s="19">
        <v>5</v>
      </c>
      <c r="F39" s="19">
        <v>34</v>
      </c>
      <c r="G39" s="20">
        <v>39</v>
      </c>
      <c r="H39" s="504"/>
      <c r="I39" s="328">
        <v>80</v>
      </c>
      <c r="J39" s="19">
        <v>173</v>
      </c>
      <c r="K39" s="19">
        <v>253</v>
      </c>
      <c r="M39" s="484">
        <v>0.10467521721141912</v>
      </c>
    </row>
    <row r="40" spans="1:13" x14ac:dyDescent="0.25">
      <c r="A40" s="68" t="s">
        <v>44</v>
      </c>
      <c r="B40" s="19"/>
      <c r="C40" s="19">
        <v>1</v>
      </c>
      <c r="D40" s="19">
        <v>1</v>
      </c>
      <c r="E40" s="19"/>
      <c r="F40" s="19"/>
      <c r="G40" s="20"/>
      <c r="H40" s="504"/>
      <c r="I40" s="328"/>
      <c r="J40" s="19">
        <v>1</v>
      </c>
      <c r="K40" s="19">
        <v>1</v>
      </c>
      <c r="M40" s="484">
        <v>4.1373603640877118E-4</v>
      </c>
    </row>
    <row r="41" spans="1:13" x14ac:dyDescent="0.25">
      <c r="A41" s="75" t="s">
        <v>46</v>
      </c>
      <c r="B41" s="22">
        <v>12</v>
      </c>
      <c r="C41" s="22">
        <v>22</v>
      </c>
      <c r="D41" s="22">
        <v>34</v>
      </c>
      <c r="E41" s="22"/>
      <c r="F41" s="22">
        <v>4</v>
      </c>
      <c r="G41" s="23">
        <v>4</v>
      </c>
      <c r="H41" s="504"/>
      <c r="I41" s="329">
        <v>12</v>
      </c>
      <c r="J41" s="22">
        <v>26</v>
      </c>
      <c r="K41" s="22">
        <v>38</v>
      </c>
      <c r="M41" s="486">
        <v>1.5721969383533305E-2</v>
      </c>
    </row>
    <row r="42" spans="1:13" x14ac:dyDescent="0.25">
      <c r="A42" s="491" t="s">
        <v>52</v>
      </c>
      <c r="B42" s="495">
        <v>63</v>
      </c>
      <c r="C42" s="495">
        <v>265</v>
      </c>
      <c r="D42" s="29">
        <v>328</v>
      </c>
      <c r="E42" s="495">
        <v>22</v>
      </c>
      <c r="F42" s="495">
        <v>162</v>
      </c>
      <c r="G42" s="496">
        <v>184</v>
      </c>
      <c r="H42" s="497"/>
      <c r="I42" s="498">
        <v>85</v>
      </c>
      <c r="J42" s="495">
        <v>427</v>
      </c>
      <c r="K42" s="496">
        <v>512</v>
      </c>
      <c r="M42" s="488">
        <v>0.21183285064129084</v>
      </c>
    </row>
    <row r="43" spans="1:13" s="61" customFormat="1" x14ac:dyDescent="0.25">
      <c r="A43" s="493" t="s">
        <v>673</v>
      </c>
      <c r="B43" s="499">
        <v>13</v>
      </c>
      <c r="C43" s="499">
        <v>92</v>
      </c>
      <c r="D43" s="500">
        <v>105</v>
      </c>
      <c r="E43" s="499">
        <v>1</v>
      </c>
      <c r="F43" s="499">
        <v>44</v>
      </c>
      <c r="G43" s="501">
        <v>45</v>
      </c>
      <c r="H43" s="497"/>
      <c r="I43" s="502">
        <v>14</v>
      </c>
      <c r="J43" s="499">
        <v>136</v>
      </c>
      <c r="K43" s="503">
        <v>150</v>
      </c>
      <c r="M43" s="494">
        <v>6.2060405461315679E-2</v>
      </c>
    </row>
    <row r="44" spans="1:13" x14ac:dyDescent="0.25">
      <c r="A44" s="68" t="s">
        <v>53</v>
      </c>
      <c r="B44" s="19"/>
      <c r="C44" s="19">
        <v>4</v>
      </c>
      <c r="D44" s="19">
        <v>4</v>
      </c>
      <c r="E44" s="19"/>
      <c r="F44" s="19">
        <v>2</v>
      </c>
      <c r="G44" s="20">
        <v>2</v>
      </c>
      <c r="H44" s="504"/>
      <c r="I44" s="328"/>
      <c r="J44" s="19">
        <v>6</v>
      </c>
      <c r="K44" s="19">
        <v>6</v>
      </c>
      <c r="M44" s="483">
        <v>2.4824162184526274E-3</v>
      </c>
    </row>
    <row r="45" spans="1:13" x14ac:dyDescent="0.25">
      <c r="A45" s="68" t="s">
        <v>54</v>
      </c>
      <c r="B45" s="19">
        <v>2</v>
      </c>
      <c r="C45" s="19">
        <v>11</v>
      </c>
      <c r="D45" s="19">
        <v>13</v>
      </c>
      <c r="E45" s="19"/>
      <c r="F45" s="19">
        <v>9</v>
      </c>
      <c r="G45" s="20">
        <v>9</v>
      </c>
      <c r="H45" s="504"/>
      <c r="I45" s="328">
        <v>2</v>
      </c>
      <c r="J45" s="19">
        <v>20</v>
      </c>
      <c r="K45" s="19">
        <v>22</v>
      </c>
      <c r="M45" s="484">
        <v>9.1021928009929667E-3</v>
      </c>
    </row>
    <row r="46" spans="1:13" x14ac:dyDescent="0.25">
      <c r="A46" s="68" t="s">
        <v>56</v>
      </c>
      <c r="B46" s="19">
        <v>11</v>
      </c>
      <c r="C46" s="19">
        <v>77</v>
      </c>
      <c r="D46" s="19">
        <v>88</v>
      </c>
      <c r="E46" s="19">
        <v>1</v>
      </c>
      <c r="F46" s="19">
        <v>33</v>
      </c>
      <c r="G46" s="20">
        <v>34</v>
      </c>
      <c r="H46" s="504"/>
      <c r="I46" s="328">
        <v>12</v>
      </c>
      <c r="J46" s="19">
        <v>110</v>
      </c>
      <c r="K46" s="19">
        <v>122</v>
      </c>
      <c r="M46" s="484">
        <v>5.0475796441870086E-2</v>
      </c>
    </row>
    <row r="47" spans="1:13" s="61" customFormat="1" x14ac:dyDescent="0.25">
      <c r="A47" s="493" t="s">
        <v>674</v>
      </c>
      <c r="B47" s="499">
        <v>10</v>
      </c>
      <c r="C47" s="499">
        <v>2</v>
      </c>
      <c r="D47" s="500">
        <v>12</v>
      </c>
      <c r="E47" s="499">
        <v>2</v>
      </c>
      <c r="F47" s="499">
        <v>8</v>
      </c>
      <c r="G47" s="501">
        <v>10</v>
      </c>
      <c r="H47" s="497"/>
      <c r="I47" s="502">
        <v>12</v>
      </c>
      <c r="J47" s="499">
        <v>10</v>
      </c>
      <c r="K47" s="503">
        <v>22</v>
      </c>
      <c r="M47" s="494">
        <v>9.1021928009929667E-3</v>
      </c>
    </row>
    <row r="48" spans="1:13" x14ac:dyDescent="0.25">
      <c r="A48" s="68" t="s">
        <v>58</v>
      </c>
      <c r="B48" s="19">
        <v>4</v>
      </c>
      <c r="C48" s="19"/>
      <c r="D48" s="19">
        <v>4</v>
      </c>
      <c r="E48" s="19">
        <v>1</v>
      </c>
      <c r="F48" s="19">
        <v>6</v>
      </c>
      <c r="G48" s="20">
        <v>7</v>
      </c>
      <c r="H48" s="504"/>
      <c r="I48" s="328">
        <v>5</v>
      </c>
      <c r="J48" s="19">
        <v>6</v>
      </c>
      <c r="K48" s="19">
        <v>11</v>
      </c>
      <c r="M48" s="483">
        <v>4.5510964004964833E-3</v>
      </c>
    </row>
    <row r="49" spans="1:13" x14ac:dyDescent="0.25">
      <c r="A49" s="68" t="s">
        <v>59</v>
      </c>
      <c r="B49" s="19"/>
      <c r="C49" s="19"/>
      <c r="D49" s="19"/>
      <c r="E49" s="19">
        <v>1</v>
      </c>
      <c r="F49" s="19">
        <v>1</v>
      </c>
      <c r="G49" s="20">
        <v>2</v>
      </c>
      <c r="H49" s="504"/>
      <c r="I49" s="328">
        <v>1</v>
      </c>
      <c r="J49" s="19">
        <v>1</v>
      </c>
      <c r="K49" s="19">
        <v>2</v>
      </c>
      <c r="M49" s="484">
        <v>8.2747207281754236E-4</v>
      </c>
    </row>
    <row r="50" spans="1:13" x14ac:dyDescent="0.25">
      <c r="A50" s="68" t="s">
        <v>60</v>
      </c>
      <c r="B50" s="19">
        <v>6</v>
      </c>
      <c r="C50" s="19">
        <v>2</v>
      </c>
      <c r="D50" s="19">
        <v>8</v>
      </c>
      <c r="E50" s="19"/>
      <c r="F50" s="19">
        <v>1</v>
      </c>
      <c r="G50" s="20">
        <v>1</v>
      </c>
      <c r="H50" s="504"/>
      <c r="I50" s="328">
        <v>6</v>
      </c>
      <c r="J50" s="19">
        <v>3</v>
      </c>
      <c r="K50" s="19">
        <v>9</v>
      </c>
      <c r="M50" s="484">
        <v>3.7236243276789409E-3</v>
      </c>
    </row>
    <row r="51" spans="1:13" s="61" customFormat="1" x14ac:dyDescent="0.25">
      <c r="A51" s="493" t="s">
        <v>675</v>
      </c>
      <c r="B51" s="499">
        <v>7</v>
      </c>
      <c r="C51" s="499">
        <v>4</v>
      </c>
      <c r="D51" s="500">
        <v>11</v>
      </c>
      <c r="E51" s="499">
        <v>2</v>
      </c>
      <c r="F51" s="499">
        <v>10</v>
      </c>
      <c r="G51" s="501">
        <v>12</v>
      </c>
      <c r="H51" s="497"/>
      <c r="I51" s="502">
        <v>9</v>
      </c>
      <c r="J51" s="499">
        <v>14</v>
      </c>
      <c r="K51" s="503">
        <v>23</v>
      </c>
      <c r="M51" s="494">
        <v>9.5159288374017381E-3</v>
      </c>
    </row>
    <row r="52" spans="1:13" x14ac:dyDescent="0.25">
      <c r="A52" s="68" t="s">
        <v>62</v>
      </c>
      <c r="B52" s="19">
        <v>1</v>
      </c>
      <c r="C52" s="19"/>
      <c r="D52" s="19">
        <v>1</v>
      </c>
      <c r="E52" s="19">
        <v>2</v>
      </c>
      <c r="F52" s="19">
        <v>3</v>
      </c>
      <c r="G52" s="20">
        <v>5</v>
      </c>
      <c r="H52" s="504"/>
      <c r="I52" s="328">
        <v>3</v>
      </c>
      <c r="J52" s="19">
        <v>3</v>
      </c>
      <c r="K52" s="19">
        <v>6</v>
      </c>
      <c r="M52" s="483">
        <v>2.4824162184526274E-3</v>
      </c>
    </row>
    <row r="53" spans="1:13" x14ac:dyDescent="0.25">
      <c r="A53" s="68" t="s">
        <v>63</v>
      </c>
      <c r="B53" s="19">
        <v>6</v>
      </c>
      <c r="C53" s="19">
        <v>2</v>
      </c>
      <c r="D53" s="19">
        <v>8</v>
      </c>
      <c r="E53" s="19"/>
      <c r="F53" s="19">
        <v>4</v>
      </c>
      <c r="G53" s="20">
        <v>4</v>
      </c>
      <c r="H53" s="504"/>
      <c r="I53" s="328">
        <v>6</v>
      </c>
      <c r="J53" s="19">
        <v>6</v>
      </c>
      <c r="K53" s="19">
        <v>12</v>
      </c>
      <c r="M53" s="484">
        <v>4.9648324369052548E-3</v>
      </c>
    </row>
    <row r="54" spans="1:13" x14ac:dyDescent="0.25">
      <c r="A54" s="68" t="s">
        <v>64</v>
      </c>
      <c r="B54" s="19"/>
      <c r="C54" s="19">
        <v>2</v>
      </c>
      <c r="D54" s="19">
        <v>2</v>
      </c>
      <c r="E54" s="19"/>
      <c r="F54" s="19">
        <v>3</v>
      </c>
      <c r="G54" s="20">
        <v>3</v>
      </c>
      <c r="H54" s="504"/>
      <c r="I54" s="328"/>
      <c r="J54" s="19">
        <v>5</v>
      </c>
      <c r="K54" s="19">
        <v>5</v>
      </c>
      <c r="M54" s="484">
        <v>2.0686801820438559E-3</v>
      </c>
    </row>
    <row r="55" spans="1:13" s="61" customFormat="1" x14ac:dyDescent="0.25">
      <c r="A55" s="493" t="s">
        <v>680</v>
      </c>
      <c r="B55" s="499">
        <v>1</v>
      </c>
      <c r="C55" s="499">
        <v>10</v>
      </c>
      <c r="D55" s="500">
        <v>11</v>
      </c>
      <c r="E55" s="499"/>
      <c r="F55" s="499">
        <v>6</v>
      </c>
      <c r="G55" s="501">
        <v>6</v>
      </c>
      <c r="H55" s="497"/>
      <c r="I55" s="502">
        <v>1</v>
      </c>
      <c r="J55" s="499">
        <v>16</v>
      </c>
      <c r="K55" s="503">
        <v>17</v>
      </c>
      <c r="M55" s="494">
        <v>7.0335126189491103E-3</v>
      </c>
    </row>
    <row r="56" spans="1:13" x14ac:dyDescent="0.25">
      <c r="A56" s="68" t="s">
        <v>66</v>
      </c>
      <c r="B56" s="19"/>
      <c r="C56" s="19"/>
      <c r="D56" s="19"/>
      <c r="E56" s="19"/>
      <c r="F56" s="19"/>
      <c r="G56" s="20"/>
      <c r="H56" s="504"/>
      <c r="I56" s="328"/>
      <c r="J56" s="19"/>
      <c r="K56" s="19"/>
      <c r="M56" s="483"/>
    </row>
    <row r="57" spans="1:13" x14ac:dyDescent="0.25">
      <c r="A57" s="68" t="s">
        <v>67</v>
      </c>
      <c r="B57" s="19">
        <v>1</v>
      </c>
      <c r="C57" s="19">
        <v>7</v>
      </c>
      <c r="D57" s="19">
        <v>8</v>
      </c>
      <c r="E57" s="19"/>
      <c r="F57" s="19">
        <v>4</v>
      </c>
      <c r="G57" s="20">
        <v>4</v>
      </c>
      <c r="H57" s="504"/>
      <c r="I57" s="328">
        <v>1</v>
      </c>
      <c r="J57" s="19">
        <v>11</v>
      </c>
      <c r="K57" s="19">
        <v>12</v>
      </c>
      <c r="M57" s="484">
        <v>4.9648324369052548E-3</v>
      </c>
    </row>
    <row r="58" spans="1:13" x14ac:dyDescent="0.25">
      <c r="A58" s="68" t="s">
        <v>68</v>
      </c>
      <c r="B58" s="19"/>
      <c r="C58" s="19">
        <v>3</v>
      </c>
      <c r="D58" s="19">
        <v>3</v>
      </c>
      <c r="E58" s="19"/>
      <c r="F58" s="19">
        <v>1</v>
      </c>
      <c r="G58" s="20">
        <v>1</v>
      </c>
      <c r="H58" s="504"/>
      <c r="I58" s="328"/>
      <c r="J58" s="19">
        <v>4</v>
      </c>
      <c r="K58" s="19">
        <v>4</v>
      </c>
      <c r="M58" s="484">
        <v>1.6549441456350847E-3</v>
      </c>
    </row>
    <row r="59" spans="1:13" x14ac:dyDescent="0.25">
      <c r="A59" s="68" t="s">
        <v>69</v>
      </c>
      <c r="B59" s="19"/>
      <c r="C59" s="19"/>
      <c r="D59" s="19"/>
      <c r="E59" s="19"/>
      <c r="F59" s="19">
        <v>1</v>
      </c>
      <c r="G59" s="20">
        <v>1</v>
      </c>
      <c r="H59" s="504"/>
      <c r="I59" s="328"/>
      <c r="J59" s="19">
        <v>1</v>
      </c>
      <c r="K59" s="19">
        <v>1</v>
      </c>
      <c r="M59" s="484">
        <v>4.1373603640877118E-4</v>
      </c>
    </row>
    <row r="60" spans="1:13" s="61" customFormat="1" x14ac:dyDescent="0.25">
      <c r="A60" s="493" t="s">
        <v>677</v>
      </c>
      <c r="B60" s="499">
        <v>20</v>
      </c>
      <c r="C60" s="499">
        <v>141</v>
      </c>
      <c r="D60" s="500">
        <v>161</v>
      </c>
      <c r="E60" s="499">
        <v>11</v>
      </c>
      <c r="F60" s="499">
        <v>74</v>
      </c>
      <c r="G60" s="501">
        <v>85</v>
      </c>
      <c r="H60" s="497"/>
      <c r="I60" s="502">
        <v>31</v>
      </c>
      <c r="J60" s="499">
        <v>215</v>
      </c>
      <c r="K60" s="503">
        <v>246</v>
      </c>
      <c r="M60" s="494">
        <v>0.10177906495655771</v>
      </c>
    </row>
    <row r="61" spans="1:13" x14ac:dyDescent="0.25">
      <c r="A61" s="68" t="s">
        <v>71</v>
      </c>
      <c r="B61" s="19">
        <v>11</v>
      </c>
      <c r="C61" s="19">
        <v>62</v>
      </c>
      <c r="D61" s="19">
        <v>73</v>
      </c>
      <c r="E61" s="19">
        <v>3</v>
      </c>
      <c r="F61" s="19">
        <v>46</v>
      </c>
      <c r="G61" s="20">
        <v>49</v>
      </c>
      <c r="H61" s="504"/>
      <c r="I61" s="328">
        <v>14</v>
      </c>
      <c r="J61" s="19">
        <v>108</v>
      </c>
      <c r="K61" s="19">
        <v>122</v>
      </c>
      <c r="M61" s="483">
        <v>5.0475796441870086E-2</v>
      </c>
    </row>
    <row r="62" spans="1:13" x14ac:dyDescent="0.25">
      <c r="A62" s="68" t="s">
        <v>72</v>
      </c>
      <c r="B62" s="19">
        <v>1</v>
      </c>
      <c r="C62" s="19">
        <v>38</v>
      </c>
      <c r="D62" s="19">
        <v>39</v>
      </c>
      <c r="E62" s="19">
        <v>2</v>
      </c>
      <c r="F62" s="19">
        <v>12</v>
      </c>
      <c r="G62" s="20">
        <v>14</v>
      </c>
      <c r="H62" s="504"/>
      <c r="I62" s="328">
        <v>3</v>
      </c>
      <c r="J62" s="19">
        <v>50</v>
      </c>
      <c r="K62" s="19">
        <v>53</v>
      </c>
      <c r="M62" s="484">
        <v>2.1928009929664875E-2</v>
      </c>
    </row>
    <row r="63" spans="1:13" x14ac:dyDescent="0.25">
      <c r="A63" s="68" t="s">
        <v>73</v>
      </c>
      <c r="B63" s="19">
        <v>5</v>
      </c>
      <c r="C63" s="19">
        <v>18</v>
      </c>
      <c r="D63" s="19">
        <v>23</v>
      </c>
      <c r="E63" s="19">
        <v>6</v>
      </c>
      <c r="F63" s="19">
        <v>9</v>
      </c>
      <c r="G63" s="20">
        <v>15</v>
      </c>
      <c r="H63" s="504"/>
      <c r="I63" s="328">
        <v>11</v>
      </c>
      <c r="J63" s="19">
        <v>27</v>
      </c>
      <c r="K63" s="19">
        <v>38</v>
      </c>
      <c r="M63" s="484">
        <v>1.5721969383533305E-2</v>
      </c>
    </row>
    <row r="64" spans="1:13" x14ac:dyDescent="0.25">
      <c r="A64" s="68" t="s">
        <v>74</v>
      </c>
      <c r="B64" s="19">
        <v>3</v>
      </c>
      <c r="C64" s="19">
        <v>23</v>
      </c>
      <c r="D64" s="19">
        <v>26</v>
      </c>
      <c r="E64" s="19"/>
      <c r="F64" s="19">
        <v>7</v>
      </c>
      <c r="G64" s="20">
        <v>7</v>
      </c>
      <c r="H64" s="504"/>
      <c r="I64" s="328">
        <v>3</v>
      </c>
      <c r="J64" s="19">
        <v>30</v>
      </c>
      <c r="K64" s="19">
        <v>33</v>
      </c>
      <c r="M64" s="484">
        <v>1.3653289201489449E-2</v>
      </c>
    </row>
    <row r="65" spans="1:13" s="61" customFormat="1" x14ac:dyDescent="0.25">
      <c r="A65" s="493" t="s">
        <v>678</v>
      </c>
      <c r="B65" s="499">
        <v>12</v>
      </c>
      <c r="C65" s="499">
        <v>16</v>
      </c>
      <c r="D65" s="500">
        <v>28</v>
      </c>
      <c r="E65" s="499">
        <v>6</v>
      </c>
      <c r="F65" s="499">
        <v>20</v>
      </c>
      <c r="G65" s="501">
        <v>26</v>
      </c>
      <c r="H65" s="497"/>
      <c r="I65" s="502">
        <v>18</v>
      </c>
      <c r="J65" s="499">
        <v>36</v>
      </c>
      <c r="K65" s="503">
        <v>54</v>
      </c>
      <c r="M65" s="494">
        <v>2.2341745966073644E-2</v>
      </c>
    </row>
    <row r="66" spans="1:13" x14ac:dyDescent="0.25">
      <c r="A66" s="68" t="s">
        <v>76</v>
      </c>
      <c r="B66" s="19">
        <v>4</v>
      </c>
      <c r="C66" s="19">
        <v>5</v>
      </c>
      <c r="D66" s="19">
        <v>9</v>
      </c>
      <c r="E66" s="19"/>
      <c r="F66" s="19">
        <v>11</v>
      </c>
      <c r="G66" s="20">
        <v>11</v>
      </c>
      <c r="H66" s="504"/>
      <c r="I66" s="328">
        <v>4</v>
      </c>
      <c r="J66" s="19">
        <v>16</v>
      </c>
      <c r="K66" s="19">
        <v>20</v>
      </c>
      <c r="M66" s="483">
        <v>8.2747207281754238E-3</v>
      </c>
    </row>
    <row r="67" spans="1:13" x14ac:dyDescent="0.25">
      <c r="A67" s="68" t="s">
        <v>77</v>
      </c>
      <c r="B67" s="19">
        <v>1</v>
      </c>
      <c r="C67" s="19">
        <v>2</v>
      </c>
      <c r="D67" s="19">
        <v>3</v>
      </c>
      <c r="E67" s="19"/>
      <c r="F67" s="19">
        <v>1</v>
      </c>
      <c r="G67" s="20">
        <v>1</v>
      </c>
      <c r="H67" s="504"/>
      <c r="I67" s="328">
        <v>1</v>
      </c>
      <c r="J67" s="19">
        <v>3</v>
      </c>
      <c r="K67" s="19">
        <v>4</v>
      </c>
      <c r="M67" s="484">
        <v>1.6549441456350847E-3</v>
      </c>
    </row>
    <row r="68" spans="1:13" x14ac:dyDescent="0.25">
      <c r="A68" s="68" t="s">
        <v>78</v>
      </c>
      <c r="B68" s="19">
        <v>1</v>
      </c>
      <c r="C68" s="19">
        <v>2</v>
      </c>
      <c r="D68" s="19">
        <v>3</v>
      </c>
      <c r="E68" s="19">
        <v>2</v>
      </c>
      <c r="F68" s="19">
        <v>1</v>
      </c>
      <c r="G68" s="20">
        <v>3</v>
      </c>
      <c r="H68" s="504"/>
      <c r="I68" s="328">
        <v>3</v>
      </c>
      <c r="J68" s="19">
        <v>3</v>
      </c>
      <c r="K68" s="19">
        <v>6</v>
      </c>
      <c r="M68" s="484">
        <v>2.4824162184526274E-3</v>
      </c>
    </row>
    <row r="69" spans="1:13" x14ac:dyDescent="0.25">
      <c r="A69" s="68" t="s">
        <v>79</v>
      </c>
      <c r="B69" s="19">
        <v>3</v>
      </c>
      <c r="C69" s="19">
        <v>4</v>
      </c>
      <c r="D69" s="19">
        <v>7</v>
      </c>
      <c r="E69" s="19">
        <v>1</v>
      </c>
      <c r="F69" s="19">
        <v>5</v>
      </c>
      <c r="G69" s="20">
        <v>6</v>
      </c>
      <c r="H69" s="504"/>
      <c r="I69" s="328">
        <v>4</v>
      </c>
      <c r="J69" s="19">
        <v>9</v>
      </c>
      <c r="K69" s="19">
        <v>13</v>
      </c>
      <c r="M69" s="484">
        <v>5.3785684733140254E-3</v>
      </c>
    </row>
    <row r="70" spans="1:13" x14ac:dyDescent="0.25">
      <c r="A70" s="68" t="s">
        <v>80</v>
      </c>
      <c r="B70" s="19">
        <v>1</v>
      </c>
      <c r="C70" s="19">
        <v>3</v>
      </c>
      <c r="D70" s="19">
        <v>4</v>
      </c>
      <c r="E70" s="19">
        <v>2</v>
      </c>
      <c r="F70" s="19">
        <v>1</v>
      </c>
      <c r="G70" s="20">
        <v>3</v>
      </c>
      <c r="H70" s="504"/>
      <c r="I70" s="328">
        <v>3</v>
      </c>
      <c r="J70" s="19">
        <v>4</v>
      </c>
      <c r="K70" s="19">
        <v>7</v>
      </c>
      <c r="M70" s="484">
        <v>2.8961522548613984E-3</v>
      </c>
    </row>
    <row r="71" spans="1:13" x14ac:dyDescent="0.25">
      <c r="A71" s="75" t="s">
        <v>81</v>
      </c>
      <c r="B71" s="22">
        <v>2</v>
      </c>
      <c r="C71" s="22"/>
      <c r="D71" s="22">
        <v>2</v>
      </c>
      <c r="E71" s="22">
        <v>1</v>
      </c>
      <c r="F71" s="22">
        <v>1</v>
      </c>
      <c r="G71" s="23">
        <v>2</v>
      </c>
      <c r="H71" s="504"/>
      <c r="I71" s="329">
        <v>3</v>
      </c>
      <c r="J71" s="22">
        <v>1</v>
      </c>
      <c r="K71" s="22">
        <v>4</v>
      </c>
      <c r="M71" s="486">
        <v>1.6549441456350847E-3</v>
      </c>
    </row>
    <row r="72" spans="1:13" x14ac:dyDescent="0.25">
      <c r="A72" s="491" t="s">
        <v>84</v>
      </c>
      <c r="B72" s="495">
        <v>12</v>
      </c>
      <c r="C72" s="495">
        <v>27</v>
      </c>
      <c r="D72" s="29">
        <v>39</v>
      </c>
      <c r="E72" s="495">
        <v>15</v>
      </c>
      <c r="F72" s="495">
        <v>18</v>
      </c>
      <c r="G72" s="496">
        <v>33</v>
      </c>
      <c r="H72" s="497"/>
      <c r="I72" s="498">
        <v>27</v>
      </c>
      <c r="J72" s="495">
        <v>45</v>
      </c>
      <c r="K72" s="496">
        <v>72</v>
      </c>
      <c r="M72" s="488">
        <v>2.9788994621431527E-2</v>
      </c>
    </row>
    <row r="73" spans="1:13" s="61" customFormat="1" x14ac:dyDescent="0.25">
      <c r="A73" s="493" t="s">
        <v>679</v>
      </c>
      <c r="B73" s="499">
        <v>12</v>
      </c>
      <c r="C73" s="499">
        <v>27</v>
      </c>
      <c r="D73" s="500">
        <v>39</v>
      </c>
      <c r="E73" s="499">
        <v>15</v>
      </c>
      <c r="F73" s="499">
        <v>18</v>
      </c>
      <c r="G73" s="501">
        <v>33</v>
      </c>
      <c r="H73" s="497"/>
      <c r="I73" s="502">
        <v>27</v>
      </c>
      <c r="J73" s="499">
        <v>45</v>
      </c>
      <c r="K73" s="503">
        <v>72</v>
      </c>
      <c r="M73" s="494">
        <v>2.9788994621431527E-2</v>
      </c>
    </row>
    <row r="74" spans="1:13" x14ac:dyDescent="0.25">
      <c r="A74" s="68" t="s">
        <v>86</v>
      </c>
      <c r="B74" s="19">
        <v>4</v>
      </c>
      <c r="C74" s="19">
        <v>13</v>
      </c>
      <c r="D74" s="19">
        <v>17</v>
      </c>
      <c r="E74" s="19">
        <v>3</v>
      </c>
      <c r="F74" s="19">
        <v>5</v>
      </c>
      <c r="G74" s="20">
        <v>8</v>
      </c>
      <c r="H74" s="504"/>
      <c r="I74" s="328">
        <v>7</v>
      </c>
      <c r="J74" s="19">
        <v>18</v>
      </c>
      <c r="K74" s="19">
        <v>25</v>
      </c>
      <c r="M74" s="483">
        <v>1.0343400910219279E-2</v>
      </c>
    </row>
    <row r="75" spans="1:13" x14ac:dyDescent="0.25">
      <c r="A75" s="68" t="s">
        <v>87</v>
      </c>
      <c r="B75" s="19">
        <v>7</v>
      </c>
      <c r="C75" s="19">
        <v>11</v>
      </c>
      <c r="D75" s="19">
        <v>18</v>
      </c>
      <c r="E75" s="19">
        <v>12</v>
      </c>
      <c r="F75" s="19">
        <v>10</v>
      </c>
      <c r="G75" s="20">
        <v>22</v>
      </c>
      <c r="H75" s="504"/>
      <c r="I75" s="328">
        <v>19</v>
      </c>
      <c r="J75" s="19">
        <v>21</v>
      </c>
      <c r="K75" s="19">
        <v>40</v>
      </c>
      <c r="M75" s="484">
        <v>1.6549441456350848E-2</v>
      </c>
    </row>
    <row r="76" spans="1:13" x14ac:dyDescent="0.25">
      <c r="A76" s="198" t="s">
        <v>88</v>
      </c>
      <c r="B76" s="201">
        <v>1</v>
      </c>
      <c r="C76" s="201">
        <v>3</v>
      </c>
      <c r="D76" s="201">
        <v>4</v>
      </c>
      <c r="E76" s="201"/>
      <c r="F76" s="201">
        <v>3</v>
      </c>
      <c r="G76" s="505">
        <v>3</v>
      </c>
      <c r="H76" s="504"/>
      <c r="I76" s="506">
        <v>1</v>
      </c>
      <c r="J76" s="201">
        <v>6</v>
      </c>
      <c r="K76" s="201">
        <v>7</v>
      </c>
      <c r="M76" s="485">
        <v>2.8961522548613984E-3</v>
      </c>
    </row>
    <row r="77" spans="1:13" x14ac:dyDescent="0.25">
      <c r="A77" s="627"/>
      <c r="B77" s="149"/>
      <c r="C77" s="149"/>
      <c r="D77" s="149"/>
      <c r="E77" s="149"/>
      <c r="F77" s="149"/>
      <c r="G77" s="149"/>
      <c r="H77" s="504"/>
      <c r="I77" s="149"/>
      <c r="J77" s="149"/>
      <c r="K77" s="149"/>
      <c r="M77" s="636"/>
    </row>
    <row r="78" spans="1:13" x14ac:dyDescent="0.25">
      <c r="A78" s="639" t="s">
        <v>534</v>
      </c>
      <c r="B78" s="76">
        <v>5</v>
      </c>
      <c r="C78" s="76">
        <v>6</v>
      </c>
      <c r="D78" s="29">
        <v>11</v>
      </c>
      <c r="E78" s="76"/>
      <c r="F78" s="76">
        <v>7</v>
      </c>
      <c r="G78" s="496">
        <v>7</v>
      </c>
      <c r="H78" s="497"/>
      <c r="I78" s="640">
        <v>5</v>
      </c>
      <c r="J78" s="76">
        <v>13</v>
      </c>
      <c r="K78" s="496">
        <v>18</v>
      </c>
      <c r="M78" s="488">
        <v>7.4472486553578817E-3</v>
      </c>
    </row>
    <row r="79" spans="1:13" x14ac:dyDescent="0.25">
      <c r="B79" s="14"/>
      <c r="C79" s="14"/>
      <c r="D79" s="14"/>
      <c r="E79" s="14"/>
      <c r="F79" s="14"/>
      <c r="G79" s="14"/>
      <c r="H79" s="14"/>
      <c r="I79" s="14"/>
      <c r="J79" s="14"/>
      <c r="K79" s="14"/>
    </row>
    <row r="80" spans="1:13" x14ac:dyDescent="0.25">
      <c r="A80" s="639" t="s">
        <v>301</v>
      </c>
      <c r="B80" s="76">
        <v>3</v>
      </c>
      <c r="C80" s="76">
        <v>8</v>
      </c>
      <c r="D80" s="29">
        <v>11</v>
      </c>
      <c r="E80" s="76"/>
      <c r="F80" s="76"/>
      <c r="G80" s="496"/>
      <c r="H80" s="497"/>
      <c r="I80" s="640">
        <v>3</v>
      </c>
      <c r="J80" s="76">
        <v>8</v>
      </c>
      <c r="K80" s="496">
        <v>11</v>
      </c>
      <c r="M80" s="488">
        <v>4.5510964004964833E-3</v>
      </c>
    </row>
    <row r="81" spans="1:13" ht="8.4" customHeight="1" x14ac:dyDescent="0.25">
      <c r="B81" s="14"/>
      <c r="C81" s="14"/>
      <c r="D81" s="14"/>
      <c r="E81" s="14"/>
      <c r="F81" s="14"/>
      <c r="G81" s="14"/>
      <c r="H81" s="14"/>
      <c r="I81" s="14"/>
      <c r="J81" s="14"/>
      <c r="K81" s="14"/>
    </row>
    <row r="82" spans="1:13" x14ac:dyDescent="0.25">
      <c r="A82" s="507" t="s">
        <v>4</v>
      </c>
      <c r="B82" s="508">
        <v>507</v>
      </c>
      <c r="C82" s="508">
        <v>1173</v>
      </c>
      <c r="D82" s="29">
        <v>1680</v>
      </c>
      <c r="E82" s="508">
        <v>143</v>
      </c>
      <c r="F82" s="508">
        <v>594</v>
      </c>
      <c r="G82" s="496">
        <v>737</v>
      </c>
      <c r="H82" s="497"/>
      <c r="I82" s="509">
        <v>650</v>
      </c>
      <c r="J82" s="508">
        <v>1767</v>
      </c>
      <c r="K82" s="496">
        <v>2417</v>
      </c>
      <c r="M82" s="488">
        <v>1</v>
      </c>
    </row>
  </sheetData>
  <mergeCells count="5">
    <mergeCell ref="A2:M2"/>
    <mergeCell ref="B4:D4"/>
    <mergeCell ref="E4:G4"/>
    <mergeCell ref="I4:K4"/>
    <mergeCell ref="M4:M5"/>
  </mergeCells>
  <printOptions horizontalCentered="1"/>
  <pageMargins left="0.39370078740157483" right="0.39370078740157483" top="0.78740157480314965" bottom="0.59055118110236227" header="0.39370078740157483" footer="0.39370078740157483"/>
  <pageSetup paperSize="9" scale="71" firstPageNumber="49" orientation="portrait" r:id="rId1"/>
  <headerFooter scaleWithDoc="0" alignWithMargins="0">
    <oddHeader>&amp;L&amp;8Situation des personnels enseignants non permanents - 2015/2016&amp;R&amp;8DGRH A1-1 / Novembre 2016</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tabColor rgb="FF92D050"/>
    <pageSetUpPr fitToPage="1"/>
  </sheetPr>
  <dimension ref="A3:T31"/>
  <sheetViews>
    <sheetView showGridLines="0" topLeftCell="A4" zoomScaleNormal="100" workbookViewId="0">
      <selection activeCell="L66" sqref="L66"/>
    </sheetView>
  </sheetViews>
  <sheetFormatPr baseColWidth="10" defaultRowHeight="13.2" x14ac:dyDescent="0.25"/>
  <cols>
    <col min="1" max="1" width="12.77734375" bestFit="1" customWidth="1"/>
    <col min="2" max="2" width="19.6640625" customWidth="1"/>
    <col min="3" max="3" width="7.6640625" bestFit="1" customWidth="1"/>
    <col min="4" max="4" width="14.44140625" bestFit="1" customWidth="1"/>
    <col min="5" max="5" width="7.6640625" bestFit="1" customWidth="1"/>
    <col min="6" max="6" width="15.33203125" bestFit="1" customWidth="1"/>
    <col min="7" max="7" width="7.6640625" bestFit="1" customWidth="1"/>
    <col min="8" max="8" width="14.44140625" bestFit="1" customWidth="1"/>
    <col min="9" max="9" width="7.6640625" bestFit="1" customWidth="1"/>
    <col min="10" max="10" width="14.44140625" bestFit="1" customWidth="1"/>
    <col min="11" max="11" width="7.6640625" bestFit="1" customWidth="1"/>
    <col min="12" max="12" width="14.44140625" bestFit="1" customWidth="1"/>
    <col min="13" max="13" width="7.6640625" bestFit="1" customWidth="1"/>
    <col min="14" max="14" width="15.33203125" bestFit="1" customWidth="1"/>
    <col min="15" max="15" width="7.6640625" bestFit="1" customWidth="1"/>
    <col min="16" max="16" width="15.33203125" bestFit="1" customWidth="1"/>
    <col min="17" max="17" width="7.6640625" bestFit="1" customWidth="1"/>
    <col min="18" max="18" width="15.33203125" bestFit="1" customWidth="1"/>
    <col min="19" max="19" width="7.6640625" bestFit="1" customWidth="1"/>
    <col min="20" max="20" width="14.44140625" bestFit="1" customWidth="1"/>
  </cols>
  <sheetData>
    <row r="3" spans="1:20" x14ac:dyDescent="0.25">
      <c r="A3" s="680" t="s">
        <v>619</v>
      </c>
      <c r="B3" s="680"/>
      <c r="C3" s="680"/>
      <c r="D3" s="680"/>
      <c r="E3" s="680"/>
      <c r="F3" s="680"/>
      <c r="G3" s="680"/>
      <c r="H3" s="680"/>
      <c r="I3" s="680"/>
      <c r="J3" s="680"/>
      <c r="K3" s="680"/>
      <c r="L3" s="680"/>
      <c r="M3" s="680"/>
      <c r="N3" s="680"/>
      <c r="O3" s="680"/>
      <c r="P3" s="680"/>
      <c r="Q3" s="680"/>
      <c r="R3" s="680"/>
      <c r="S3" s="680"/>
      <c r="T3" s="680"/>
    </row>
    <row r="6" spans="1:20" x14ac:dyDescent="0.25">
      <c r="C6" s="761" t="s">
        <v>321</v>
      </c>
      <c r="D6" s="736"/>
      <c r="E6" s="736"/>
      <c r="F6" s="736"/>
      <c r="G6" s="736"/>
      <c r="H6" s="736"/>
      <c r="I6" s="736" t="s">
        <v>322</v>
      </c>
      <c r="J6" s="736"/>
      <c r="K6" s="736"/>
      <c r="L6" s="736"/>
      <c r="M6" s="736"/>
      <c r="N6" s="736"/>
      <c r="O6" s="736" t="s">
        <v>323</v>
      </c>
      <c r="P6" s="736"/>
      <c r="Q6" s="736"/>
      <c r="R6" s="736"/>
      <c r="S6" s="736"/>
      <c r="T6" s="737"/>
    </row>
    <row r="7" spans="1:20" x14ac:dyDescent="0.25">
      <c r="C7" s="741" t="s">
        <v>135</v>
      </c>
      <c r="D7" s="738"/>
      <c r="E7" s="738" t="s">
        <v>136</v>
      </c>
      <c r="F7" s="738"/>
      <c r="G7" s="739" t="s">
        <v>90</v>
      </c>
      <c r="H7" s="739"/>
      <c r="I7" s="738" t="s">
        <v>135</v>
      </c>
      <c r="J7" s="738"/>
      <c r="K7" s="738" t="s">
        <v>136</v>
      </c>
      <c r="L7" s="738"/>
      <c r="M7" s="739" t="s">
        <v>90</v>
      </c>
      <c r="N7" s="739"/>
      <c r="O7" s="738" t="s">
        <v>135</v>
      </c>
      <c r="P7" s="738"/>
      <c r="Q7" s="738" t="s">
        <v>136</v>
      </c>
      <c r="R7" s="738"/>
      <c r="S7" s="739" t="s">
        <v>90</v>
      </c>
      <c r="T7" s="740"/>
    </row>
    <row r="8" spans="1:20" ht="26.4" x14ac:dyDescent="0.25">
      <c r="A8" s="51" t="s">
        <v>303</v>
      </c>
      <c r="B8" s="310" t="s">
        <v>391</v>
      </c>
      <c r="C8" s="127" t="s">
        <v>290</v>
      </c>
      <c r="D8" s="127" t="s">
        <v>289</v>
      </c>
      <c r="E8" s="127" t="s">
        <v>290</v>
      </c>
      <c r="F8" s="127" t="s">
        <v>289</v>
      </c>
      <c r="G8" s="127" t="s">
        <v>290</v>
      </c>
      <c r="H8" s="127" t="s">
        <v>289</v>
      </c>
      <c r="I8" s="127" t="s">
        <v>290</v>
      </c>
      <c r="J8" s="127" t="s">
        <v>289</v>
      </c>
      <c r="K8" s="127" t="s">
        <v>290</v>
      </c>
      <c r="L8" s="127" t="s">
        <v>289</v>
      </c>
      <c r="M8" s="127" t="s">
        <v>290</v>
      </c>
      <c r="N8" s="127" t="s">
        <v>289</v>
      </c>
      <c r="O8" s="127" t="s">
        <v>290</v>
      </c>
      <c r="P8" s="127" t="s">
        <v>289</v>
      </c>
      <c r="Q8" s="127" t="s">
        <v>290</v>
      </c>
      <c r="R8" s="127" t="s">
        <v>289</v>
      </c>
      <c r="S8" s="127" t="s">
        <v>290</v>
      </c>
      <c r="T8" s="127" t="s">
        <v>289</v>
      </c>
    </row>
    <row r="10" spans="1:20" x14ac:dyDescent="0.25">
      <c r="A10" s="765" t="s">
        <v>324</v>
      </c>
      <c r="B10" s="719"/>
      <c r="C10" s="255">
        <v>53</v>
      </c>
      <c r="D10" s="239" t="s">
        <v>329</v>
      </c>
      <c r="E10" s="255">
        <v>286</v>
      </c>
      <c r="F10" s="239" t="s">
        <v>684</v>
      </c>
      <c r="G10" s="250">
        <f>C10+E10</f>
        <v>339</v>
      </c>
      <c r="H10" s="240" t="s">
        <v>685</v>
      </c>
      <c r="I10" s="255">
        <v>179</v>
      </c>
      <c r="J10" s="239" t="s">
        <v>681</v>
      </c>
      <c r="K10" s="255">
        <v>507</v>
      </c>
      <c r="L10" s="239" t="s">
        <v>682</v>
      </c>
      <c r="M10" s="250">
        <f>I10+K10</f>
        <v>686</v>
      </c>
      <c r="N10" s="240" t="s">
        <v>682</v>
      </c>
      <c r="O10" s="255">
        <f>I10+C10</f>
        <v>232</v>
      </c>
      <c r="P10" s="239" t="s">
        <v>682</v>
      </c>
      <c r="Q10" s="255">
        <f>K10+E10</f>
        <v>793</v>
      </c>
      <c r="R10" s="239" t="s">
        <v>329</v>
      </c>
      <c r="S10" s="250">
        <f>Q10+O10</f>
        <v>1025</v>
      </c>
      <c r="T10" s="241" t="s">
        <v>329</v>
      </c>
    </row>
    <row r="11" spans="1:20" ht="23.4" x14ac:dyDescent="0.25">
      <c r="A11" s="724" t="s">
        <v>8</v>
      </c>
      <c r="B11" s="442" t="s">
        <v>91</v>
      </c>
      <c r="C11" s="259">
        <v>23</v>
      </c>
      <c r="D11" s="236" t="s">
        <v>344</v>
      </c>
      <c r="E11" s="248">
        <v>132</v>
      </c>
      <c r="F11" s="236" t="s">
        <v>684</v>
      </c>
      <c r="G11" s="236">
        <f t="shared" ref="G11:G23" si="0">C11+E11</f>
        <v>155</v>
      </c>
      <c r="H11" s="236" t="s">
        <v>684</v>
      </c>
      <c r="I11" s="248">
        <v>51</v>
      </c>
      <c r="J11" s="236" t="s">
        <v>682</v>
      </c>
      <c r="K11" s="248">
        <v>136</v>
      </c>
      <c r="L11" s="236" t="s">
        <v>681</v>
      </c>
      <c r="M11" s="236">
        <f t="shared" ref="M11:M23" si="1">I11+K11</f>
        <v>187</v>
      </c>
      <c r="N11" s="236" t="s">
        <v>681</v>
      </c>
      <c r="O11" s="248">
        <f t="shared" ref="O11:O23" si="2">I11+C11</f>
        <v>74</v>
      </c>
      <c r="P11" s="236" t="s">
        <v>682</v>
      </c>
      <c r="Q11" s="248">
        <f t="shared" ref="Q11:Q23" si="3">K11+E11</f>
        <v>268</v>
      </c>
      <c r="R11" s="236" t="s">
        <v>344</v>
      </c>
      <c r="S11" s="248">
        <f t="shared" ref="S11:S23" si="4">Q11+O11</f>
        <v>342</v>
      </c>
      <c r="T11" s="236" t="s">
        <v>329</v>
      </c>
    </row>
    <row r="12" spans="1:20" ht="33.6" x14ac:dyDescent="0.25">
      <c r="A12" s="724"/>
      <c r="B12" s="443" t="s">
        <v>92</v>
      </c>
      <c r="C12" s="260">
        <v>30</v>
      </c>
      <c r="D12" s="237" t="s">
        <v>329</v>
      </c>
      <c r="E12" s="249">
        <v>154</v>
      </c>
      <c r="F12" s="237" t="s">
        <v>685</v>
      </c>
      <c r="G12" s="237">
        <f t="shared" si="0"/>
        <v>184</v>
      </c>
      <c r="H12" s="237" t="s">
        <v>685</v>
      </c>
      <c r="I12" s="249">
        <v>128</v>
      </c>
      <c r="J12" s="237" t="s">
        <v>681</v>
      </c>
      <c r="K12" s="249">
        <v>371</v>
      </c>
      <c r="L12" s="237" t="s">
        <v>682</v>
      </c>
      <c r="M12" s="237">
        <f t="shared" si="1"/>
        <v>499</v>
      </c>
      <c r="N12" s="237" t="s">
        <v>682</v>
      </c>
      <c r="O12" s="249">
        <f t="shared" si="2"/>
        <v>158</v>
      </c>
      <c r="P12" s="237" t="s">
        <v>682</v>
      </c>
      <c r="Q12" s="249">
        <f t="shared" si="3"/>
        <v>525</v>
      </c>
      <c r="R12" s="237" t="s">
        <v>329</v>
      </c>
      <c r="S12" s="249">
        <f t="shared" si="4"/>
        <v>683</v>
      </c>
      <c r="T12" s="237" t="s">
        <v>329</v>
      </c>
    </row>
    <row r="13" spans="1:20" x14ac:dyDescent="0.25">
      <c r="A13" s="766" t="s">
        <v>325</v>
      </c>
      <c r="B13" s="767"/>
      <c r="C13" s="257">
        <v>65</v>
      </c>
      <c r="D13" s="244" t="s">
        <v>344</v>
      </c>
      <c r="E13" s="257">
        <v>146</v>
      </c>
      <c r="F13" s="244" t="s">
        <v>684</v>
      </c>
      <c r="G13" s="245">
        <f t="shared" si="0"/>
        <v>211</v>
      </c>
      <c r="H13" s="245" t="s">
        <v>684</v>
      </c>
      <c r="I13" s="257">
        <v>272</v>
      </c>
      <c r="J13" s="244" t="s">
        <v>683</v>
      </c>
      <c r="K13" s="257">
        <v>396</v>
      </c>
      <c r="L13" s="244" t="s">
        <v>681</v>
      </c>
      <c r="M13" s="245">
        <f t="shared" si="1"/>
        <v>668</v>
      </c>
      <c r="N13" s="245" t="s">
        <v>331</v>
      </c>
      <c r="O13" s="257">
        <f t="shared" si="2"/>
        <v>337</v>
      </c>
      <c r="P13" s="244" t="s">
        <v>331</v>
      </c>
      <c r="Q13" s="257">
        <f t="shared" si="3"/>
        <v>542</v>
      </c>
      <c r="R13" s="244" t="s">
        <v>682</v>
      </c>
      <c r="S13" s="254">
        <f t="shared" si="4"/>
        <v>879</v>
      </c>
      <c r="T13" s="246" t="s">
        <v>682</v>
      </c>
    </row>
    <row r="14" spans="1:20" ht="24" x14ac:dyDescent="0.25">
      <c r="A14" s="724" t="s">
        <v>18</v>
      </c>
      <c r="B14" s="232" t="s">
        <v>686</v>
      </c>
      <c r="C14" s="259">
        <v>10</v>
      </c>
      <c r="D14" s="236" t="s">
        <v>695</v>
      </c>
      <c r="E14" s="248">
        <v>6</v>
      </c>
      <c r="F14" s="236" t="s">
        <v>684</v>
      </c>
      <c r="G14" s="236">
        <f t="shared" si="0"/>
        <v>16</v>
      </c>
      <c r="H14" s="236" t="s">
        <v>684</v>
      </c>
      <c r="I14" s="248">
        <v>37</v>
      </c>
      <c r="J14" s="236" t="s">
        <v>683</v>
      </c>
      <c r="K14" s="248">
        <v>26</v>
      </c>
      <c r="L14" s="236" t="s">
        <v>681</v>
      </c>
      <c r="M14" s="236">
        <f t="shared" si="1"/>
        <v>63</v>
      </c>
      <c r="N14" s="236" t="s">
        <v>331</v>
      </c>
      <c r="O14" s="248">
        <f t="shared" si="2"/>
        <v>47</v>
      </c>
      <c r="P14" s="236" t="s">
        <v>681</v>
      </c>
      <c r="Q14" s="248">
        <f t="shared" si="3"/>
        <v>32</v>
      </c>
      <c r="R14" s="236" t="s">
        <v>682</v>
      </c>
      <c r="S14" s="248">
        <f t="shared" si="4"/>
        <v>79</v>
      </c>
      <c r="T14" s="236" t="s">
        <v>681</v>
      </c>
    </row>
    <row r="15" spans="1:20" ht="24" x14ac:dyDescent="0.25">
      <c r="A15" s="724"/>
      <c r="B15" s="234" t="s">
        <v>687</v>
      </c>
      <c r="C15" s="261">
        <v>45</v>
      </c>
      <c r="D15" s="238" t="s">
        <v>344</v>
      </c>
      <c r="E15" s="251">
        <v>94</v>
      </c>
      <c r="F15" s="238" t="s">
        <v>684</v>
      </c>
      <c r="G15" s="238">
        <f t="shared" si="0"/>
        <v>139</v>
      </c>
      <c r="H15" s="238" t="s">
        <v>685</v>
      </c>
      <c r="I15" s="251">
        <v>131</v>
      </c>
      <c r="J15" s="238" t="s">
        <v>683</v>
      </c>
      <c r="K15" s="251">
        <v>189</v>
      </c>
      <c r="L15" s="238" t="s">
        <v>681</v>
      </c>
      <c r="M15" s="238">
        <f t="shared" si="1"/>
        <v>320</v>
      </c>
      <c r="N15" s="238" t="s">
        <v>331</v>
      </c>
      <c r="O15" s="251">
        <f t="shared" si="2"/>
        <v>176</v>
      </c>
      <c r="P15" s="238" t="s">
        <v>331</v>
      </c>
      <c r="Q15" s="251">
        <f t="shared" si="3"/>
        <v>283</v>
      </c>
      <c r="R15" s="238" t="s">
        <v>329</v>
      </c>
      <c r="S15" s="251">
        <f t="shared" si="4"/>
        <v>459</v>
      </c>
      <c r="T15" s="238" t="s">
        <v>682</v>
      </c>
    </row>
    <row r="16" spans="1:20" ht="24" x14ac:dyDescent="0.25">
      <c r="A16" s="724"/>
      <c r="B16" s="235" t="s">
        <v>688</v>
      </c>
      <c r="C16" s="260">
        <v>10</v>
      </c>
      <c r="D16" s="237" t="s">
        <v>684</v>
      </c>
      <c r="E16" s="249">
        <v>46</v>
      </c>
      <c r="F16" s="237" t="s">
        <v>684</v>
      </c>
      <c r="G16" s="237">
        <f t="shared" si="0"/>
        <v>56</v>
      </c>
      <c r="H16" s="237" t="s">
        <v>684</v>
      </c>
      <c r="I16" s="249">
        <v>104</v>
      </c>
      <c r="J16" s="237" t="s">
        <v>331</v>
      </c>
      <c r="K16" s="249">
        <v>181</v>
      </c>
      <c r="L16" s="237" t="s">
        <v>681</v>
      </c>
      <c r="M16" s="237">
        <f t="shared" si="1"/>
        <v>285</v>
      </c>
      <c r="N16" s="237" t="s">
        <v>681</v>
      </c>
      <c r="O16" s="249">
        <f t="shared" si="2"/>
        <v>114</v>
      </c>
      <c r="P16" s="237" t="s">
        <v>331</v>
      </c>
      <c r="Q16" s="249">
        <f t="shared" si="3"/>
        <v>227</v>
      </c>
      <c r="R16" s="237" t="s">
        <v>682</v>
      </c>
      <c r="S16" s="249">
        <f t="shared" si="4"/>
        <v>341</v>
      </c>
      <c r="T16" s="237" t="s">
        <v>682</v>
      </c>
    </row>
    <row r="17" spans="1:20" x14ac:dyDescent="0.25">
      <c r="A17" s="768" t="s">
        <v>326</v>
      </c>
      <c r="B17" s="769"/>
      <c r="C17" s="256">
        <v>23</v>
      </c>
      <c r="D17" s="626" t="s">
        <v>344</v>
      </c>
      <c r="E17" s="256">
        <v>168</v>
      </c>
      <c r="F17" s="626" t="s">
        <v>684</v>
      </c>
      <c r="G17" s="242">
        <f t="shared" si="0"/>
        <v>191</v>
      </c>
      <c r="H17" s="242" t="s">
        <v>684</v>
      </c>
      <c r="I17" s="256">
        <v>66</v>
      </c>
      <c r="J17" s="126" t="s">
        <v>692</v>
      </c>
      <c r="K17" s="256">
        <v>292</v>
      </c>
      <c r="L17" s="626" t="s">
        <v>331</v>
      </c>
      <c r="M17" s="242">
        <f t="shared" si="1"/>
        <v>358</v>
      </c>
      <c r="N17" s="242" t="s">
        <v>683</v>
      </c>
      <c r="O17" s="256">
        <f t="shared" si="2"/>
        <v>89</v>
      </c>
      <c r="P17" s="626" t="s">
        <v>683</v>
      </c>
      <c r="Q17" s="256">
        <f t="shared" si="3"/>
        <v>460</v>
      </c>
      <c r="R17" s="626" t="s">
        <v>682</v>
      </c>
      <c r="S17" s="252">
        <f t="shared" si="4"/>
        <v>549</v>
      </c>
      <c r="T17" s="243" t="s">
        <v>681</v>
      </c>
    </row>
    <row r="18" spans="1:20" ht="34.200000000000003" x14ac:dyDescent="0.25">
      <c r="A18" s="762" t="s">
        <v>52</v>
      </c>
      <c r="B18" s="512" t="s">
        <v>689</v>
      </c>
      <c r="C18" s="513">
        <v>1</v>
      </c>
      <c r="D18" s="514" t="s">
        <v>696</v>
      </c>
      <c r="E18" s="515">
        <v>48</v>
      </c>
      <c r="F18" s="514" t="s">
        <v>685</v>
      </c>
      <c r="G18" s="514">
        <f t="shared" si="0"/>
        <v>49</v>
      </c>
      <c r="H18" s="514" t="s">
        <v>685</v>
      </c>
      <c r="I18" s="515">
        <v>13</v>
      </c>
      <c r="J18" s="514" t="s">
        <v>682</v>
      </c>
      <c r="K18" s="515">
        <v>96</v>
      </c>
      <c r="L18" s="514" t="s">
        <v>692</v>
      </c>
      <c r="M18" s="514">
        <f t="shared" si="1"/>
        <v>109</v>
      </c>
      <c r="N18" s="514" t="s">
        <v>683</v>
      </c>
      <c r="O18" s="515">
        <f t="shared" si="2"/>
        <v>14</v>
      </c>
      <c r="P18" s="514" t="s">
        <v>329</v>
      </c>
      <c r="Q18" s="515">
        <f t="shared" si="3"/>
        <v>144</v>
      </c>
      <c r="R18" s="514" t="s">
        <v>681</v>
      </c>
      <c r="S18" s="515">
        <f t="shared" si="4"/>
        <v>158</v>
      </c>
      <c r="T18" s="514" t="s">
        <v>681</v>
      </c>
    </row>
    <row r="19" spans="1:20" ht="24" x14ac:dyDescent="0.25">
      <c r="A19" s="763"/>
      <c r="B19" s="233" t="s">
        <v>101</v>
      </c>
      <c r="C19" s="261">
        <v>2</v>
      </c>
      <c r="D19" s="238" t="s">
        <v>331</v>
      </c>
      <c r="E19" s="251">
        <v>9</v>
      </c>
      <c r="F19" s="238" t="s">
        <v>344</v>
      </c>
      <c r="G19" s="238">
        <f t="shared" si="0"/>
        <v>11</v>
      </c>
      <c r="H19" s="238" t="s">
        <v>329</v>
      </c>
      <c r="I19" s="251">
        <v>10</v>
      </c>
      <c r="J19" s="238" t="s">
        <v>691</v>
      </c>
      <c r="K19" s="251">
        <v>3</v>
      </c>
      <c r="L19" s="238" t="s">
        <v>344</v>
      </c>
      <c r="M19" s="238">
        <f t="shared" si="1"/>
        <v>13</v>
      </c>
      <c r="N19" s="238" t="s">
        <v>692</v>
      </c>
      <c r="O19" s="251">
        <f t="shared" si="2"/>
        <v>12</v>
      </c>
      <c r="P19" s="238" t="s">
        <v>691</v>
      </c>
      <c r="Q19" s="251">
        <f t="shared" si="3"/>
        <v>12</v>
      </c>
      <c r="R19" s="238" t="s">
        <v>344</v>
      </c>
      <c r="S19" s="251">
        <f t="shared" si="4"/>
        <v>24</v>
      </c>
      <c r="T19" s="238" t="s">
        <v>331</v>
      </c>
    </row>
    <row r="20" spans="1:20" ht="24" x14ac:dyDescent="0.25">
      <c r="A20" s="763"/>
      <c r="B20" s="233" t="s">
        <v>102</v>
      </c>
      <c r="C20" s="261">
        <v>2</v>
      </c>
      <c r="D20" s="238" t="s">
        <v>792</v>
      </c>
      <c r="E20" s="251">
        <v>11</v>
      </c>
      <c r="F20" s="238" t="s">
        <v>695</v>
      </c>
      <c r="G20" s="238">
        <f t="shared" si="0"/>
        <v>13</v>
      </c>
      <c r="H20" s="238" t="s">
        <v>694</v>
      </c>
      <c r="I20" s="251">
        <v>7</v>
      </c>
      <c r="J20" s="238" t="s">
        <v>683</v>
      </c>
      <c r="K20" s="251">
        <v>11</v>
      </c>
      <c r="L20" s="238" t="s">
        <v>681</v>
      </c>
      <c r="M20" s="238">
        <f t="shared" si="1"/>
        <v>18</v>
      </c>
      <c r="N20" s="238" t="s">
        <v>331</v>
      </c>
      <c r="O20" s="251">
        <f t="shared" si="2"/>
        <v>9</v>
      </c>
      <c r="P20" s="238" t="s">
        <v>682</v>
      </c>
      <c r="Q20" s="251">
        <f t="shared" si="3"/>
        <v>22</v>
      </c>
      <c r="R20" s="238" t="s">
        <v>344</v>
      </c>
      <c r="S20" s="251">
        <f t="shared" si="4"/>
        <v>31</v>
      </c>
      <c r="T20" s="238" t="s">
        <v>329</v>
      </c>
    </row>
    <row r="21" spans="1:20" ht="24" x14ac:dyDescent="0.25">
      <c r="A21" s="763"/>
      <c r="B21" s="233" t="s">
        <v>103</v>
      </c>
      <c r="C21" s="261"/>
      <c r="D21" s="238"/>
      <c r="E21" s="251">
        <v>6</v>
      </c>
      <c r="F21" s="238" t="s">
        <v>329</v>
      </c>
      <c r="G21" s="238">
        <f t="shared" si="0"/>
        <v>6</v>
      </c>
      <c r="H21" s="238" t="s">
        <v>329</v>
      </c>
      <c r="I21" s="251">
        <v>2</v>
      </c>
      <c r="J21" s="238" t="s">
        <v>700</v>
      </c>
      <c r="K21" s="251">
        <v>12</v>
      </c>
      <c r="L21" s="238" t="s">
        <v>691</v>
      </c>
      <c r="M21" s="238">
        <f t="shared" si="1"/>
        <v>14</v>
      </c>
      <c r="N21" s="238" t="s">
        <v>330</v>
      </c>
      <c r="O21" s="251">
        <f t="shared" si="2"/>
        <v>2</v>
      </c>
      <c r="P21" s="238" t="s">
        <v>700</v>
      </c>
      <c r="Q21" s="251">
        <f t="shared" si="3"/>
        <v>18</v>
      </c>
      <c r="R21" s="238" t="s">
        <v>683</v>
      </c>
      <c r="S21" s="251">
        <f t="shared" si="4"/>
        <v>20</v>
      </c>
      <c r="T21" s="238" t="s">
        <v>692</v>
      </c>
    </row>
    <row r="22" spans="1:20" ht="44.4" x14ac:dyDescent="0.25">
      <c r="A22" s="763"/>
      <c r="B22" s="233" t="s">
        <v>104</v>
      </c>
      <c r="C22" s="261">
        <v>12</v>
      </c>
      <c r="D22" s="238" t="s">
        <v>682</v>
      </c>
      <c r="E22" s="251">
        <v>74</v>
      </c>
      <c r="F22" s="238" t="s">
        <v>695</v>
      </c>
      <c r="G22" s="238">
        <f t="shared" si="0"/>
        <v>86</v>
      </c>
      <c r="H22" s="238" t="s">
        <v>684</v>
      </c>
      <c r="I22" s="251">
        <v>22</v>
      </c>
      <c r="J22" s="238" t="s">
        <v>691</v>
      </c>
      <c r="K22" s="251">
        <v>150</v>
      </c>
      <c r="L22" s="238" t="s">
        <v>331</v>
      </c>
      <c r="M22" s="238">
        <f t="shared" si="1"/>
        <v>172</v>
      </c>
      <c r="N22" s="238" t="s">
        <v>331</v>
      </c>
      <c r="O22" s="251">
        <f t="shared" si="2"/>
        <v>34</v>
      </c>
      <c r="P22" s="238" t="s">
        <v>683</v>
      </c>
      <c r="Q22" s="251">
        <f t="shared" si="3"/>
        <v>224</v>
      </c>
      <c r="R22" s="238" t="s">
        <v>682</v>
      </c>
      <c r="S22" s="251">
        <f t="shared" si="4"/>
        <v>258</v>
      </c>
      <c r="T22" s="238" t="s">
        <v>682</v>
      </c>
    </row>
    <row r="23" spans="1:20" ht="24" x14ac:dyDescent="0.25">
      <c r="A23" s="764"/>
      <c r="B23" s="516" t="s">
        <v>105</v>
      </c>
      <c r="C23" s="517">
        <v>6</v>
      </c>
      <c r="D23" s="518" t="s">
        <v>344</v>
      </c>
      <c r="E23" s="519">
        <v>20</v>
      </c>
      <c r="F23" s="518" t="s">
        <v>695</v>
      </c>
      <c r="G23" s="518">
        <f t="shared" si="0"/>
        <v>26</v>
      </c>
      <c r="H23" s="518" t="s">
        <v>684</v>
      </c>
      <c r="I23" s="519">
        <v>12</v>
      </c>
      <c r="J23" s="518" t="s">
        <v>693</v>
      </c>
      <c r="K23" s="519">
        <v>20</v>
      </c>
      <c r="L23" s="518" t="s">
        <v>331</v>
      </c>
      <c r="M23" s="518">
        <f t="shared" si="1"/>
        <v>32</v>
      </c>
      <c r="N23" s="518" t="s">
        <v>692</v>
      </c>
      <c r="O23" s="519">
        <f t="shared" si="2"/>
        <v>18</v>
      </c>
      <c r="P23" s="518" t="s">
        <v>692</v>
      </c>
      <c r="Q23" s="519">
        <f t="shared" si="3"/>
        <v>40</v>
      </c>
      <c r="R23" s="518" t="s">
        <v>329</v>
      </c>
      <c r="S23" s="519">
        <f t="shared" si="4"/>
        <v>58</v>
      </c>
      <c r="T23" s="518" t="s">
        <v>682</v>
      </c>
    </row>
    <row r="24" spans="1:20" x14ac:dyDescent="0.25">
      <c r="C24" s="253"/>
      <c r="D24" s="128"/>
      <c r="E24" s="253"/>
      <c r="F24" s="128"/>
      <c r="G24" s="128"/>
      <c r="H24" s="128"/>
      <c r="I24" s="253"/>
      <c r="J24" s="128"/>
      <c r="K24" s="253">
        <v>28</v>
      </c>
      <c r="L24" s="128"/>
      <c r="M24" s="128"/>
      <c r="N24" s="128"/>
      <c r="O24" s="253"/>
      <c r="P24" s="128"/>
      <c r="Q24" s="253"/>
      <c r="R24" s="128"/>
      <c r="S24" s="253"/>
      <c r="T24" s="128"/>
    </row>
    <row r="25" spans="1:20" x14ac:dyDescent="0.25">
      <c r="A25" s="766" t="s">
        <v>84</v>
      </c>
      <c r="B25" s="767"/>
      <c r="C25" s="257">
        <v>15</v>
      </c>
      <c r="D25" s="244" t="s">
        <v>329</v>
      </c>
      <c r="E25" s="257">
        <v>18</v>
      </c>
      <c r="F25" s="244" t="s">
        <v>695</v>
      </c>
      <c r="G25" s="245">
        <f>C25+E25</f>
        <v>33</v>
      </c>
      <c r="H25" s="245" t="s">
        <v>685</v>
      </c>
      <c r="I25" s="257">
        <v>12</v>
      </c>
      <c r="J25" s="244" t="s">
        <v>330</v>
      </c>
      <c r="K25" s="257">
        <v>28</v>
      </c>
      <c r="L25" s="244" t="s">
        <v>682</v>
      </c>
      <c r="M25" s="254">
        <f>I25+K25</f>
        <v>40</v>
      </c>
      <c r="N25" s="245" t="s">
        <v>331</v>
      </c>
      <c r="O25" s="257">
        <f>I25+C25</f>
        <v>27</v>
      </c>
      <c r="P25" s="244" t="s">
        <v>331</v>
      </c>
      <c r="Q25" s="257">
        <f>K25+E25</f>
        <v>46</v>
      </c>
      <c r="R25" s="244" t="s">
        <v>344</v>
      </c>
      <c r="S25" s="254">
        <f>Q25+O25</f>
        <v>73</v>
      </c>
      <c r="T25" s="246" t="s">
        <v>329</v>
      </c>
    </row>
    <row r="26" spans="1:20" x14ac:dyDescent="0.25">
      <c r="B26" s="229"/>
      <c r="C26" s="190"/>
      <c r="D26" s="61"/>
      <c r="E26" s="14"/>
      <c r="F26" s="61"/>
      <c r="G26" s="61"/>
      <c r="H26" s="61"/>
      <c r="I26" s="190"/>
      <c r="J26" s="61"/>
      <c r="K26" s="190"/>
      <c r="L26" s="61"/>
      <c r="M26" s="190"/>
      <c r="N26" s="61"/>
      <c r="O26" s="14"/>
      <c r="Q26" s="14"/>
      <c r="S26" s="14"/>
    </row>
    <row r="27" spans="1:20" x14ac:dyDescent="0.25">
      <c r="A27" s="766" t="s">
        <v>534</v>
      </c>
      <c r="B27" s="767"/>
      <c r="C27" s="257">
        <v>1</v>
      </c>
      <c r="D27" s="244" t="s">
        <v>331</v>
      </c>
      <c r="E27" s="257">
        <v>8</v>
      </c>
      <c r="F27" s="244" t="s">
        <v>694</v>
      </c>
      <c r="G27" s="245">
        <f>C27+E27</f>
        <v>9</v>
      </c>
      <c r="H27" s="245" t="s">
        <v>695</v>
      </c>
      <c r="I27" s="257">
        <v>8</v>
      </c>
      <c r="J27" s="244" t="s">
        <v>782</v>
      </c>
      <c r="K27" s="257">
        <v>9</v>
      </c>
      <c r="L27" s="244" t="s">
        <v>682</v>
      </c>
      <c r="M27" s="254">
        <f>I27+K27</f>
        <v>17</v>
      </c>
      <c r="N27" s="245" t="s">
        <v>691</v>
      </c>
      <c r="O27" s="257">
        <f>I27+C27</f>
        <v>9</v>
      </c>
      <c r="P27" s="244" t="s">
        <v>793</v>
      </c>
      <c r="Q27" s="257">
        <f>K27+E27</f>
        <v>17</v>
      </c>
      <c r="R27" s="244" t="s">
        <v>685</v>
      </c>
      <c r="S27" s="254">
        <f>Q27+O27</f>
        <v>26</v>
      </c>
      <c r="T27" s="246" t="s">
        <v>681</v>
      </c>
    </row>
    <row r="28" spans="1:20" x14ac:dyDescent="0.25">
      <c r="B28" s="229"/>
      <c r="C28" s="190"/>
      <c r="D28" s="61"/>
      <c r="E28" s="14"/>
      <c r="F28" s="61"/>
      <c r="G28" s="61"/>
      <c r="H28" s="61"/>
      <c r="I28" s="190"/>
      <c r="J28" s="61"/>
      <c r="K28" s="190"/>
      <c r="L28" s="61"/>
      <c r="M28" s="190"/>
      <c r="N28" s="61"/>
      <c r="O28" s="14"/>
      <c r="Q28" s="14"/>
      <c r="S28" s="14"/>
    </row>
    <row r="29" spans="1:20" x14ac:dyDescent="0.25">
      <c r="A29" s="766" t="s">
        <v>301</v>
      </c>
      <c r="B29" s="767"/>
      <c r="C29" s="257"/>
      <c r="D29" s="244"/>
      <c r="E29" s="257"/>
      <c r="F29" s="244"/>
      <c r="G29" s="245"/>
      <c r="H29" s="245"/>
      <c r="I29" s="257">
        <v>3</v>
      </c>
      <c r="J29" s="244" t="s">
        <v>691</v>
      </c>
      <c r="K29" s="257">
        <v>9</v>
      </c>
      <c r="L29" s="244" t="s">
        <v>329</v>
      </c>
      <c r="M29" s="254">
        <f>I29+K29</f>
        <v>12</v>
      </c>
      <c r="N29" s="245" t="s">
        <v>682</v>
      </c>
      <c r="O29" s="257">
        <f>I29+C29</f>
        <v>3</v>
      </c>
      <c r="P29" s="244" t="s">
        <v>691</v>
      </c>
      <c r="Q29" s="257">
        <f>K29+E29</f>
        <v>9</v>
      </c>
      <c r="R29" s="244" t="s">
        <v>329</v>
      </c>
      <c r="S29" s="254">
        <f>Q29+O29</f>
        <v>12</v>
      </c>
      <c r="T29" s="246" t="s">
        <v>682</v>
      </c>
    </row>
    <row r="30" spans="1:20" x14ac:dyDescent="0.25">
      <c r="B30" s="230"/>
      <c r="C30" s="190"/>
      <c r="D30" s="61"/>
      <c r="E30" s="14"/>
      <c r="F30" s="61"/>
      <c r="G30" s="61"/>
      <c r="H30" s="61"/>
      <c r="I30" s="190"/>
      <c r="J30" s="61"/>
      <c r="K30" s="190"/>
      <c r="L30" s="61"/>
      <c r="M30" s="190"/>
      <c r="N30" s="61"/>
      <c r="O30" s="14"/>
      <c r="Q30" s="14"/>
      <c r="S30" s="14"/>
    </row>
    <row r="31" spans="1:20" x14ac:dyDescent="0.25">
      <c r="A31" s="745" t="s">
        <v>327</v>
      </c>
      <c r="B31" s="746"/>
      <c r="C31" s="258">
        <f>C29+C27+C25+C17+C13+C10</f>
        <v>157</v>
      </c>
      <c r="D31" s="247" t="s">
        <v>344</v>
      </c>
      <c r="E31" s="258">
        <f>E29+E27+E25+E17+E13+E10</f>
        <v>626</v>
      </c>
      <c r="F31" s="247" t="s">
        <v>684</v>
      </c>
      <c r="G31" s="245">
        <f>C31+E31</f>
        <v>783</v>
      </c>
      <c r="H31" s="245" t="s">
        <v>684</v>
      </c>
      <c r="I31" s="258">
        <f>I29+I27+I25+I17+I13+I10</f>
        <v>540</v>
      </c>
      <c r="J31" s="247" t="s">
        <v>683</v>
      </c>
      <c r="K31" s="258">
        <f>K29+K27+K25+K17+K13+K10</f>
        <v>1241</v>
      </c>
      <c r="L31" s="247" t="s">
        <v>681</v>
      </c>
      <c r="M31" s="254">
        <f>I31+K31</f>
        <v>1781</v>
      </c>
      <c r="N31" s="245" t="s">
        <v>681</v>
      </c>
      <c r="O31" s="258">
        <f>I31+C31</f>
        <v>697</v>
      </c>
      <c r="P31" s="247" t="s">
        <v>331</v>
      </c>
      <c r="Q31" s="258">
        <f>K31+E31</f>
        <v>1867</v>
      </c>
      <c r="R31" s="247" t="s">
        <v>329</v>
      </c>
      <c r="S31" s="254">
        <f>Q31+O31</f>
        <v>2564</v>
      </c>
      <c r="T31" s="246" t="s">
        <v>682</v>
      </c>
    </row>
  </sheetData>
  <mergeCells count="23">
    <mergeCell ref="A31:B31"/>
    <mergeCell ref="A11:A12"/>
    <mergeCell ref="A14:A16"/>
    <mergeCell ref="A18:A23"/>
    <mergeCell ref="A10:B10"/>
    <mergeCell ref="A13:B13"/>
    <mergeCell ref="A17:B17"/>
    <mergeCell ref="A25:B25"/>
    <mergeCell ref="A29:B29"/>
    <mergeCell ref="A27:B27"/>
    <mergeCell ref="A3:T3"/>
    <mergeCell ref="I7:J7"/>
    <mergeCell ref="K7:L7"/>
    <mergeCell ref="M7:N7"/>
    <mergeCell ref="O6:T6"/>
    <mergeCell ref="O7:P7"/>
    <mergeCell ref="Q7:R7"/>
    <mergeCell ref="S7:T7"/>
    <mergeCell ref="C7:D7"/>
    <mergeCell ref="E7:F7"/>
    <mergeCell ref="G7:H7"/>
    <mergeCell ref="C6:H6"/>
    <mergeCell ref="I6:N6"/>
  </mergeCells>
  <printOptions horizontalCentered="1"/>
  <pageMargins left="0.39370078740157483" right="0.39370078740157483" top="0.78740157480314965" bottom="0.59055118110236227" header="0.39370078740157483" footer="0.39370078740157483"/>
  <pageSetup paperSize="9" scale="66" firstPageNumber="50" fitToHeight="0" orientation="landscape" r:id="rId1"/>
  <headerFooter scaleWithDoc="0" alignWithMargins="0">
    <oddHeader>&amp;L&amp;8Situation des personnels enseignants non permanents - 2015/2016&amp;R&amp;8DGRH A1-1 / Novembre 2016</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tabColor rgb="FF92D050"/>
    <pageSetUpPr fitToPage="1"/>
  </sheetPr>
  <dimension ref="A2:AB63"/>
  <sheetViews>
    <sheetView showGridLines="0" zoomScaleNormal="100" workbookViewId="0">
      <selection activeCell="L66" sqref="L66"/>
    </sheetView>
  </sheetViews>
  <sheetFormatPr baseColWidth="10" defaultRowHeight="13.2" x14ac:dyDescent="0.25"/>
  <cols>
    <col min="1" max="1" width="16.33203125" bestFit="1" customWidth="1"/>
    <col min="2" max="3" width="16" bestFit="1" customWidth="1"/>
    <col min="4" max="4" width="14.77734375" bestFit="1" customWidth="1"/>
    <col min="5" max="5" width="7.6640625" bestFit="1" customWidth="1"/>
    <col min="6" max="6" width="19" bestFit="1" customWidth="1"/>
    <col min="7" max="8" width="16" bestFit="1" customWidth="1"/>
    <col min="9" max="9" width="14.77734375" bestFit="1" customWidth="1"/>
    <col min="10" max="10" width="14.44140625" bestFit="1" customWidth="1"/>
    <col min="11" max="11" width="7.6640625" bestFit="1" customWidth="1"/>
    <col min="12" max="12" width="15.33203125" bestFit="1" customWidth="1"/>
    <col min="13" max="13" width="7.6640625" bestFit="1" customWidth="1"/>
    <col min="14" max="14" width="15.33203125" bestFit="1" customWidth="1"/>
    <col min="15" max="15" width="7.6640625" bestFit="1" customWidth="1"/>
    <col min="16" max="16" width="14.44140625" bestFit="1" customWidth="1"/>
  </cols>
  <sheetData>
    <row r="2" spans="1:28" x14ac:dyDescent="0.25">
      <c r="N2" s="510"/>
      <c r="O2" s="510"/>
      <c r="P2" s="510"/>
      <c r="Q2" s="510"/>
      <c r="R2" s="510"/>
      <c r="S2" s="510"/>
      <c r="T2" s="510"/>
      <c r="U2" s="510"/>
      <c r="V2" s="510"/>
      <c r="W2" s="510"/>
    </row>
    <row r="3" spans="1:28" ht="29.25" customHeight="1" x14ac:dyDescent="0.25">
      <c r="A3" s="680" t="s">
        <v>345</v>
      </c>
      <c r="B3" s="680"/>
      <c r="C3" s="680"/>
      <c r="D3" s="680"/>
      <c r="E3" s="680"/>
      <c r="F3" s="680"/>
      <c r="G3" s="680"/>
      <c r="H3" s="680"/>
      <c r="I3" s="680"/>
      <c r="J3" s="316"/>
      <c r="K3" s="316"/>
      <c r="L3" s="316"/>
      <c r="M3" s="316"/>
      <c r="N3" s="316"/>
      <c r="O3" s="316"/>
      <c r="P3" s="316"/>
      <c r="Q3" s="608"/>
      <c r="R3" s="608"/>
      <c r="S3" s="608"/>
      <c r="T3" s="608"/>
      <c r="U3" s="608"/>
      <c r="V3" s="608"/>
      <c r="W3" s="608"/>
      <c r="X3" s="608"/>
      <c r="Y3" s="608"/>
      <c r="Z3" s="608"/>
      <c r="AA3" s="608"/>
      <c r="AB3" s="608"/>
    </row>
    <row r="4" spans="1:28" x14ac:dyDescent="0.25">
      <c r="J4" s="608"/>
      <c r="K4" s="608"/>
      <c r="L4" s="608"/>
      <c r="M4" s="608"/>
      <c r="N4" s="608"/>
      <c r="O4" s="608"/>
      <c r="P4" s="608"/>
      <c r="Q4" s="608"/>
      <c r="R4" s="608"/>
      <c r="S4" s="608"/>
      <c r="T4" s="608"/>
      <c r="U4" s="608"/>
      <c r="V4" s="608"/>
      <c r="W4" s="608"/>
      <c r="X4" s="608"/>
      <c r="Y4" s="608"/>
      <c r="Z4" s="608"/>
      <c r="AA4" s="608"/>
      <c r="AB4" s="608"/>
    </row>
    <row r="5" spans="1:28" x14ac:dyDescent="0.25">
      <c r="J5" s="608"/>
      <c r="K5" s="608"/>
      <c r="L5" s="608"/>
      <c r="M5" s="608"/>
      <c r="N5" s="608"/>
      <c r="O5" s="608"/>
      <c r="P5" s="608"/>
      <c r="Q5" s="608"/>
      <c r="R5" s="608"/>
      <c r="S5" s="608"/>
      <c r="T5" s="608"/>
      <c r="U5" s="608"/>
      <c r="V5" s="608"/>
      <c r="W5" s="608"/>
      <c r="X5" s="608"/>
      <c r="Y5" s="608"/>
      <c r="Z5" s="608"/>
      <c r="AA5" s="608"/>
      <c r="AB5" s="608"/>
    </row>
    <row r="6" spans="1:28" x14ac:dyDescent="0.25">
      <c r="B6" s="678" t="s">
        <v>347</v>
      </c>
      <c r="C6" s="678"/>
      <c r="D6" s="678"/>
      <c r="G6" s="678" t="s">
        <v>346</v>
      </c>
      <c r="H6" s="678"/>
      <c r="I6" s="678"/>
      <c r="J6" s="608"/>
      <c r="K6" s="608"/>
      <c r="L6" s="608"/>
      <c r="M6" s="608"/>
      <c r="N6" s="608"/>
      <c r="O6" s="608"/>
      <c r="P6" s="608"/>
      <c r="Q6" s="608"/>
      <c r="R6" s="608"/>
      <c r="S6" s="608"/>
      <c r="T6" s="608"/>
      <c r="U6" s="608"/>
      <c r="V6" s="608"/>
      <c r="W6" s="608"/>
      <c r="X6" s="608"/>
      <c r="Y6" s="608"/>
      <c r="Z6" s="608"/>
      <c r="AA6" s="608"/>
      <c r="AB6" s="608"/>
    </row>
    <row r="7" spans="1:28" x14ac:dyDescent="0.25">
      <c r="A7" s="127" t="s">
        <v>332</v>
      </c>
      <c r="B7" s="127" t="s">
        <v>312</v>
      </c>
      <c r="C7" s="127" t="s">
        <v>313</v>
      </c>
      <c r="D7" s="125" t="s">
        <v>327</v>
      </c>
      <c r="F7" s="127" t="s">
        <v>332</v>
      </c>
      <c r="G7" s="127" t="s">
        <v>312</v>
      </c>
      <c r="H7" s="127" t="s">
        <v>313</v>
      </c>
      <c r="I7" s="125" t="s">
        <v>327</v>
      </c>
      <c r="J7" s="608"/>
      <c r="K7" s="608"/>
      <c r="L7" s="608"/>
      <c r="M7" s="608"/>
      <c r="N7" s="608"/>
      <c r="O7" s="608"/>
      <c r="P7" s="608"/>
      <c r="Q7" s="608"/>
      <c r="R7" s="608"/>
      <c r="S7" s="608"/>
      <c r="T7" s="608"/>
      <c r="U7" s="608"/>
      <c r="V7" s="608"/>
      <c r="W7" s="608"/>
      <c r="X7" s="608"/>
      <c r="Y7" s="608"/>
      <c r="Z7" s="608"/>
      <c r="AA7" s="608"/>
      <c r="AB7" s="608"/>
    </row>
    <row r="8" spans="1:28" x14ac:dyDescent="0.25">
      <c r="A8" s="127"/>
      <c r="B8" s="127"/>
      <c r="C8" s="127"/>
      <c r="D8" s="127"/>
      <c r="F8" s="127"/>
      <c r="G8" s="127"/>
      <c r="H8" s="127"/>
      <c r="I8" s="127"/>
      <c r="J8" s="608"/>
      <c r="K8" s="608"/>
      <c r="L8" s="608"/>
      <c r="M8" s="608"/>
      <c r="N8" s="608"/>
      <c r="O8" s="608"/>
      <c r="P8" s="608"/>
      <c r="Q8" s="608"/>
      <c r="R8" s="608"/>
      <c r="S8" s="608"/>
      <c r="T8" s="608"/>
      <c r="U8" s="608"/>
      <c r="V8" s="608"/>
      <c r="W8" s="608"/>
      <c r="X8" s="608"/>
      <c r="Y8" s="608"/>
      <c r="Z8" s="608"/>
      <c r="AA8" s="608"/>
      <c r="AB8" s="608"/>
    </row>
    <row r="9" spans="1:28" x14ac:dyDescent="0.25">
      <c r="A9" s="195" t="s">
        <v>333</v>
      </c>
      <c r="B9" s="194"/>
      <c r="C9" s="194"/>
      <c r="D9" s="195">
        <f>C9+B9</f>
        <v>0</v>
      </c>
      <c r="F9" s="195" t="s">
        <v>333</v>
      </c>
      <c r="G9" s="194">
        <v>1</v>
      </c>
      <c r="H9" s="194">
        <v>1</v>
      </c>
      <c r="I9" s="195">
        <f>H9+G9</f>
        <v>2</v>
      </c>
      <c r="J9" s="608"/>
      <c r="K9" s="608"/>
      <c r="L9" s="608"/>
      <c r="M9" s="608"/>
      <c r="N9" s="608"/>
      <c r="O9" s="608"/>
      <c r="P9" s="644"/>
      <c r="Q9" s="644"/>
      <c r="R9" s="644"/>
      <c r="S9" s="644"/>
      <c r="T9" s="644"/>
      <c r="U9" s="644"/>
      <c r="V9" s="608"/>
      <c r="W9" s="608"/>
      <c r="X9" s="608"/>
      <c r="Y9" s="608"/>
      <c r="Z9" s="608"/>
      <c r="AA9" s="608"/>
      <c r="AB9" s="608"/>
    </row>
    <row r="10" spans="1:28" x14ac:dyDescent="0.25">
      <c r="A10" s="197" t="s">
        <v>334</v>
      </c>
      <c r="B10" s="196">
        <v>3</v>
      </c>
      <c r="C10" s="196">
        <v>10</v>
      </c>
      <c r="D10" s="197">
        <f t="shared" ref="D10:D17" si="0">C10+B10</f>
        <v>13</v>
      </c>
      <c r="F10" s="197" t="s">
        <v>334</v>
      </c>
      <c r="G10" s="196">
        <v>14</v>
      </c>
      <c r="H10" s="196">
        <v>11</v>
      </c>
      <c r="I10" s="197">
        <f t="shared" ref="I10:I17" si="1">H10+G10</f>
        <v>25</v>
      </c>
      <c r="J10" s="608"/>
      <c r="K10" s="608"/>
      <c r="L10" s="608"/>
      <c r="M10" s="608"/>
      <c r="N10" s="608"/>
      <c r="O10" s="608"/>
      <c r="P10" s="644"/>
      <c r="Q10" s="644"/>
      <c r="R10" s="644"/>
      <c r="S10" s="644"/>
      <c r="T10" s="644"/>
      <c r="U10" s="644"/>
      <c r="V10" s="608"/>
      <c r="W10" s="608"/>
      <c r="X10" s="608"/>
      <c r="Y10" s="608"/>
      <c r="Z10" s="608"/>
      <c r="AA10" s="608"/>
      <c r="AB10" s="608"/>
    </row>
    <row r="11" spans="1:28" x14ac:dyDescent="0.25">
      <c r="A11" s="197" t="s">
        <v>335</v>
      </c>
      <c r="B11" s="196">
        <v>23</v>
      </c>
      <c r="C11" s="196">
        <v>57</v>
      </c>
      <c r="D11" s="197">
        <f t="shared" si="0"/>
        <v>80</v>
      </c>
      <c r="F11" s="197" t="s">
        <v>335</v>
      </c>
      <c r="G11" s="196">
        <v>39</v>
      </c>
      <c r="H11" s="196">
        <v>51</v>
      </c>
      <c r="I11" s="197">
        <f t="shared" si="1"/>
        <v>90</v>
      </c>
      <c r="J11" s="608"/>
      <c r="K11" s="608"/>
      <c r="L11" s="608"/>
      <c r="M11" s="608"/>
      <c r="N11" s="608"/>
      <c r="O11" s="608"/>
      <c r="P11" s="644"/>
      <c r="Q11" s="644"/>
      <c r="R11" s="644"/>
      <c r="S11" s="644"/>
      <c r="T11" s="644"/>
      <c r="U11" s="644"/>
      <c r="V11" s="608"/>
      <c r="W11" s="608"/>
      <c r="X11" s="608"/>
      <c r="Y11" s="608"/>
      <c r="Z11" s="608"/>
      <c r="AA11" s="608"/>
      <c r="AB11" s="608"/>
    </row>
    <row r="12" spans="1:28" x14ac:dyDescent="0.25">
      <c r="A12" s="197" t="s">
        <v>336</v>
      </c>
      <c r="B12" s="196">
        <v>31</v>
      </c>
      <c r="C12" s="196">
        <v>110</v>
      </c>
      <c r="D12" s="197">
        <f t="shared" si="0"/>
        <v>141</v>
      </c>
      <c r="F12" s="197" t="s">
        <v>336</v>
      </c>
      <c r="G12" s="196">
        <v>57</v>
      </c>
      <c r="H12" s="196">
        <v>73</v>
      </c>
      <c r="I12" s="197">
        <f t="shared" si="1"/>
        <v>130</v>
      </c>
      <c r="J12" s="608"/>
      <c r="K12" s="608"/>
      <c r="L12" s="608"/>
      <c r="M12" s="608"/>
      <c r="N12" s="608"/>
      <c r="O12" s="608"/>
      <c r="P12" s="621"/>
      <c r="Q12" s="621"/>
      <c r="R12" s="621"/>
      <c r="S12" s="621"/>
      <c r="T12" s="621"/>
      <c r="U12" s="644"/>
      <c r="V12" s="608"/>
      <c r="W12" s="608"/>
      <c r="X12" s="608"/>
      <c r="Y12" s="608"/>
      <c r="Z12" s="608"/>
      <c r="AA12" s="608"/>
      <c r="AB12" s="608"/>
    </row>
    <row r="13" spans="1:28" x14ac:dyDescent="0.25">
      <c r="A13" s="197" t="s">
        <v>337</v>
      </c>
      <c r="B13" s="196">
        <v>51</v>
      </c>
      <c r="C13" s="196">
        <v>132</v>
      </c>
      <c r="D13" s="197">
        <f t="shared" si="0"/>
        <v>183</v>
      </c>
      <c r="F13" s="197" t="s">
        <v>337</v>
      </c>
      <c r="G13" s="196">
        <v>69</v>
      </c>
      <c r="H13" s="196">
        <v>91</v>
      </c>
      <c r="I13" s="197">
        <f t="shared" si="1"/>
        <v>160</v>
      </c>
      <c r="J13" s="608"/>
      <c r="K13" s="608"/>
      <c r="L13" s="608"/>
      <c r="M13" s="608"/>
      <c r="N13" s="608"/>
      <c r="O13" s="608"/>
      <c r="P13" s="621"/>
      <c r="Q13" s="621"/>
      <c r="R13" s="621" t="s">
        <v>313</v>
      </c>
      <c r="S13" s="621" t="s">
        <v>312</v>
      </c>
      <c r="T13" s="621"/>
      <c r="U13" s="644"/>
      <c r="V13" s="608"/>
      <c r="W13" s="608"/>
      <c r="X13" s="608"/>
      <c r="Y13" s="608"/>
      <c r="Z13" s="608"/>
      <c r="AA13" s="608"/>
      <c r="AB13" s="608"/>
    </row>
    <row r="14" spans="1:28" x14ac:dyDescent="0.25">
      <c r="A14" s="197" t="s">
        <v>338</v>
      </c>
      <c r="B14" s="196">
        <v>52</v>
      </c>
      <c r="C14" s="196">
        <v>156</v>
      </c>
      <c r="D14" s="197">
        <f t="shared" si="0"/>
        <v>208</v>
      </c>
      <c r="F14" s="197" t="s">
        <v>338</v>
      </c>
      <c r="G14" s="196">
        <v>62</v>
      </c>
      <c r="H14" s="196">
        <v>102</v>
      </c>
      <c r="I14" s="197">
        <f t="shared" si="1"/>
        <v>164</v>
      </c>
      <c r="J14" s="608"/>
      <c r="K14" s="608"/>
      <c r="L14" s="608"/>
      <c r="M14" s="608"/>
      <c r="N14" s="608"/>
      <c r="O14" s="608"/>
      <c r="P14" s="621"/>
      <c r="Q14" s="621"/>
      <c r="R14" s="621"/>
      <c r="S14" s="621"/>
      <c r="T14" s="621"/>
      <c r="U14" s="644"/>
      <c r="V14" s="608"/>
      <c r="W14" s="608"/>
      <c r="X14" s="608"/>
      <c r="Y14" s="608"/>
      <c r="Z14" s="608"/>
      <c r="AA14" s="608"/>
      <c r="AB14" s="608"/>
    </row>
    <row r="15" spans="1:28" x14ac:dyDescent="0.25">
      <c r="A15" s="197" t="s">
        <v>339</v>
      </c>
      <c r="B15" s="196">
        <v>47</v>
      </c>
      <c r="C15" s="196">
        <v>162</v>
      </c>
      <c r="D15" s="197">
        <f t="shared" si="0"/>
        <v>209</v>
      </c>
      <c r="F15" s="197" t="s">
        <v>339</v>
      </c>
      <c r="G15" s="196">
        <v>60</v>
      </c>
      <c r="H15" s="196">
        <v>114</v>
      </c>
      <c r="I15" s="197">
        <f t="shared" si="1"/>
        <v>174</v>
      </c>
      <c r="J15" s="608"/>
      <c r="K15" s="608"/>
      <c r="L15" s="608"/>
      <c r="M15" s="608"/>
      <c r="N15" s="608"/>
      <c r="O15" s="608"/>
      <c r="P15" s="621">
        <v>29</v>
      </c>
      <c r="Q15" s="621">
        <v>1</v>
      </c>
      <c r="R15" s="621">
        <v>1</v>
      </c>
      <c r="S15" s="621">
        <f>-Q15</f>
        <v>-1</v>
      </c>
      <c r="T15" s="621"/>
      <c r="U15" s="644"/>
      <c r="V15" s="608"/>
      <c r="W15" s="608"/>
      <c r="X15" s="608"/>
      <c r="Y15" s="608"/>
      <c r="Z15" s="608"/>
      <c r="AA15" s="608"/>
      <c r="AB15" s="608"/>
    </row>
    <row r="16" spans="1:28" x14ac:dyDescent="0.25">
      <c r="A16" s="197" t="s">
        <v>340</v>
      </c>
      <c r="B16" s="196">
        <v>22</v>
      </c>
      <c r="C16" s="196">
        <v>129</v>
      </c>
      <c r="D16" s="197">
        <f t="shared" si="0"/>
        <v>151</v>
      </c>
      <c r="F16" s="197" t="s">
        <v>340</v>
      </c>
      <c r="G16" s="196">
        <v>31</v>
      </c>
      <c r="H16" s="196">
        <v>81</v>
      </c>
      <c r="I16" s="197">
        <f t="shared" si="1"/>
        <v>112</v>
      </c>
      <c r="J16" s="608"/>
      <c r="K16" s="608"/>
      <c r="L16" s="608"/>
      <c r="M16" s="608"/>
      <c r="N16" s="608"/>
      <c r="O16" s="608"/>
      <c r="P16" s="621">
        <v>30</v>
      </c>
      <c r="Q16" s="621">
        <v>2</v>
      </c>
      <c r="R16" s="621"/>
      <c r="S16" s="621">
        <f t="shared" ref="S16:S55" si="2">-Q16</f>
        <v>-2</v>
      </c>
      <c r="T16" s="621"/>
      <c r="U16" s="644"/>
      <c r="V16" s="608"/>
      <c r="W16" s="608"/>
      <c r="X16" s="608"/>
      <c r="Y16" s="608"/>
      <c r="Z16" s="608"/>
      <c r="AA16" s="608"/>
      <c r="AB16" s="608"/>
    </row>
    <row r="17" spans="1:28" x14ac:dyDescent="0.25">
      <c r="A17" s="263" t="s">
        <v>341</v>
      </c>
      <c r="B17" s="262">
        <v>3</v>
      </c>
      <c r="C17" s="262">
        <v>37</v>
      </c>
      <c r="D17" s="263">
        <f t="shared" si="0"/>
        <v>40</v>
      </c>
      <c r="F17" s="263" t="s">
        <v>341</v>
      </c>
      <c r="G17" s="262">
        <v>4</v>
      </c>
      <c r="H17" s="262">
        <v>18</v>
      </c>
      <c r="I17" s="263">
        <f t="shared" si="1"/>
        <v>22</v>
      </c>
      <c r="J17" s="608"/>
      <c r="K17" s="608"/>
      <c r="L17" s="608"/>
      <c r="M17" s="608"/>
      <c r="N17" s="608"/>
      <c r="O17" s="608"/>
      <c r="P17" s="621">
        <v>31</v>
      </c>
      <c r="Q17" s="621">
        <v>4</v>
      </c>
      <c r="R17" s="621">
        <v>7</v>
      </c>
      <c r="S17" s="621">
        <f t="shared" si="2"/>
        <v>-4</v>
      </c>
      <c r="T17" s="621"/>
      <c r="U17" s="644"/>
      <c r="V17" s="608"/>
      <c r="W17" s="608"/>
      <c r="X17" s="608"/>
      <c r="Y17" s="608"/>
      <c r="Z17" s="608"/>
      <c r="AA17" s="608"/>
      <c r="AB17" s="608"/>
    </row>
    <row r="18" spans="1:28" x14ac:dyDescent="0.25">
      <c r="J18" s="608"/>
      <c r="K18" s="608"/>
      <c r="L18" s="608"/>
      <c r="M18" s="608"/>
      <c r="N18" s="608"/>
      <c r="O18" s="608"/>
      <c r="P18" s="621">
        <v>32</v>
      </c>
      <c r="Q18" s="621">
        <v>7</v>
      </c>
      <c r="R18" s="621">
        <v>8</v>
      </c>
      <c r="S18" s="621">
        <f t="shared" si="2"/>
        <v>-7</v>
      </c>
      <c r="T18" s="621"/>
      <c r="U18" s="644"/>
      <c r="V18" s="608"/>
      <c r="W18" s="608"/>
      <c r="X18" s="608"/>
      <c r="Y18" s="608"/>
      <c r="Z18" s="608"/>
      <c r="AA18" s="608"/>
      <c r="AB18" s="608"/>
    </row>
    <row r="19" spans="1:28" x14ac:dyDescent="0.25">
      <c r="A19" s="103" t="s">
        <v>17</v>
      </c>
      <c r="B19" s="135">
        <f>SUM(B9:B17)</f>
        <v>232</v>
      </c>
      <c r="C19" s="135">
        <f t="shared" ref="C19:D19" si="3">SUM(C9:C17)</f>
        <v>793</v>
      </c>
      <c r="D19" s="27">
        <f t="shared" si="3"/>
        <v>1025</v>
      </c>
      <c r="F19" s="103" t="s">
        <v>51</v>
      </c>
      <c r="G19" s="135">
        <f>SUM(G9:G17)</f>
        <v>337</v>
      </c>
      <c r="H19" s="135">
        <f t="shared" ref="H19:I19" si="4">SUM(H9:H17)</f>
        <v>542</v>
      </c>
      <c r="I19" s="108">
        <f t="shared" si="4"/>
        <v>879</v>
      </c>
      <c r="J19" s="608"/>
      <c r="K19" s="608"/>
      <c r="L19" s="608"/>
      <c r="M19" s="608"/>
      <c r="N19" s="608"/>
      <c r="O19" s="608"/>
      <c r="P19" s="621">
        <v>33</v>
      </c>
      <c r="Q19" s="621">
        <v>8</v>
      </c>
      <c r="R19" s="621">
        <v>13</v>
      </c>
      <c r="S19" s="621">
        <f t="shared" si="2"/>
        <v>-8</v>
      </c>
      <c r="T19" s="621"/>
      <c r="U19" s="644"/>
      <c r="V19" s="608"/>
      <c r="W19" s="608"/>
      <c r="X19" s="608"/>
      <c r="Y19" s="608"/>
      <c r="Z19" s="608"/>
      <c r="AA19" s="608"/>
      <c r="AB19" s="608"/>
    </row>
    <row r="20" spans="1:28" ht="13.8" x14ac:dyDescent="0.3">
      <c r="A20" s="264" t="s">
        <v>342</v>
      </c>
      <c r="B20" s="311">
        <f>B19/$D$19</f>
        <v>0.22634146341463415</v>
      </c>
      <c r="C20" s="311">
        <f t="shared" ref="C20:D20" si="5">C19/$D$19</f>
        <v>0.77365853658536587</v>
      </c>
      <c r="D20" s="311">
        <f t="shared" si="5"/>
        <v>1</v>
      </c>
      <c r="F20" s="264" t="s">
        <v>342</v>
      </c>
      <c r="G20" s="311">
        <f>G19/$I$19</f>
        <v>0.3833902161547213</v>
      </c>
      <c r="H20" s="311">
        <f t="shared" ref="H20:I20" si="6">H19/$I$19</f>
        <v>0.61660978384527876</v>
      </c>
      <c r="I20" s="311">
        <f t="shared" si="6"/>
        <v>1</v>
      </c>
      <c r="J20" s="608"/>
      <c r="K20" s="608"/>
      <c r="L20" s="608"/>
      <c r="M20" s="608"/>
      <c r="N20" s="608"/>
      <c r="O20" s="608"/>
      <c r="P20" s="621">
        <v>34</v>
      </c>
      <c r="Q20" s="621">
        <v>9</v>
      </c>
      <c r="R20" s="621">
        <v>19</v>
      </c>
      <c r="S20" s="621">
        <f t="shared" si="2"/>
        <v>-9</v>
      </c>
      <c r="T20" s="621"/>
      <c r="U20" s="644"/>
      <c r="V20" s="608"/>
      <c r="W20" s="608"/>
      <c r="X20" s="608"/>
      <c r="Y20" s="608"/>
      <c r="Z20" s="608"/>
      <c r="AA20" s="608"/>
      <c r="AB20" s="608"/>
    </row>
    <row r="21" spans="1:28" ht="13.8" x14ac:dyDescent="0.3">
      <c r="A21" s="265" t="s">
        <v>289</v>
      </c>
      <c r="B21" s="265" t="str">
        <f>TAB_19!P10</f>
        <v>50 ans</v>
      </c>
      <c r="C21" s="265" t="str">
        <f>TAB_19!R10</f>
        <v>51 ans</v>
      </c>
      <c r="D21" s="265" t="str">
        <f>TAB_19!T10</f>
        <v>51 ans</v>
      </c>
      <c r="F21" s="265" t="s">
        <v>289</v>
      </c>
      <c r="G21" s="265" t="str">
        <f>TAB_19!P13</f>
        <v>48 ans</v>
      </c>
      <c r="H21" s="265" t="str">
        <f>TAB_19!R13</f>
        <v>50 ans</v>
      </c>
      <c r="I21" s="265" t="str">
        <f>TAB_19!T13</f>
        <v>50 ans</v>
      </c>
      <c r="J21" s="608"/>
      <c r="K21" s="608"/>
      <c r="L21" s="608"/>
      <c r="M21" s="608"/>
      <c r="N21" s="608"/>
      <c r="O21" s="608"/>
      <c r="P21" s="621">
        <v>35</v>
      </c>
      <c r="Q21" s="621">
        <v>9</v>
      </c>
      <c r="R21" s="621">
        <v>21</v>
      </c>
      <c r="S21" s="621">
        <f t="shared" si="2"/>
        <v>-9</v>
      </c>
      <c r="T21" s="621"/>
      <c r="U21" s="644"/>
      <c r="V21" s="608"/>
      <c r="W21" s="608"/>
      <c r="X21" s="608"/>
      <c r="Y21" s="608"/>
      <c r="Z21" s="608"/>
      <c r="AA21" s="608"/>
      <c r="AB21" s="608"/>
    </row>
    <row r="22" spans="1:28" ht="13.8" x14ac:dyDescent="0.3">
      <c r="A22" s="266" t="s">
        <v>343</v>
      </c>
      <c r="B22" s="266" t="s">
        <v>681</v>
      </c>
      <c r="C22" s="266" t="s">
        <v>329</v>
      </c>
      <c r="D22" s="266" t="s">
        <v>329</v>
      </c>
      <c r="F22" s="266" t="s">
        <v>343</v>
      </c>
      <c r="G22" s="266" t="s">
        <v>331</v>
      </c>
      <c r="H22" s="266" t="s">
        <v>682</v>
      </c>
      <c r="I22" s="266" t="s">
        <v>682</v>
      </c>
      <c r="J22" s="608"/>
      <c r="K22" s="608"/>
      <c r="L22" s="608"/>
      <c r="M22" s="608"/>
      <c r="N22" s="608"/>
      <c r="O22" s="608"/>
      <c r="P22" s="621">
        <v>36</v>
      </c>
      <c r="Q22" s="621">
        <v>14</v>
      </c>
      <c r="R22" s="621">
        <v>22</v>
      </c>
      <c r="S22" s="621">
        <f t="shared" si="2"/>
        <v>-14</v>
      </c>
      <c r="T22" s="621"/>
      <c r="U22" s="644"/>
      <c r="V22" s="608"/>
      <c r="W22" s="608"/>
      <c r="X22" s="608"/>
      <c r="Y22" s="608"/>
      <c r="Z22" s="608"/>
      <c r="AA22" s="608"/>
      <c r="AB22" s="608"/>
    </row>
    <row r="23" spans="1:28" x14ac:dyDescent="0.25">
      <c r="J23" s="608"/>
      <c r="K23" s="608"/>
      <c r="L23" s="608"/>
      <c r="M23" s="608"/>
      <c r="N23" s="608"/>
      <c r="O23" s="608"/>
      <c r="P23" s="621">
        <v>37</v>
      </c>
      <c r="Q23" s="621">
        <v>16</v>
      </c>
      <c r="R23" s="621">
        <v>40</v>
      </c>
      <c r="S23" s="621">
        <f t="shared" si="2"/>
        <v>-16</v>
      </c>
      <c r="T23" s="621"/>
      <c r="U23" s="644"/>
      <c r="V23" s="608"/>
      <c r="W23" s="608"/>
      <c r="X23" s="608"/>
      <c r="Y23" s="608"/>
      <c r="Z23" s="608"/>
      <c r="AA23" s="608"/>
      <c r="AB23" s="608"/>
    </row>
    <row r="24" spans="1:28" x14ac:dyDescent="0.25">
      <c r="J24" s="608"/>
      <c r="K24" s="608"/>
      <c r="L24" s="608"/>
      <c r="M24" s="608"/>
      <c r="N24" s="608"/>
      <c r="O24" s="608"/>
      <c r="P24" s="621">
        <v>38</v>
      </c>
      <c r="Q24" s="621">
        <v>28</v>
      </c>
      <c r="R24" s="621">
        <v>32</v>
      </c>
      <c r="S24" s="621">
        <f t="shared" si="2"/>
        <v>-28</v>
      </c>
      <c r="T24" s="621"/>
      <c r="U24" s="644"/>
      <c r="V24" s="608"/>
      <c r="W24" s="608"/>
      <c r="X24" s="608"/>
      <c r="Y24" s="608"/>
      <c r="Z24" s="608"/>
      <c r="AA24" s="608"/>
      <c r="AB24" s="608"/>
    </row>
    <row r="25" spans="1:28" x14ac:dyDescent="0.25">
      <c r="B25" s="678" t="s">
        <v>348</v>
      </c>
      <c r="C25" s="678"/>
      <c r="D25" s="678"/>
      <c r="G25" s="678" t="s">
        <v>349</v>
      </c>
      <c r="H25" s="678"/>
      <c r="I25" s="678"/>
      <c r="J25" s="608"/>
      <c r="K25" s="608"/>
      <c r="L25" s="608"/>
      <c r="M25" s="608"/>
      <c r="N25" s="608"/>
      <c r="O25" s="608"/>
      <c r="P25" s="621">
        <v>39</v>
      </c>
      <c r="Q25" s="621">
        <v>13</v>
      </c>
      <c r="R25" s="621">
        <v>38</v>
      </c>
      <c r="S25" s="621">
        <f t="shared" si="2"/>
        <v>-13</v>
      </c>
      <c r="T25" s="621"/>
      <c r="U25" s="644"/>
      <c r="V25" s="608"/>
      <c r="W25" s="608"/>
      <c r="X25" s="608"/>
      <c r="Y25" s="608"/>
      <c r="Z25" s="608"/>
      <c r="AA25" s="608"/>
      <c r="AB25" s="608"/>
    </row>
    <row r="26" spans="1:28" x14ac:dyDescent="0.25">
      <c r="A26" s="127" t="s">
        <v>332</v>
      </c>
      <c r="B26" s="127" t="s">
        <v>312</v>
      </c>
      <c r="C26" s="127" t="s">
        <v>313</v>
      </c>
      <c r="D26" s="125" t="s">
        <v>327</v>
      </c>
      <c r="F26" s="127" t="s">
        <v>332</v>
      </c>
      <c r="G26" s="127" t="s">
        <v>312</v>
      </c>
      <c r="H26" s="127" t="s">
        <v>313</v>
      </c>
      <c r="I26" s="125" t="s">
        <v>327</v>
      </c>
      <c r="J26" s="608"/>
      <c r="K26" s="608"/>
      <c r="L26" s="608"/>
      <c r="M26" s="608"/>
      <c r="N26" s="608"/>
      <c r="O26" s="608"/>
      <c r="P26" s="621">
        <v>40</v>
      </c>
      <c r="Q26" s="621">
        <v>22</v>
      </c>
      <c r="R26" s="621">
        <v>44</v>
      </c>
      <c r="S26" s="621">
        <f t="shared" si="2"/>
        <v>-22</v>
      </c>
      <c r="T26" s="621"/>
      <c r="U26" s="644"/>
      <c r="V26" s="608"/>
      <c r="W26" s="608"/>
      <c r="X26" s="608"/>
      <c r="Y26" s="608"/>
      <c r="Z26" s="608"/>
      <c r="AA26" s="608"/>
      <c r="AB26" s="608"/>
    </row>
    <row r="27" spans="1:28" x14ac:dyDescent="0.25">
      <c r="A27" s="127"/>
      <c r="B27" s="127"/>
      <c r="C27" s="127"/>
      <c r="D27" s="127"/>
      <c r="F27" s="127"/>
      <c r="G27" s="127"/>
      <c r="H27" s="127"/>
      <c r="I27" s="127"/>
      <c r="J27" s="608"/>
      <c r="K27" s="608"/>
      <c r="L27" s="608"/>
      <c r="M27" s="608"/>
      <c r="N27" s="608"/>
      <c r="O27" s="608"/>
      <c r="P27" s="621">
        <v>41</v>
      </c>
      <c r="Q27" s="621">
        <v>14</v>
      </c>
      <c r="R27" s="621">
        <v>44</v>
      </c>
      <c r="S27" s="621">
        <f t="shared" si="2"/>
        <v>-14</v>
      </c>
      <c r="T27" s="621"/>
      <c r="U27" s="644"/>
      <c r="V27" s="608"/>
      <c r="W27" s="608"/>
      <c r="X27" s="608"/>
      <c r="Y27" s="608"/>
      <c r="Z27" s="608"/>
      <c r="AA27" s="608"/>
      <c r="AB27" s="608"/>
    </row>
    <row r="28" spans="1:28" x14ac:dyDescent="0.25">
      <c r="A28" s="195" t="s">
        <v>333</v>
      </c>
      <c r="B28" s="194"/>
      <c r="C28" s="194"/>
      <c r="D28" s="195">
        <f>C28+B28</f>
        <v>0</v>
      </c>
      <c r="F28" s="195" t="s">
        <v>333</v>
      </c>
      <c r="G28" s="194"/>
      <c r="H28" s="194"/>
      <c r="I28" s="195">
        <f>H28+G28</f>
        <v>0</v>
      </c>
      <c r="J28" s="608"/>
      <c r="K28" s="608"/>
      <c r="L28" s="608"/>
      <c r="M28" s="608"/>
      <c r="N28" s="608"/>
      <c r="O28" s="608"/>
      <c r="P28" s="621">
        <v>42</v>
      </c>
      <c r="Q28" s="621">
        <v>15</v>
      </c>
      <c r="R28" s="621">
        <v>54</v>
      </c>
      <c r="S28" s="621">
        <f t="shared" si="2"/>
        <v>-15</v>
      </c>
      <c r="T28" s="621"/>
      <c r="U28" s="644"/>
      <c r="V28" s="608"/>
      <c r="W28" s="608"/>
      <c r="X28" s="608"/>
      <c r="Y28" s="608"/>
      <c r="Z28" s="608"/>
      <c r="AA28" s="608"/>
      <c r="AB28" s="608"/>
    </row>
    <row r="29" spans="1:28" x14ac:dyDescent="0.25">
      <c r="A29" s="197" t="s">
        <v>334</v>
      </c>
      <c r="B29" s="196">
        <v>7</v>
      </c>
      <c r="C29" s="196">
        <v>25</v>
      </c>
      <c r="D29" s="197">
        <f t="shared" ref="D29:D36" si="7">C29+B29</f>
        <v>32</v>
      </c>
      <c r="F29" s="197" t="s">
        <v>334</v>
      </c>
      <c r="G29" s="196">
        <v>3</v>
      </c>
      <c r="H29" s="196">
        <v>1</v>
      </c>
      <c r="I29" s="197">
        <f t="shared" ref="I29:I36" si="8">H29+G29</f>
        <v>4</v>
      </c>
      <c r="J29" s="608"/>
      <c r="K29" s="608"/>
      <c r="L29" s="608"/>
      <c r="M29" s="608"/>
      <c r="N29" s="608"/>
      <c r="O29" s="608"/>
      <c r="P29" s="621">
        <v>43</v>
      </c>
      <c r="Q29" s="621">
        <v>27</v>
      </c>
      <c r="R29" s="621">
        <v>60</v>
      </c>
      <c r="S29" s="621">
        <f t="shared" si="2"/>
        <v>-27</v>
      </c>
      <c r="T29" s="621"/>
      <c r="U29" s="644"/>
      <c r="V29" s="608"/>
      <c r="W29" s="608"/>
      <c r="X29" s="608"/>
      <c r="Y29" s="608"/>
      <c r="Z29" s="608"/>
      <c r="AA29" s="608"/>
      <c r="AB29" s="608"/>
    </row>
    <row r="30" spans="1:28" x14ac:dyDescent="0.25">
      <c r="A30" s="197" t="s">
        <v>335</v>
      </c>
      <c r="B30" s="196">
        <v>13</v>
      </c>
      <c r="C30" s="196">
        <v>38</v>
      </c>
      <c r="D30" s="197">
        <f t="shared" si="7"/>
        <v>51</v>
      </c>
      <c r="F30" s="197" t="s">
        <v>335</v>
      </c>
      <c r="G30" s="196">
        <v>3</v>
      </c>
      <c r="H30" s="196">
        <v>6</v>
      </c>
      <c r="I30" s="197">
        <f t="shared" si="8"/>
        <v>9</v>
      </c>
      <c r="J30" s="608"/>
      <c r="K30" s="608"/>
      <c r="L30" s="608"/>
      <c r="M30" s="608"/>
      <c r="N30" s="608"/>
      <c r="O30" s="608"/>
      <c r="P30" s="621">
        <v>44</v>
      </c>
      <c r="Q30" s="621">
        <v>28</v>
      </c>
      <c r="R30" s="621">
        <v>58</v>
      </c>
      <c r="S30" s="621">
        <f t="shared" si="2"/>
        <v>-28</v>
      </c>
      <c r="T30" s="621"/>
      <c r="U30" s="644"/>
      <c r="V30" s="608"/>
      <c r="W30" s="608"/>
      <c r="X30" s="608"/>
      <c r="Y30" s="608"/>
      <c r="Z30" s="608"/>
      <c r="AA30" s="608"/>
      <c r="AB30" s="608"/>
    </row>
    <row r="31" spans="1:28" x14ac:dyDescent="0.25">
      <c r="A31" s="197" t="s">
        <v>336</v>
      </c>
      <c r="B31" s="196">
        <v>13</v>
      </c>
      <c r="C31" s="196">
        <v>68</v>
      </c>
      <c r="D31" s="197">
        <f t="shared" si="7"/>
        <v>81</v>
      </c>
      <c r="F31" s="197" t="s">
        <v>336</v>
      </c>
      <c r="G31" s="196">
        <v>2</v>
      </c>
      <c r="H31" s="196">
        <v>4</v>
      </c>
      <c r="I31" s="197">
        <f t="shared" si="8"/>
        <v>6</v>
      </c>
      <c r="J31" s="608"/>
      <c r="K31" s="608"/>
      <c r="L31" s="608"/>
      <c r="M31" s="608"/>
      <c r="N31" s="608"/>
      <c r="O31" s="608"/>
      <c r="P31" s="621">
        <v>45</v>
      </c>
      <c r="Q31" s="621">
        <v>31</v>
      </c>
      <c r="R31" s="621">
        <v>80</v>
      </c>
      <c r="S31" s="621">
        <f t="shared" si="2"/>
        <v>-31</v>
      </c>
      <c r="T31" s="621"/>
      <c r="U31" s="644"/>
      <c r="V31" s="608"/>
      <c r="W31" s="608"/>
      <c r="X31" s="608"/>
      <c r="Y31" s="608"/>
      <c r="Z31" s="608"/>
      <c r="AA31" s="608"/>
      <c r="AB31" s="608"/>
    </row>
    <row r="32" spans="1:28" x14ac:dyDescent="0.25">
      <c r="A32" s="197" t="s">
        <v>337</v>
      </c>
      <c r="B32" s="196">
        <v>17</v>
      </c>
      <c r="C32" s="196">
        <v>74</v>
      </c>
      <c r="D32" s="197">
        <f t="shared" si="7"/>
        <v>91</v>
      </c>
      <c r="F32" s="197" t="s">
        <v>337</v>
      </c>
      <c r="G32" s="196">
        <v>3</v>
      </c>
      <c r="H32" s="196">
        <v>4</v>
      </c>
      <c r="I32" s="197">
        <f t="shared" si="8"/>
        <v>7</v>
      </c>
      <c r="J32" s="608"/>
      <c r="K32" s="608"/>
      <c r="L32" s="608"/>
      <c r="M32" s="608"/>
      <c r="N32" s="608"/>
      <c r="O32" s="608"/>
      <c r="P32" s="621">
        <v>46</v>
      </c>
      <c r="Q32" s="621">
        <v>25</v>
      </c>
      <c r="R32" s="621">
        <v>56</v>
      </c>
      <c r="S32" s="621">
        <f t="shared" si="2"/>
        <v>-25</v>
      </c>
      <c r="T32" s="621"/>
      <c r="U32" s="644"/>
      <c r="V32" s="608"/>
      <c r="W32" s="608"/>
      <c r="X32" s="608"/>
      <c r="Y32" s="608"/>
      <c r="Z32" s="608"/>
      <c r="AA32" s="608"/>
      <c r="AB32" s="608"/>
    </row>
    <row r="33" spans="1:28" x14ac:dyDescent="0.25">
      <c r="A33" s="197" t="s">
        <v>338</v>
      </c>
      <c r="B33" s="196">
        <v>15</v>
      </c>
      <c r="C33" s="196">
        <v>77</v>
      </c>
      <c r="D33" s="197">
        <f t="shared" si="7"/>
        <v>92</v>
      </c>
      <c r="F33" s="197" t="s">
        <v>338</v>
      </c>
      <c r="G33" s="196">
        <v>10</v>
      </c>
      <c r="H33" s="196">
        <v>9</v>
      </c>
      <c r="I33" s="197">
        <f t="shared" si="8"/>
        <v>19</v>
      </c>
      <c r="J33" s="608"/>
      <c r="K33" s="608"/>
      <c r="L33" s="608"/>
      <c r="M33" s="608"/>
      <c r="N33" s="608"/>
      <c r="O33" s="608"/>
      <c r="P33" s="621">
        <v>47</v>
      </c>
      <c r="Q33" s="621">
        <v>25</v>
      </c>
      <c r="R33" s="621">
        <v>61</v>
      </c>
      <c r="S33" s="621">
        <f t="shared" si="2"/>
        <v>-25</v>
      </c>
      <c r="T33" s="621"/>
      <c r="U33" s="644"/>
      <c r="V33" s="608"/>
      <c r="W33" s="608"/>
      <c r="X33" s="608"/>
      <c r="Y33" s="608"/>
      <c r="Z33" s="608"/>
      <c r="AA33" s="608"/>
      <c r="AB33" s="608"/>
    </row>
    <row r="34" spans="1:28" x14ac:dyDescent="0.25">
      <c r="A34" s="197" t="s">
        <v>339</v>
      </c>
      <c r="B34" s="196">
        <v>15</v>
      </c>
      <c r="C34" s="196">
        <v>91</v>
      </c>
      <c r="D34" s="197">
        <f t="shared" si="7"/>
        <v>106</v>
      </c>
      <c r="F34" s="197" t="s">
        <v>339</v>
      </c>
      <c r="G34" s="196">
        <v>4</v>
      </c>
      <c r="H34" s="196">
        <v>10</v>
      </c>
      <c r="I34" s="197">
        <f t="shared" si="8"/>
        <v>14</v>
      </c>
      <c r="J34" s="608"/>
      <c r="K34" s="608"/>
      <c r="L34" s="608"/>
      <c r="M34" s="608"/>
      <c r="N34" s="608"/>
      <c r="O34" s="608"/>
      <c r="P34" s="621">
        <v>48</v>
      </c>
      <c r="Q34" s="621">
        <v>27</v>
      </c>
      <c r="R34" s="621">
        <v>62</v>
      </c>
      <c r="S34" s="621">
        <f t="shared" si="2"/>
        <v>-27</v>
      </c>
      <c r="T34" s="621"/>
      <c r="U34" s="644"/>
      <c r="V34" s="608"/>
      <c r="W34" s="608"/>
      <c r="X34" s="608"/>
      <c r="Y34" s="608"/>
      <c r="Z34" s="608"/>
      <c r="AA34" s="608"/>
      <c r="AB34" s="608"/>
    </row>
    <row r="35" spans="1:28" x14ac:dyDescent="0.25">
      <c r="A35" s="197" t="s">
        <v>340</v>
      </c>
      <c r="B35" s="196">
        <v>9</v>
      </c>
      <c r="C35" s="196">
        <v>78</v>
      </c>
      <c r="D35" s="197">
        <f t="shared" si="7"/>
        <v>87</v>
      </c>
      <c r="F35" s="197" t="s">
        <v>340</v>
      </c>
      <c r="G35" s="196">
        <v>2</v>
      </c>
      <c r="H35" s="196">
        <v>9</v>
      </c>
      <c r="I35" s="197">
        <f t="shared" si="8"/>
        <v>11</v>
      </c>
      <c r="J35" s="608"/>
      <c r="K35" s="608"/>
      <c r="L35" s="608"/>
      <c r="M35" s="608"/>
      <c r="N35" s="608"/>
      <c r="O35" s="608"/>
      <c r="P35" s="621">
        <v>49</v>
      </c>
      <c r="Q35" s="621">
        <v>33</v>
      </c>
      <c r="R35" s="621">
        <v>47</v>
      </c>
      <c r="S35" s="621">
        <f t="shared" si="2"/>
        <v>-33</v>
      </c>
      <c r="T35" s="621"/>
      <c r="U35" s="644"/>
      <c r="V35" s="608"/>
      <c r="W35" s="608"/>
      <c r="X35" s="608"/>
      <c r="Y35" s="608"/>
      <c r="Z35" s="608"/>
      <c r="AA35" s="608"/>
      <c r="AB35" s="608"/>
    </row>
    <row r="36" spans="1:28" x14ac:dyDescent="0.25">
      <c r="A36" s="263" t="s">
        <v>341</v>
      </c>
      <c r="B36" s="262"/>
      <c r="C36" s="262">
        <v>9</v>
      </c>
      <c r="D36" s="263">
        <f t="shared" si="7"/>
        <v>9</v>
      </c>
      <c r="F36" s="263" t="s">
        <v>341</v>
      </c>
      <c r="G36" s="262"/>
      <c r="H36" s="262">
        <v>3</v>
      </c>
      <c r="I36" s="263">
        <f t="shared" si="8"/>
        <v>3</v>
      </c>
      <c r="J36" s="608"/>
      <c r="K36" s="608"/>
      <c r="L36" s="608"/>
      <c r="M36" s="608"/>
      <c r="N36" s="608"/>
      <c r="O36" s="608"/>
      <c r="P36" s="621">
        <v>50</v>
      </c>
      <c r="Q36" s="621">
        <v>35</v>
      </c>
      <c r="R36" s="621">
        <v>77</v>
      </c>
      <c r="S36" s="621">
        <f t="shared" si="2"/>
        <v>-35</v>
      </c>
      <c r="T36" s="621"/>
      <c r="U36" s="644"/>
      <c r="V36" s="608"/>
      <c r="W36" s="608"/>
      <c r="X36" s="608"/>
      <c r="Y36" s="608"/>
      <c r="Z36" s="608"/>
      <c r="AA36" s="608"/>
      <c r="AB36" s="608"/>
    </row>
    <row r="37" spans="1:28" x14ac:dyDescent="0.25">
      <c r="J37" s="608"/>
      <c r="K37" s="608"/>
      <c r="L37" s="608"/>
      <c r="M37" s="608"/>
      <c r="N37" s="608"/>
      <c r="O37" s="608"/>
      <c r="P37" s="621">
        <v>51</v>
      </c>
      <c r="Q37" s="621">
        <v>23</v>
      </c>
      <c r="R37" s="621">
        <v>74</v>
      </c>
      <c r="S37" s="621">
        <f t="shared" si="2"/>
        <v>-23</v>
      </c>
      <c r="T37" s="621"/>
      <c r="U37" s="644"/>
      <c r="V37" s="608"/>
      <c r="W37" s="608"/>
      <c r="X37" s="608"/>
      <c r="Y37" s="608"/>
      <c r="Z37" s="608"/>
      <c r="AA37" s="608"/>
      <c r="AB37" s="608"/>
    </row>
    <row r="38" spans="1:28" x14ac:dyDescent="0.25">
      <c r="A38" s="103" t="s">
        <v>83</v>
      </c>
      <c r="B38" s="135">
        <f>SUM(B28:B36)</f>
        <v>89</v>
      </c>
      <c r="C38" s="135">
        <f t="shared" ref="C38:D38" si="9">SUM(C28:C36)</f>
        <v>460</v>
      </c>
      <c r="D38" s="108">
        <f t="shared" si="9"/>
        <v>549</v>
      </c>
      <c r="F38" s="103" t="s">
        <v>89</v>
      </c>
      <c r="G38" s="135">
        <f>SUM(G28:G36)</f>
        <v>27</v>
      </c>
      <c r="H38" s="135">
        <f t="shared" ref="H38:I38" si="10">SUM(H28:H36)</f>
        <v>46</v>
      </c>
      <c r="I38" s="108">
        <f t="shared" si="10"/>
        <v>73</v>
      </c>
      <c r="J38" s="608"/>
      <c r="K38" s="608"/>
      <c r="L38" s="608"/>
      <c r="M38" s="608"/>
      <c r="N38" s="608"/>
      <c r="O38" s="608"/>
      <c r="P38" s="621">
        <v>52</v>
      </c>
      <c r="Q38" s="621">
        <v>26</v>
      </c>
      <c r="R38" s="621">
        <v>70</v>
      </c>
      <c r="S38" s="621">
        <f t="shared" si="2"/>
        <v>-26</v>
      </c>
      <c r="T38" s="621"/>
      <c r="U38" s="644"/>
      <c r="V38" s="608"/>
      <c r="W38" s="608"/>
      <c r="X38" s="608"/>
      <c r="Y38" s="608"/>
      <c r="Z38" s="608"/>
      <c r="AA38" s="608"/>
      <c r="AB38" s="608"/>
    </row>
    <row r="39" spans="1:28" ht="13.8" x14ac:dyDescent="0.3">
      <c r="A39" s="264" t="s">
        <v>342</v>
      </c>
      <c r="B39" s="311">
        <f>B38/$D$38</f>
        <v>0.16211293260473589</v>
      </c>
      <c r="C39" s="311">
        <f t="shared" ref="C39:D39" si="11">C38/$D$38</f>
        <v>0.83788706739526408</v>
      </c>
      <c r="D39" s="311">
        <f t="shared" si="11"/>
        <v>1</v>
      </c>
      <c r="F39" s="264" t="s">
        <v>342</v>
      </c>
      <c r="G39" s="311">
        <f>G38/$I$38</f>
        <v>0.36986301369863012</v>
      </c>
      <c r="H39" s="311">
        <f t="shared" ref="H39:I39" si="12">H38/$I$38</f>
        <v>0.63013698630136983</v>
      </c>
      <c r="I39" s="311">
        <f t="shared" si="12"/>
        <v>1</v>
      </c>
      <c r="J39" s="608"/>
      <c r="K39" s="608"/>
      <c r="L39" s="608"/>
      <c r="M39" s="608"/>
      <c r="N39" s="608"/>
      <c r="O39" s="608"/>
      <c r="P39" s="621">
        <v>53</v>
      </c>
      <c r="Q39" s="621">
        <v>30</v>
      </c>
      <c r="R39" s="621">
        <v>62</v>
      </c>
      <c r="S39" s="621">
        <f t="shared" si="2"/>
        <v>-30</v>
      </c>
      <c r="T39" s="621"/>
      <c r="U39" s="644"/>
      <c r="V39" s="608"/>
      <c r="W39" s="608"/>
      <c r="X39" s="608"/>
      <c r="Y39" s="608"/>
      <c r="Z39" s="608"/>
      <c r="AA39" s="608"/>
      <c r="AB39" s="608"/>
    </row>
    <row r="40" spans="1:28" ht="13.8" x14ac:dyDescent="0.3">
      <c r="A40" s="265" t="s">
        <v>289</v>
      </c>
      <c r="B40" s="265" t="str">
        <f>TAB_19!P17</f>
        <v>47 ans</v>
      </c>
      <c r="C40" s="265" t="str">
        <f>TAB_19!R17</f>
        <v>50 ans</v>
      </c>
      <c r="D40" s="265" t="str">
        <f>TAB_19!T17</f>
        <v>49 ans</v>
      </c>
      <c r="F40" s="265" t="s">
        <v>289</v>
      </c>
      <c r="G40" s="265" t="str">
        <f>TAB_19!P25</f>
        <v>48 ans</v>
      </c>
      <c r="H40" s="265" t="str">
        <f>TAB_19!R25</f>
        <v>52 ans</v>
      </c>
      <c r="I40" s="265" t="str">
        <f>TAB_19!T25</f>
        <v>51 ans</v>
      </c>
      <c r="J40" s="608"/>
      <c r="K40" s="608"/>
      <c r="L40" s="608"/>
      <c r="M40" s="608"/>
      <c r="N40" s="608"/>
      <c r="O40" s="608"/>
      <c r="P40" s="621">
        <v>54</v>
      </c>
      <c r="Q40" s="621">
        <v>27</v>
      </c>
      <c r="R40" s="621">
        <v>64</v>
      </c>
      <c r="S40" s="621">
        <f t="shared" si="2"/>
        <v>-27</v>
      </c>
      <c r="T40" s="621"/>
      <c r="U40" s="644"/>
      <c r="V40" s="608"/>
      <c r="W40" s="608"/>
      <c r="X40" s="608"/>
      <c r="Y40" s="608"/>
      <c r="Z40" s="608"/>
      <c r="AA40" s="608"/>
      <c r="AB40" s="608"/>
    </row>
    <row r="41" spans="1:28" ht="13.8" x14ac:dyDescent="0.3">
      <c r="A41" s="266" t="s">
        <v>343</v>
      </c>
      <c r="B41" s="266" t="s">
        <v>683</v>
      </c>
      <c r="C41" s="266" t="s">
        <v>682</v>
      </c>
      <c r="D41" s="266" t="s">
        <v>681</v>
      </c>
      <c r="F41" s="266" t="s">
        <v>343</v>
      </c>
      <c r="G41" s="266" t="s">
        <v>682</v>
      </c>
      <c r="H41" s="266" t="s">
        <v>684</v>
      </c>
      <c r="I41" s="266" t="s">
        <v>344</v>
      </c>
      <c r="J41" s="608"/>
      <c r="K41" s="608"/>
      <c r="L41" s="608"/>
      <c r="M41" s="608"/>
      <c r="N41" s="608"/>
      <c r="O41" s="608"/>
      <c r="P41" s="621">
        <v>55</v>
      </c>
      <c r="Q41" s="621">
        <v>25</v>
      </c>
      <c r="R41" s="621">
        <v>74</v>
      </c>
      <c r="S41" s="621">
        <f t="shared" si="2"/>
        <v>-25</v>
      </c>
      <c r="T41" s="621"/>
      <c r="U41" s="644"/>
      <c r="V41" s="608"/>
      <c r="W41" s="608"/>
      <c r="X41" s="608"/>
      <c r="Y41" s="608"/>
      <c r="Z41" s="608"/>
      <c r="AA41" s="608"/>
      <c r="AB41" s="608"/>
    </row>
    <row r="42" spans="1:28" x14ac:dyDescent="0.25">
      <c r="A42" s="642" t="s">
        <v>794</v>
      </c>
      <c r="J42" s="608"/>
      <c r="K42" s="608"/>
      <c r="L42" s="608"/>
      <c r="M42" s="608"/>
      <c r="N42" s="608"/>
      <c r="O42" s="608"/>
      <c r="P42" s="621">
        <v>56</v>
      </c>
      <c r="Q42" s="621">
        <v>34</v>
      </c>
      <c r="R42" s="621">
        <v>82</v>
      </c>
      <c r="S42" s="621">
        <f t="shared" si="2"/>
        <v>-34</v>
      </c>
      <c r="T42" s="621"/>
      <c r="U42" s="644"/>
      <c r="V42" s="608"/>
      <c r="W42" s="608"/>
      <c r="X42" s="608"/>
      <c r="Y42" s="608"/>
      <c r="Z42" s="608"/>
      <c r="AA42" s="608"/>
      <c r="AB42" s="608"/>
    </row>
    <row r="43" spans="1:28" x14ac:dyDescent="0.25">
      <c r="J43" s="608"/>
      <c r="K43" s="608"/>
      <c r="L43" s="608"/>
      <c r="M43" s="608"/>
      <c r="N43" s="608"/>
      <c r="O43" s="608"/>
      <c r="P43" s="621">
        <v>57</v>
      </c>
      <c r="Q43" s="621">
        <v>25</v>
      </c>
      <c r="R43" s="621">
        <v>78</v>
      </c>
      <c r="S43" s="621">
        <f t="shared" si="2"/>
        <v>-25</v>
      </c>
      <c r="T43" s="621"/>
      <c r="U43" s="644"/>
      <c r="V43" s="608"/>
      <c r="W43" s="608"/>
      <c r="X43" s="608"/>
      <c r="Y43" s="608"/>
      <c r="Z43" s="608"/>
      <c r="AA43" s="608"/>
      <c r="AB43" s="608"/>
    </row>
    <row r="44" spans="1:28" x14ac:dyDescent="0.25">
      <c r="B44" s="678" t="s">
        <v>625</v>
      </c>
      <c r="C44" s="678"/>
      <c r="D44" s="678"/>
      <c r="E44" s="678"/>
      <c r="F44" s="678"/>
      <c r="G44" s="678"/>
      <c r="H44" s="678"/>
      <c r="I44" s="678"/>
      <c r="J44" s="608"/>
      <c r="K44" s="608"/>
      <c r="L44" s="608"/>
      <c r="M44" s="608"/>
      <c r="N44" s="608"/>
      <c r="O44" s="608"/>
      <c r="P44" s="621">
        <v>58</v>
      </c>
      <c r="Q44" s="621">
        <v>24</v>
      </c>
      <c r="R44" s="621">
        <v>82</v>
      </c>
      <c r="S44" s="621">
        <f t="shared" si="2"/>
        <v>-24</v>
      </c>
      <c r="T44" s="621"/>
      <c r="U44" s="644"/>
      <c r="V44" s="608"/>
      <c r="W44" s="608"/>
      <c r="X44" s="608"/>
      <c r="Y44" s="608"/>
      <c r="Z44" s="608"/>
      <c r="AA44" s="608"/>
      <c r="AB44" s="608"/>
    </row>
    <row r="45" spans="1:28" x14ac:dyDescent="0.25">
      <c r="A45" s="127" t="s">
        <v>332</v>
      </c>
      <c r="B45" s="127" t="s">
        <v>312</v>
      </c>
      <c r="C45" s="127" t="s">
        <v>313</v>
      </c>
      <c r="D45" s="125" t="s">
        <v>327</v>
      </c>
      <c r="J45" s="608"/>
      <c r="K45" s="608"/>
      <c r="L45" s="608"/>
      <c r="M45" s="608"/>
      <c r="N45" s="608"/>
      <c r="O45" s="608"/>
      <c r="P45" s="621">
        <v>59</v>
      </c>
      <c r="Q45" s="621">
        <v>18</v>
      </c>
      <c r="R45" s="621">
        <v>67</v>
      </c>
      <c r="S45" s="621">
        <f t="shared" si="2"/>
        <v>-18</v>
      </c>
      <c r="T45" s="621"/>
      <c r="U45" s="644"/>
      <c r="V45" s="608"/>
      <c r="W45" s="608"/>
      <c r="X45" s="608"/>
      <c r="Y45" s="608"/>
      <c r="Z45" s="608"/>
      <c r="AA45" s="608"/>
      <c r="AB45" s="608"/>
    </row>
    <row r="46" spans="1:28" x14ac:dyDescent="0.25">
      <c r="A46" s="127"/>
      <c r="B46" s="127"/>
      <c r="C46" s="127"/>
      <c r="D46" s="127"/>
      <c r="J46" s="608"/>
      <c r="K46" s="608"/>
      <c r="L46" s="608"/>
      <c r="M46" s="608"/>
      <c r="N46" s="608"/>
      <c r="O46" s="608"/>
      <c r="P46" s="621">
        <v>60</v>
      </c>
      <c r="Q46" s="621">
        <v>11</v>
      </c>
      <c r="R46" s="621">
        <v>63</v>
      </c>
      <c r="S46" s="621">
        <f t="shared" si="2"/>
        <v>-11</v>
      </c>
      <c r="T46" s="621"/>
      <c r="U46" s="644"/>
      <c r="V46" s="608"/>
      <c r="W46" s="608"/>
      <c r="X46" s="608"/>
      <c r="Y46" s="608"/>
      <c r="Z46" s="608"/>
      <c r="AA46" s="608"/>
      <c r="AB46" s="608"/>
    </row>
    <row r="47" spans="1:28" x14ac:dyDescent="0.25">
      <c r="A47" s="195" t="s">
        <v>333</v>
      </c>
      <c r="B47" s="194">
        <v>1</v>
      </c>
      <c r="C47" s="194">
        <v>1</v>
      </c>
      <c r="D47" s="195">
        <f>C47+B47</f>
        <v>2</v>
      </c>
      <c r="J47" s="608"/>
      <c r="K47" s="608"/>
      <c r="L47" s="608"/>
      <c r="M47" s="608"/>
      <c r="N47" s="608"/>
      <c r="O47" s="608"/>
      <c r="P47" s="621">
        <v>61</v>
      </c>
      <c r="Q47" s="621">
        <v>17</v>
      </c>
      <c r="R47" s="621">
        <v>70</v>
      </c>
      <c r="S47" s="621">
        <f t="shared" si="2"/>
        <v>-17</v>
      </c>
      <c r="T47" s="621"/>
      <c r="U47" s="644"/>
      <c r="V47" s="608"/>
      <c r="W47" s="608"/>
      <c r="X47" s="608"/>
      <c r="Y47" s="608"/>
      <c r="Z47" s="608"/>
      <c r="AA47" s="608"/>
      <c r="AB47" s="608"/>
    </row>
    <row r="48" spans="1:28" x14ac:dyDescent="0.25">
      <c r="A48" s="197" t="s">
        <v>334</v>
      </c>
      <c r="B48" s="196">
        <v>30</v>
      </c>
      <c r="C48" s="196">
        <v>47</v>
      </c>
      <c r="D48" s="197">
        <f t="shared" ref="D48:D55" si="13">C48+B48</f>
        <v>77</v>
      </c>
      <c r="J48" s="608"/>
      <c r="K48" s="608"/>
      <c r="L48" s="608"/>
      <c r="M48" s="608"/>
      <c r="N48" s="608"/>
      <c r="O48" s="608"/>
      <c r="P48" s="621">
        <v>62</v>
      </c>
      <c r="Q48" s="621">
        <v>19</v>
      </c>
      <c r="R48" s="621">
        <v>57</v>
      </c>
      <c r="S48" s="621">
        <f t="shared" si="2"/>
        <v>-19</v>
      </c>
      <c r="T48" s="621"/>
      <c r="U48" s="644"/>
      <c r="V48" s="608"/>
      <c r="W48" s="608"/>
      <c r="X48" s="608"/>
      <c r="Y48" s="608"/>
      <c r="Z48" s="608"/>
      <c r="AA48" s="608"/>
      <c r="AB48" s="608"/>
    </row>
    <row r="49" spans="1:28" x14ac:dyDescent="0.25">
      <c r="A49" s="197" t="s">
        <v>335</v>
      </c>
      <c r="B49" s="196">
        <v>80</v>
      </c>
      <c r="C49" s="196">
        <v>153</v>
      </c>
      <c r="D49" s="197">
        <f t="shared" si="13"/>
        <v>233</v>
      </c>
      <c r="J49" s="608"/>
      <c r="K49" s="608"/>
      <c r="L49" s="608"/>
      <c r="M49" s="608"/>
      <c r="N49" s="608"/>
      <c r="O49" s="608"/>
      <c r="P49" s="621">
        <v>63</v>
      </c>
      <c r="Q49" s="621">
        <v>14</v>
      </c>
      <c r="R49" s="621">
        <v>57</v>
      </c>
      <c r="S49" s="621">
        <f t="shared" si="2"/>
        <v>-14</v>
      </c>
      <c r="T49" s="621"/>
      <c r="U49" s="644"/>
      <c r="V49" s="608"/>
      <c r="W49" s="608"/>
      <c r="X49" s="608"/>
      <c r="Y49" s="608"/>
      <c r="Z49" s="608"/>
      <c r="AA49" s="608"/>
      <c r="AB49" s="608"/>
    </row>
    <row r="50" spans="1:28" x14ac:dyDescent="0.25">
      <c r="A50" s="197" t="s">
        <v>336</v>
      </c>
      <c r="B50" s="196">
        <v>106</v>
      </c>
      <c r="C50" s="196">
        <v>260</v>
      </c>
      <c r="D50" s="197">
        <f t="shared" si="13"/>
        <v>366</v>
      </c>
      <c r="J50" s="608"/>
      <c r="K50" s="608"/>
      <c r="L50" s="608"/>
      <c r="M50" s="608"/>
      <c r="N50" s="608"/>
      <c r="O50" s="608"/>
      <c r="P50" s="621">
        <v>64</v>
      </c>
      <c r="Q50" s="621">
        <v>4</v>
      </c>
      <c r="R50" s="621">
        <v>56</v>
      </c>
      <c r="S50" s="621">
        <f t="shared" si="2"/>
        <v>-4</v>
      </c>
      <c r="T50" s="621"/>
      <c r="U50" s="644"/>
      <c r="V50" s="608"/>
      <c r="W50" s="608"/>
      <c r="X50" s="608"/>
      <c r="Y50" s="608"/>
      <c r="Z50" s="608"/>
      <c r="AA50" s="608"/>
      <c r="AB50" s="608"/>
    </row>
    <row r="51" spans="1:28" x14ac:dyDescent="0.25">
      <c r="A51" s="197" t="s">
        <v>337</v>
      </c>
      <c r="B51" s="196">
        <v>141</v>
      </c>
      <c r="C51" s="196">
        <v>306</v>
      </c>
      <c r="D51" s="197">
        <f t="shared" si="13"/>
        <v>447</v>
      </c>
      <c r="J51" s="608"/>
      <c r="K51" s="608"/>
      <c r="L51" s="608"/>
      <c r="M51" s="608"/>
      <c r="N51" s="608"/>
      <c r="O51" s="608"/>
      <c r="P51" s="621">
        <v>65</v>
      </c>
      <c r="Q51" s="621">
        <v>4</v>
      </c>
      <c r="R51" s="621">
        <v>31</v>
      </c>
      <c r="S51" s="621">
        <f t="shared" si="2"/>
        <v>-4</v>
      </c>
      <c r="T51" s="621"/>
      <c r="U51" s="644"/>
      <c r="V51" s="608"/>
      <c r="W51" s="608"/>
      <c r="X51" s="608"/>
      <c r="Y51" s="608"/>
      <c r="Z51" s="608"/>
      <c r="AA51" s="608"/>
      <c r="AB51" s="608"/>
    </row>
    <row r="52" spans="1:28" x14ac:dyDescent="0.25">
      <c r="A52" s="197" t="s">
        <v>338</v>
      </c>
      <c r="B52" s="196">
        <v>141</v>
      </c>
      <c r="C52" s="196">
        <v>347</v>
      </c>
      <c r="D52" s="197">
        <f t="shared" si="13"/>
        <v>488</v>
      </c>
      <c r="J52" s="608"/>
      <c r="K52" s="608"/>
      <c r="L52" s="608"/>
      <c r="M52" s="608"/>
      <c r="N52" s="608"/>
      <c r="O52" s="608"/>
      <c r="P52" s="621">
        <v>66</v>
      </c>
      <c r="Q52" s="621">
        <v>3</v>
      </c>
      <c r="R52" s="621">
        <v>26</v>
      </c>
      <c r="S52" s="621">
        <f t="shared" si="2"/>
        <v>-3</v>
      </c>
      <c r="T52" s="621"/>
      <c r="U52" s="644"/>
      <c r="V52" s="608"/>
      <c r="W52" s="608"/>
      <c r="X52" s="608"/>
      <c r="Y52" s="608"/>
      <c r="Z52" s="608"/>
      <c r="AA52" s="608"/>
      <c r="AB52" s="608"/>
    </row>
    <row r="53" spans="1:28" x14ac:dyDescent="0.25">
      <c r="A53" s="197" t="s">
        <v>339</v>
      </c>
      <c r="B53" s="196">
        <v>126</v>
      </c>
      <c r="C53" s="196">
        <v>383</v>
      </c>
      <c r="D53" s="197">
        <f t="shared" si="13"/>
        <v>509</v>
      </c>
      <c r="J53" s="608"/>
      <c r="K53" s="608"/>
      <c r="L53" s="608"/>
      <c r="M53" s="608"/>
      <c r="N53" s="608"/>
      <c r="O53" s="608"/>
      <c r="P53" s="621">
        <v>67</v>
      </c>
      <c r="Q53" s="621"/>
      <c r="R53" s="621">
        <v>6</v>
      </c>
      <c r="S53" s="621">
        <f t="shared" si="2"/>
        <v>0</v>
      </c>
      <c r="T53" s="621"/>
      <c r="U53" s="644"/>
      <c r="V53" s="608"/>
      <c r="W53" s="608"/>
      <c r="X53" s="608"/>
      <c r="Y53" s="608"/>
      <c r="Z53" s="608"/>
      <c r="AA53" s="608"/>
      <c r="AB53" s="608"/>
    </row>
    <row r="54" spans="1:28" x14ac:dyDescent="0.25">
      <c r="A54" s="197" t="s">
        <v>340</v>
      </c>
      <c r="B54" s="196">
        <v>65</v>
      </c>
      <c r="C54" s="196">
        <v>303</v>
      </c>
      <c r="D54" s="197">
        <f t="shared" si="13"/>
        <v>368</v>
      </c>
      <c r="J54" s="608"/>
      <c r="K54" s="608"/>
      <c r="L54" s="608"/>
      <c r="M54" s="608"/>
      <c r="N54" s="608"/>
      <c r="O54" s="608"/>
      <c r="P54" s="621">
        <v>68</v>
      </c>
      <c r="Q54" s="621"/>
      <c r="R54" s="621">
        <v>3</v>
      </c>
      <c r="S54" s="621">
        <f t="shared" si="2"/>
        <v>0</v>
      </c>
      <c r="T54" s="621"/>
      <c r="U54" s="644"/>
      <c r="V54" s="608"/>
      <c r="W54" s="608"/>
      <c r="X54" s="608"/>
      <c r="Y54" s="608"/>
      <c r="Z54" s="608"/>
      <c r="AA54" s="608"/>
      <c r="AB54" s="608"/>
    </row>
    <row r="55" spans="1:28" x14ac:dyDescent="0.25">
      <c r="A55" s="263" t="s">
        <v>341</v>
      </c>
      <c r="B55" s="262">
        <v>7</v>
      </c>
      <c r="C55" s="262">
        <v>67</v>
      </c>
      <c r="D55" s="263">
        <f t="shared" si="13"/>
        <v>74</v>
      </c>
      <c r="J55" s="608"/>
      <c r="K55" s="608"/>
      <c r="L55" s="608"/>
      <c r="M55" s="608"/>
      <c r="N55" s="608"/>
      <c r="O55" s="608"/>
      <c r="P55" s="621">
        <v>69</v>
      </c>
      <c r="Q55" s="621"/>
      <c r="R55" s="621">
        <v>1</v>
      </c>
      <c r="S55" s="621">
        <f t="shared" si="2"/>
        <v>0</v>
      </c>
      <c r="T55" s="621"/>
      <c r="U55" s="644"/>
      <c r="V55" s="608"/>
      <c r="W55" s="608"/>
      <c r="X55" s="608"/>
      <c r="Y55" s="608"/>
      <c r="Z55" s="608"/>
      <c r="AA55" s="608"/>
      <c r="AB55" s="608"/>
    </row>
    <row r="56" spans="1:28" x14ac:dyDescent="0.25">
      <c r="J56" s="608"/>
      <c r="K56" s="608"/>
      <c r="L56" s="608"/>
      <c r="M56" s="608"/>
      <c r="N56" s="608"/>
      <c r="O56" s="608"/>
      <c r="P56" s="621"/>
      <c r="Q56" s="621"/>
      <c r="R56" s="621"/>
      <c r="S56" s="621"/>
      <c r="T56" s="621"/>
      <c r="U56" s="644"/>
      <c r="V56" s="608"/>
      <c r="W56" s="608"/>
      <c r="X56" s="608"/>
      <c r="Y56" s="608"/>
      <c r="Z56" s="608"/>
      <c r="AA56" s="608"/>
      <c r="AB56" s="608"/>
    </row>
    <row r="57" spans="1:28" ht="26.4" x14ac:dyDescent="0.25">
      <c r="A57" s="312" t="s">
        <v>489</v>
      </c>
      <c r="B57" s="315">
        <f>SUM(B47:B55)</f>
        <v>697</v>
      </c>
      <c r="C57" s="313">
        <f t="shared" ref="C57:D57" si="14">SUM(C47:C55)</f>
        <v>1867</v>
      </c>
      <c r="D57" s="314">
        <f t="shared" si="14"/>
        <v>2564</v>
      </c>
      <c r="J57" s="608"/>
      <c r="K57" s="608"/>
      <c r="L57" s="608"/>
      <c r="M57" s="608"/>
      <c r="N57" s="608"/>
      <c r="O57" s="608"/>
      <c r="P57" s="643"/>
      <c r="Q57" s="643"/>
      <c r="R57" s="643"/>
      <c r="S57" s="643"/>
      <c r="T57" s="643"/>
      <c r="U57" s="608"/>
      <c r="V57" s="608"/>
      <c r="W57" s="608"/>
      <c r="X57" s="608"/>
      <c r="Y57" s="608"/>
      <c r="Z57" s="608"/>
      <c r="AA57" s="608"/>
      <c r="AB57" s="608"/>
    </row>
    <row r="58" spans="1:28" ht="13.8" x14ac:dyDescent="0.3">
      <c r="A58" s="264" t="s">
        <v>342</v>
      </c>
      <c r="B58" s="311">
        <f>B57/$D$57</f>
        <v>0.27184087363494541</v>
      </c>
      <c r="C58" s="311">
        <f t="shared" ref="C58:D58" si="15">C57/$D$57</f>
        <v>0.72815912636505464</v>
      </c>
      <c r="D58" s="311">
        <f t="shared" si="15"/>
        <v>1</v>
      </c>
      <c r="J58" s="608"/>
      <c r="K58" s="608"/>
      <c r="L58" s="608"/>
      <c r="M58" s="608"/>
      <c r="N58" s="608"/>
      <c r="O58" s="608"/>
      <c r="P58" s="608"/>
      <c r="Q58" s="608"/>
      <c r="R58" s="608"/>
      <c r="S58" s="608"/>
      <c r="T58" s="608"/>
      <c r="U58" s="608"/>
      <c r="V58" s="608"/>
      <c r="W58" s="608"/>
      <c r="X58" s="608"/>
      <c r="Y58" s="608"/>
      <c r="Z58" s="608"/>
      <c r="AA58" s="608"/>
      <c r="AB58" s="608"/>
    </row>
    <row r="59" spans="1:28" ht="13.8" x14ac:dyDescent="0.3">
      <c r="A59" s="265" t="s">
        <v>289</v>
      </c>
      <c r="B59" s="265" t="str">
        <f>TAB_19!P31</f>
        <v>48 ans</v>
      </c>
      <c r="C59" s="265" t="str">
        <f>TAB_19!R31</f>
        <v>51 ans</v>
      </c>
      <c r="D59" s="265" t="str">
        <f>TAB_19!T31</f>
        <v>50 ans</v>
      </c>
      <c r="J59" s="608"/>
      <c r="K59" s="608"/>
      <c r="L59" s="608"/>
      <c r="M59" s="608"/>
      <c r="N59" s="608"/>
      <c r="O59" s="608"/>
      <c r="P59" s="608"/>
      <c r="Q59" s="608"/>
      <c r="R59" s="608"/>
      <c r="S59" s="608"/>
      <c r="T59" s="608"/>
      <c r="U59" s="608"/>
      <c r="V59" s="608"/>
      <c r="W59" s="608"/>
      <c r="X59" s="608"/>
      <c r="Y59" s="608"/>
      <c r="Z59" s="608"/>
      <c r="AA59" s="608"/>
      <c r="AB59" s="608"/>
    </row>
    <row r="60" spans="1:28" ht="13.8" x14ac:dyDescent="0.3">
      <c r="A60" s="266" t="s">
        <v>343</v>
      </c>
      <c r="B60" s="266" t="s">
        <v>331</v>
      </c>
      <c r="C60" s="266" t="s">
        <v>329</v>
      </c>
      <c r="D60" s="266" t="s">
        <v>682</v>
      </c>
      <c r="J60" s="608"/>
      <c r="K60" s="608"/>
      <c r="L60" s="608"/>
      <c r="M60" s="608"/>
      <c r="N60" s="608"/>
      <c r="O60" s="608"/>
      <c r="P60" s="608"/>
      <c r="Q60" s="608"/>
      <c r="R60" s="608"/>
      <c r="S60" s="608"/>
      <c r="T60" s="608"/>
      <c r="U60" s="608"/>
      <c r="V60" s="608"/>
      <c r="W60" s="608"/>
      <c r="X60" s="608"/>
      <c r="Y60" s="608"/>
      <c r="Z60" s="608"/>
      <c r="AA60" s="608"/>
      <c r="AB60" s="608"/>
    </row>
    <row r="61" spans="1:28" x14ac:dyDescent="0.25">
      <c r="J61" s="608"/>
      <c r="K61" s="608"/>
      <c r="L61" s="608"/>
      <c r="M61" s="608"/>
      <c r="N61" s="608"/>
      <c r="O61" s="608"/>
      <c r="P61" s="608"/>
      <c r="Q61" s="608"/>
      <c r="R61" s="608"/>
      <c r="S61" s="608"/>
      <c r="T61" s="608"/>
      <c r="U61" s="608"/>
      <c r="V61" s="608"/>
      <c r="W61" s="608"/>
      <c r="X61" s="608"/>
      <c r="Y61" s="608"/>
      <c r="Z61" s="608"/>
      <c r="AA61" s="608"/>
      <c r="AB61" s="608"/>
    </row>
    <row r="62" spans="1:28" x14ac:dyDescent="0.25">
      <c r="J62" s="608"/>
      <c r="K62" s="608"/>
      <c r="L62" s="608"/>
      <c r="M62" s="608"/>
      <c r="N62" s="608"/>
      <c r="O62" s="608"/>
      <c r="P62" s="608"/>
      <c r="Q62" s="608"/>
      <c r="R62" s="608"/>
      <c r="S62" s="608"/>
      <c r="T62" s="608"/>
      <c r="U62" s="608"/>
      <c r="V62" s="608"/>
      <c r="W62" s="608"/>
      <c r="X62" s="608"/>
      <c r="Y62" s="608"/>
      <c r="Z62" s="608"/>
      <c r="AA62" s="608"/>
      <c r="AB62" s="608"/>
    </row>
    <row r="63" spans="1:28" x14ac:dyDescent="0.25">
      <c r="J63" s="608"/>
      <c r="K63" s="608"/>
      <c r="L63" s="608"/>
      <c r="M63" s="608"/>
      <c r="N63" s="608"/>
      <c r="O63" s="608"/>
      <c r="P63" s="608"/>
      <c r="Q63" s="608"/>
      <c r="R63" s="608"/>
      <c r="S63" s="608"/>
      <c r="T63" s="608"/>
      <c r="U63" s="608"/>
      <c r="V63" s="608"/>
      <c r="W63" s="608"/>
      <c r="X63" s="608"/>
      <c r="Y63" s="608"/>
      <c r="Z63" s="608"/>
      <c r="AA63" s="608"/>
      <c r="AB63" s="608"/>
    </row>
  </sheetData>
  <mergeCells count="6">
    <mergeCell ref="A3:I3"/>
    <mergeCell ref="B44:I44"/>
    <mergeCell ref="B6:D6"/>
    <mergeCell ref="G6:I6"/>
    <mergeCell ref="B25:D25"/>
    <mergeCell ref="G25:I25"/>
  </mergeCells>
  <printOptions horizontalCentered="1"/>
  <pageMargins left="0.39370078740157483" right="0.39370078740157483" top="0.78740157480314965" bottom="0.59055118110236227" header="0.39370078740157483" footer="0.39370078740157483"/>
  <pageSetup paperSize="9" scale="78" firstPageNumber="51" fitToHeight="0" orientation="portrait" r:id="rId1"/>
  <headerFooter scaleWithDoc="0" alignWithMargins="0">
    <oddHeader>&amp;L&amp;8Situation des personnels enseignants non permanents - 2015/2016&amp;R&amp;8DGRH A1-1 / Novembre 2016</oddHeader>
    <oddFooter>Page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92D050"/>
    <pageSetUpPr fitToPage="1"/>
  </sheetPr>
  <dimension ref="B1:J802"/>
  <sheetViews>
    <sheetView showGridLines="0" showZeros="0" showWhiteSpace="0" zoomScaleNormal="100" workbookViewId="0">
      <selection activeCell="N61" sqref="N61"/>
    </sheetView>
  </sheetViews>
  <sheetFormatPr baseColWidth="10" defaultColWidth="12" defaultRowHeight="13.2" x14ac:dyDescent="0.25"/>
  <cols>
    <col min="1" max="16384" width="12" style="2"/>
  </cols>
  <sheetData>
    <row r="1" spans="2:8" ht="18" customHeight="1" x14ac:dyDescent="0.25">
      <c r="B1" s="1"/>
      <c r="C1" s="1"/>
      <c r="D1" s="1"/>
    </row>
    <row r="2" spans="2:8" x14ac:dyDescent="0.25">
      <c r="B2" s="3"/>
      <c r="C2" s="3"/>
      <c r="D2" s="3"/>
    </row>
    <row r="3" spans="2:8" x14ac:dyDescent="0.25">
      <c r="B3" s="3"/>
      <c r="C3" s="3"/>
      <c r="D3" s="3"/>
    </row>
    <row r="4" spans="2:8" x14ac:dyDescent="0.25">
      <c r="B4" s="3"/>
      <c r="C4" s="3"/>
      <c r="D4" s="3"/>
    </row>
    <row r="5" spans="2:8" x14ac:dyDescent="0.25">
      <c r="B5" s="3"/>
      <c r="C5" s="3"/>
      <c r="D5" s="3"/>
      <c r="G5" s="3"/>
      <c r="H5" s="3"/>
    </row>
    <row r="6" spans="2:8" x14ac:dyDescent="0.25">
      <c r="B6" s="3"/>
      <c r="C6" s="3"/>
      <c r="D6" s="3"/>
    </row>
    <row r="7" spans="2:8" x14ac:dyDescent="0.25">
      <c r="B7" s="3"/>
      <c r="C7" s="3"/>
      <c r="D7" s="3"/>
    </row>
    <row r="8" spans="2:8" x14ac:dyDescent="0.25">
      <c r="B8" s="3"/>
      <c r="C8" s="3"/>
      <c r="D8" s="3"/>
    </row>
    <row r="9" spans="2:8" x14ac:dyDescent="0.25">
      <c r="B9" s="3"/>
      <c r="C9" s="3"/>
      <c r="D9" s="3"/>
    </row>
    <row r="10" spans="2:8" x14ac:dyDescent="0.25">
      <c r="B10" s="3"/>
      <c r="C10" s="3"/>
      <c r="D10" s="3"/>
    </row>
    <row r="11" spans="2:8" x14ac:dyDescent="0.25">
      <c r="B11" s="3"/>
      <c r="C11" s="3"/>
      <c r="D11" s="3"/>
    </row>
    <row r="12" spans="2:8" x14ac:dyDescent="0.25">
      <c r="B12" s="3"/>
      <c r="C12" s="3"/>
      <c r="D12" s="3"/>
    </row>
    <row r="13" spans="2:8" x14ac:dyDescent="0.25">
      <c r="B13" s="3"/>
      <c r="C13" s="3"/>
      <c r="D13" s="3"/>
    </row>
    <row r="14" spans="2:8" x14ac:dyDescent="0.25">
      <c r="B14" s="3"/>
      <c r="C14" s="3"/>
      <c r="D14" s="3"/>
    </row>
    <row r="15" spans="2:8" x14ac:dyDescent="0.25">
      <c r="B15" s="3"/>
      <c r="C15" s="3"/>
      <c r="D15" s="3"/>
    </row>
    <row r="16" spans="2:8" x14ac:dyDescent="0.25">
      <c r="B16" s="3"/>
      <c r="C16" s="3"/>
      <c r="D16" s="3"/>
    </row>
    <row r="17" spans="2:9" x14ac:dyDescent="0.25">
      <c r="B17" s="3"/>
      <c r="C17" s="3"/>
      <c r="D17" s="3"/>
    </row>
    <row r="18" spans="2:9" x14ac:dyDescent="0.25">
      <c r="B18" s="3"/>
      <c r="C18" s="3"/>
      <c r="D18" s="3"/>
    </row>
    <row r="19" spans="2:9" x14ac:dyDescent="0.25">
      <c r="B19" s="3"/>
      <c r="C19" s="3"/>
      <c r="D19" s="3"/>
    </row>
    <row r="20" spans="2:9" x14ac:dyDescent="0.25">
      <c r="B20" s="3"/>
      <c r="C20" s="3"/>
      <c r="D20" s="3"/>
    </row>
    <row r="21" spans="2:9" x14ac:dyDescent="0.25">
      <c r="B21" s="3"/>
      <c r="C21" s="3"/>
      <c r="D21" s="3"/>
    </row>
    <row r="22" spans="2:9" x14ac:dyDescent="0.25">
      <c r="B22" s="3"/>
      <c r="C22" s="3"/>
      <c r="D22" s="3"/>
    </row>
    <row r="23" spans="2:9" x14ac:dyDescent="0.25">
      <c r="B23" s="3"/>
      <c r="C23" s="3"/>
      <c r="D23" s="3"/>
    </row>
    <row r="24" spans="2:9" x14ac:dyDescent="0.25">
      <c r="B24" s="3"/>
      <c r="C24" s="3"/>
      <c r="D24" s="3"/>
    </row>
    <row r="25" spans="2:9" x14ac:dyDescent="0.25">
      <c r="B25" s="3"/>
      <c r="C25" s="3"/>
      <c r="D25" s="3"/>
    </row>
    <row r="26" spans="2:9" ht="13.8" thickBot="1" x14ac:dyDescent="0.3">
      <c r="B26" s="3"/>
      <c r="C26" s="3"/>
      <c r="D26" s="3"/>
    </row>
    <row r="27" spans="2:9" ht="21.75" customHeight="1" thickTop="1" x14ac:dyDescent="0.25">
      <c r="B27" s="658" t="s">
        <v>796</v>
      </c>
      <c r="C27" s="659"/>
      <c r="D27" s="659"/>
      <c r="E27" s="659"/>
      <c r="F27" s="659"/>
      <c r="G27" s="659"/>
      <c r="H27" s="659"/>
      <c r="I27" s="660"/>
    </row>
    <row r="28" spans="2:9" ht="19.5" customHeight="1" x14ac:dyDescent="0.25">
      <c r="B28" s="661"/>
      <c r="C28" s="662"/>
      <c r="D28" s="662"/>
      <c r="E28" s="662"/>
      <c r="F28" s="662"/>
      <c r="G28" s="662"/>
      <c r="H28" s="662"/>
      <c r="I28" s="663"/>
    </row>
    <row r="29" spans="2:9" ht="30" customHeight="1" thickBot="1" x14ac:dyDescent="0.3">
      <c r="B29" s="664"/>
      <c r="C29" s="665"/>
      <c r="D29" s="665"/>
      <c r="E29" s="665"/>
      <c r="F29" s="665"/>
      <c r="G29" s="665"/>
      <c r="H29" s="665"/>
      <c r="I29" s="666"/>
    </row>
    <row r="30" spans="2:9" ht="13.8" thickTop="1" x14ac:dyDescent="0.25">
      <c r="B30" s="3"/>
      <c r="C30" s="3"/>
      <c r="D30" s="3"/>
    </row>
    <row r="31" spans="2:9" x14ac:dyDescent="0.25">
      <c r="B31" s="3"/>
      <c r="C31" s="3"/>
      <c r="D31" s="3"/>
    </row>
    <row r="32" spans="2:9" x14ac:dyDescent="0.25">
      <c r="B32" s="3"/>
      <c r="C32" s="3"/>
      <c r="D32" s="3"/>
    </row>
    <row r="33" spans="2:9" ht="15.6" x14ac:dyDescent="0.25">
      <c r="B33" s="667" t="s">
        <v>774</v>
      </c>
      <c r="C33" s="667"/>
      <c r="D33" s="667"/>
      <c r="E33" s="667"/>
      <c r="F33" s="667"/>
      <c r="G33" s="667"/>
      <c r="H33" s="667"/>
      <c r="I33" s="667"/>
    </row>
    <row r="34" spans="2:9" x14ac:dyDescent="0.25">
      <c r="B34" s="3"/>
      <c r="C34" s="3"/>
      <c r="D34" s="3"/>
    </row>
    <row r="35" spans="2:9" x14ac:dyDescent="0.25">
      <c r="B35" s="3"/>
      <c r="C35" s="3"/>
      <c r="D35" s="3"/>
    </row>
    <row r="36" spans="2:9" ht="15.6" x14ac:dyDescent="0.3">
      <c r="B36" s="3"/>
      <c r="C36" s="3"/>
      <c r="D36" s="3"/>
      <c r="E36" s="4"/>
    </row>
    <row r="37" spans="2:9" x14ac:dyDescent="0.25">
      <c r="B37" s="3"/>
      <c r="C37" s="5"/>
      <c r="D37" s="3"/>
    </row>
    <row r="38" spans="2:9" x14ac:dyDescent="0.25">
      <c r="B38" s="3"/>
      <c r="C38" s="5"/>
      <c r="D38" s="3"/>
    </row>
    <row r="39" spans="2:9" x14ac:dyDescent="0.25">
      <c r="B39" s="3"/>
      <c r="C39" s="5"/>
      <c r="D39" s="3"/>
    </row>
    <row r="40" spans="2:9" ht="12.75" customHeight="1" x14ac:dyDescent="0.25"/>
    <row r="45" spans="2:9" x14ac:dyDescent="0.25">
      <c r="B45" s="3"/>
      <c r="C45" s="3"/>
      <c r="D45" s="3"/>
    </row>
    <row r="46" spans="2:9" x14ac:dyDescent="0.25">
      <c r="B46" s="11"/>
      <c r="C46" s="10"/>
      <c r="D46" s="10"/>
      <c r="E46" s="10"/>
      <c r="F46" s="10"/>
      <c r="G46" s="10"/>
      <c r="H46" s="10"/>
      <c r="I46" s="10"/>
    </row>
    <row r="47" spans="2:9" x14ac:dyDescent="0.25">
      <c r="B47" s="10"/>
      <c r="C47" s="10"/>
      <c r="D47" s="10"/>
      <c r="E47" s="10"/>
      <c r="F47" s="10"/>
      <c r="G47" s="10"/>
      <c r="H47" s="10"/>
      <c r="I47" s="10"/>
    </row>
    <row r="48" spans="2:9" x14ac:dyDescent="0.25">
      <c r="B48" s="10"/>
      <c r="C48" s="10"/>
      <c r="D48" s="10"/>
      <c r="E48" s="10"/>
      <c r="F48" s="10"/>
      <c r="G48" s="10"/>
      <c r="H48" s="10"/>
      <c r="I48" s="10"/>
    </row>
    <row r="49" spans="2:10" x14ac:dyDescent="0.25">
      <c r="B49" s="10"/>
      <c r="C49" s="10"/>
      <c r="D49" s="10"/>
      <c r="E49" s="10"/>
      <c r="F49" s="10"/>
      <c r="G49" s="10"/>
      <c r="H49" s="10"/>
      <c r="I49" s="10"/>
    </row>
    <row r="50" spans="2:10" x14ac:dyDescent="0.25">
      <c r="B50" s="10"/>
      <c r="C50" s="10"/>
      <c r="D50" s="10"/>
      <c r="E50" s="10"/>
      <c r="F50" s="10"/>
      <c r="G50" s="10"/>
      <c r="H50" s="10"/>
      <c r="I50" s="10"/>
    </row>
    <row r="51" spans="2:10" x14ac:dyDescent="0.25">
      <c r="B51" s="11"/>
      <c r="C51" s="10"/>
      <c r="D51" s="10"/>
      <c r="E51" s="10"/>
      <c r="F51" s="10"/>
      <c r="G51" s="10"/>
      <c r="H51" s="10"/>
      <c r="I51" s="10"/>
    </row>
    <row r="52" spans="2:10" x14ac:dyDescent="0.25">
      <c r="B52" s="668" t="s">
        <v>1</v>
      </c>
      <c r="C52" s="669"/>
      <c r="D52" s="669"/>
      <c r="E52" s="669"/>
      <c r="F52" s="669"/>
      <c r="G52" s="669"/>
      <c r="H52" s="669"/>
      <c r="I52" s="669"/>
    </row>
    <row r="53" spans="2:10" ht="16.5" customHeight="1" x14ac:dyDescent="0.25">
      <c r="B53" s="669"/>
      <c r="C53" s="669"/>
      <c r="D53" s="669"/>
      <c r="E53" s="669"/>
      <c r="F53" s="669"/>
      <c r="G53" s="669"/>
      <c r="H53" s="669"/>
      <c r="I53" s="669"/>
    </row>
    <row r="54" spans="2:10" ht="16.5" customHeight="1" x14ac:dyDescent="0.25">
      <c r="B54" s="669"/>
      <c r="C54" s="669"/>
      <c r="D54" s="669"/>
      <c r="E54" s="669"/>
      <c r="F54" s="669"/>
      <c r="G54" s="669"/>
      <c r="H54" s="669"/>
      <c r="I54" s="669"/>
    </row>
    <row r="55" spans="2:10" ht="16.5" customHeight="1" x14ac:dyDescent="0.25">
      <c r="B55" s="669"/>
      <c r="C55" s="669"/>
      <c r="D55" s="669"/>
      <c r="E55" s="669"/>
      <c r="F55" s="669"/>
      <c r="G55" s="669"/>
      <c r="H55" s="669"/>
      <c r="I55" s="669"/>
    </row>
    <row r="56" spans="2:10" x14ac:dyDescent="0.25">
      <c r="B56" s="669"/>
      <c r="C56" s="669"/>
      <c r="D56" s="669"/>
      <c r="E56" s="669"/>
      <c r="F56" s="669"/>
      <c r="G56" s="669"/>
      <c r="H56" s="669"/>
      <c r="I56" s="669"/>
      <c r="J56" s="6"/>
    </row>
    <row r="57" spans="2:10" x14ac:dyDescent="0.25">
      <c r="B57" s="10"/>
      <c r="C57" s="10"/>
      <c r="D57" s="10"/>
      <c r="E57" s="10"/>
      <c r="F57" s="10"/>
      <c r="G57" s="10"/>
      <c r="H57" s="10"/>
      <c r="I57" s="10"/>
    </row>
    <row r="58" spans="2:10" x14ac:dyDescent="0.25">
      <c r="B58" s="3"/>
      <c r="C58" s="7"/>
      <c r="D58" s="7"/>
    </row>
    <row r="59" spans="2:10" x14ac:dyDescent="0.25">
      <c r="B59" s="8" t="s">
        <v>0</v>
      </c>
      <c r="C59" s="7"/>
      <c r="D59" s="7"/>
      <c r="I59" s="9" t="s">
        <v>810</v>
      </c>
    </row>
    <row r="60" spans="2:10" x14ac:dyDescent="0.25">
      <c r="B60" s="7"/>
      <c r="C60" s="7"/>
      <c r="D60" s="7"/>
    </row>
    <row r="61" spans="2:10" x14ac:dyDescent="0.25">
      <c r="B61" s="3"/>
      <c r="C61" s="7"/>
      <c r="D61" s="7"/>
    </row>
    <row r="62" spans="2:10" x14ac:dyDescent="0.25">
      <c r="B62" s="7"/>
      <c r="C62" s="7"/>
      <c r="D62" s="7"/>
    </row>
    <row r="63" spans="2:10" x14ac:dyDescent="0.25">
      <c r="B63" s="7"/>
      <c r="C63" s="7"/>
      <c r="D63" s="7"/>
    </row>
    <row r="64" spans="2:10" x14ac:dyDescent="0.25">
      <c r="B64" s="7"/>
      <c r="C64" s="7"/>
      <c r="D64" s="7"/>
    </row>
    <row r="65" spans="2:4" x14ac:dyDescent="0.25">
      <c r="B65" s="7"/>
      <c r="C65" s="7"/>
      <c r="D65" s="7"/>
    </row>
    <row r="66" spans="2:4" x14ac:dyDescent="0.25">
      <c r="B66" s="7"/>
      <c r="C66" s="7"/>
      <c r="D66" s="7"/>
    </row>
    <row r="67" spans="2:4" x14ac:dyDescent="0.25">
      <c r="B67" s="7"/>
      <c r="C67" s="7"/>
      <c r="D67" s="7"/>
    </row>
    <row r="68" spans="2:4" x14ac:dyDescent="0.25">
      <c r="B68" s="7"/>
      <c r="C68" s="7"/>
      <c r="D68" s="7"/>
    </row>
    <row r="69" spans="2:4" x14ac:dyDescent="0.25">
      <c r="B69" s="7"/>
      <c r="C69" s="7"/>
      <c r="D69" s="7"/>
    </row>
    <row r="70" spans="2:4" x14ac:dyDescent="0.25">
      <c r="B70" s="7"/>
      <c r="C70" s="7"/>
      <c r="D70" s="7"/>
    </row>
    <row r="71" spans="2:4" x14ac:dyDescent="0.25">
      <c r="B71" s="7"/>
      <c r="C71" s="7"/>
      <c r="D71" s="7"/>
    </row>
    <row r="72" spans="2:4" x14ac:dyDescent="0.25">
      <c r="B72" s="7"/>
      <c r="C72" s="7"/>
      <c r="D72" s="7"/>
    </row>
    <row r="73" spans="2:4" x14ac:dyDescent="0.25">
      <c r="B73" s="7"/>
      <c r="C73" s="7"/>
      <c r="D73" s="7"/>
    </row>
    <row r="74" spans="2:4" x14ac:dyDescent="0.25">
      <c r="B74" s="7"/>
      <c r="C74" s="7"/>
      <c r="D74" s="7"/>
    </row>
    <row r="75" spans="2:4" x14ac:dyDescent="0.25">
      <c r="B75" s="7"/>
      <c r="C75" s="7"/>
      <c r="D75" s="7"/>
    </row>
    <row r="76" spans="2:4" x14ac:dyDescent="0.25">
      <c r="B76" s="7"/>
      <c r="C76" s="7"/>
      <c r="D76" s="7"/>
    </row>
    <row r="77" spans="2:4" x14ac:dyDescent="0.25">
      <c r="B77" s="7"/>
      <c r="C77" s="7"/>
      <c r="D77" s="7"/>
    </row>
    <row r="78" spans="2:4" x14ac:dyDescent="0.25">
      <c r="B78" s="7"/>
      <c r="C78" s="7"/>
      <c r="D78" s="7"/>
    </row>
    <row r="79" spans="2:4" x14ac:dyDescent="0.25">
      <c r="B79" s="7"/>
      <c r="C79" s="7"/>
      <c r="D79" s="7"/>
    </row>
    <row r="80" spans="2:4" x14ac:dyDescent="0.25">
      <c r="B80" s="7"/>
      <c r="C80" s="7"/>
      <c r="D80" s="7"/>
    </row>
    <row r="81" spans="2:4" x14ac:dyDescent="0.25">
      <c r="B81" s="7"/>
      <c r="C81" s="7"/>
      <c r="D81" s="7"/>
    </row>
    <row r="82" spans="2:4" x14ac:dyDescent="0.25">
      <c r="B82" s="7"/>
      <c r="C82" s="7"/>
      <c r="D82" s="7"/>
    </row>
    <row r="83" spans="2:4" x14ac:dyDescent="0.25">
      <c r="B83" s="7"/>
      <c r="C83" s="7"/>
      <c r="D83" s="7"/>
    </row>
    <row r="84" spans="2:4" x14ac:dyDescent="0.25">
      <c r="B84" s="7"/>
      <c r="C84" s="7"/>
      <c r="D84" s="7"/>
    </row>
    <row r="85" spans="2:4" x14ac:dyDescent="0.25">
      <c r="B85" s="7"/>
      <c r="C85" s="7"/>
      <c r="D85" s="7"/>
    </row>
    <row r="86" spans="2:4" x14ac:dyDescent="0.25">
      <c r="B86" s="7"/>
      <c r="C86" s="7"/>
      <c r="D86" s="7"/>
    </row>
    <row r="87" spans="2:4" x14ac:dyDescent="0.25">
      <c r="B87" s="7"/>
      <c r="C87" s="7"/>
      <c r="D87" s="7"/>
    </row>
    <row r="88" spans="2:4" x14ac:dyDescent="0.25">
      <c r="B88" s="7"/>
      <c r="C88" s="7"/>
      <c r="D88" s="7"/>
    </row>
    <row r="89" spans="2:4" x14ac:dyDescent="0.25">
      <c r="B89" s="7"/>
      <c r="C89" s="7"/>
      <c r="D89" s="7"/>
    </row>
    <row r="90" spans="2:4" x14ac:dyDescent="0.25">
      <c r="B90" s="7"/>
      <c r="C90" s="7"/>
      <c r="D90" s="7"/>
    </row>
    <row r="91" spans="2:4" x14ac:dyDescent="0.25">
      <c r="B91" s="7"/>
      <c r="C91" s="7"/>
      <c r="D91" s="7"/>
    </row>
    <row r="92" spans="2:4" x14ac:dyDescent="0.25">
      <c r="B92" s="7"/>
      <c r="C92" s="7"/>
      <c r="D92" s="7"/>
    </row>
    <row r="93" spans="2:4" x14ac:dyDescent="0.25">
      <c r="B93" s="7"/>
      <c r="C93" s="7"/>
      <c r="D93" s="7"/>
    </row>
    <row r="94" spans="2:4" x14ac:dyDescent="0.25">
      <c r="B94" s="7"/>
      <c r="C94" s="7"/>
      <c r="D94" s="7"/>
    </row>
    <row r="95" spans="2:4" x14ac:dyDescent="0.25">
      <c r="B95" s="7"/>
      <c r="C95" s="7"/>
      <c r="D95" s="7"/>
    </row>
    <row r="96" spans="2:4" x14ac:dyDescent="0.25">
      <c r="B96" s="7"/>
      <c r="C96" s="7"/>
      <c r="D96" s="7"/>
    </row>
    <row r="97" spans="2:4" x14ac:dyDescent="0.25">
      <c r="B97" s="7"/>
      <c r="C97" s="7"/>
      <c r="D97" s="7"/>
    </row>
    <row r="98" spans="2:4" x14ac:dyDescent="0.25">
      <c r="B98" s="7"/>
      <c r="C98" s="7"/>
      <c r="D98" s="7"/>
    </row>
    <row r="99" spans="2:4" x14ac:dyDescent="0.25">
      <c r="B99" s="7"/>
      <c r="C99" s="7"/>
      <c r="D99" s="7"/>
    </row>
    <row r="100" spans="2:4" x14ac:dyDescent="0.25">
      <c r="B100" s="7"/>
      <c r="C100" s="7"/>
      <c r="D100" s="7"/>
    </row>
    <row r="101" spans="2:4" x14ac:dyDescent="0.25">
      <c r="B101" s="7"/>
      <c r="C101" s="7"/>
      <c r="D101" s="7"/>
    </row>
    <row r="102" spans="2:4" x14ac:dyDescent="0.25">
      <c r="B102" s="7"/>
      <c r="C102" s="7"/>
      <c r="D102" s="7"/>
    </row>
    <row r="103" spans="2:4" x14ac:dyDescent="0.25">
      <c r="B103" s="7"/>
      <c r="C103" s="7"/>
      <c r="D103" s="7"/>
    </row>
    <row r="104" spans="2:4" x14ac:dyDescent="0.25">
      <c r="B104" s="7"/>
      <c r="C104" s="7"/>
      <c r="D104" s="7"/>
    </row>
    <row r="105" spans="2:4" x14ac:dyDescent="0.25">
      <c r="B105" s="7"/>
      <c r="C105" s="7"/>
      <c r="D105" s="7"/>
    </row>
    <row r="106" spans="2:4" x14ac:dyDescent="0.25">
      <c r="B106" s="7"/>
      <c r="C106" s="7"/>
      <c r="D106" s="7"/>
    </row>
    <row r="107" spans="2:4" x14ac:dyDescent="0.25">
      <c r="B107" s="7"/>
      <c r="C107" s="7"/>
      <c r="D107" s="7"/>
    </row>
    <row r="108" spans="2:4" x14ac:dyDescent="0.25">
      <c r="B108" s="7"/>
      <c r="C108" s="7"/>
      <c r="D108" s="7"/>
    </row>
    <row r="109" spans="2:4" x14ac:dyDescent="0.25">
      <c r="B109" s="7"/>
      <c r="C109" s="7"/>
      <c r="D109" s="7"/>
    </row>
    <row r="110" spans="2:4" x14ac:dyDescent="0.25">
      <c r="B110" s="7"/>
      <c r="C110" s="7"/>
      <c r="D110" s="7"/>
    </row>
    <row r="111" spans="2:4" x14ac:dyDescent="0.25">
      <c r="B111" s="7"/>
      <c r="C111" s="7"/>
      <c r="D111" s="7"/>
    </row>
    <row r="112" spans="2:4" x14ac:dyDescent="0.25">
      <c r="B112" s="7"/>
      <c r="C112" s="7"/>
      <c r="D112" s="7"/>
    </row>
    <row r="113" spans="2:4" x14ac:dyDescent="0.25">
      <c r="B113" s="7"/>
      <c r="C113" s="7"/>
      <c r="D113" s="7"/>
    </row>
    <row r="114" spans="2:4" x14ac:dyDescent="0.25">
      <c r="B114" s="7"/>
      <c r="C114" s="7"/>
      <c r="D114" s="7"/>
    </row>
    <row r="115" spans="2:4" x14ac:dyDescent="0.25">
      <c r="B115" s="7"/>
      <c r="C115" s="7"/>
      <c r="D115" s="7"/>
    </row>
    <row r="116" spans="2:4" x14ac:dyDescent="0.25">
      <c r="B116" s="7"/>
      <c r="C116" s="7"/>
      <c r="D116" s="7"/>
    </row>
    <row r="117" spans="2:4" x14ac:dyDescent="0.25">
      <c r="B117" s="7"/>
      <c r="C117" s="7"/>
      <c r="D117" s="7"/>
    </row>
    <row r="118" spans="2:4" x14ac:dyDescent="0.25">
      <c r="B118" s="7"/>
      <c r="C118" s="7"/>
      <c r="D118" s="7"/>
    </row>
    <row r="119" spans="2:4" x14ac:dyDescent="0.25">
      <c r="B119" s="7"/>
      <c r="C119" s="7"/>
      <c r="D119" s="7"/>
    </row>
    <row r="120" spans="2:4" x14ac:dyDescent="0.25">
      <c r="B120" s="7"/>
      <c r="C120" s="7"/>
      <c r="D120" s="7"/>
    </row>
    <row r="121" spans="2:4" x14ac:dyDescent="0.25">
      <c r="B121" s="7"/>
      <c r="C121" s="7"/>
      <c r="D121" s="7"/>
    </row>
    <row r="122" spans="2:4" x14ac:dyDescent="0.25">
      <c r="B122" s="7"/>
      <c r="C122" s="7"/>
      <c r="D122" s="7"/>
    </row>
    <row r="123" spans="2:4" x14ac:dyDescent="0.25">
      <c r="B123" s="7"/>
      <c r="C123" s="7"/>
      <c r="D123" s="7"/>
    </row>
    <row r="124" spans="2:4" x14ac:dyDescent="0.25">
      <c r="B124" s="7"/>
      <c r="C124" s="7"/>
      <c r="D124" s="7"/>
    </row>
    <row r="125" spans="2:4" x14ac:dyDescent="0.25">
      <c r="B125" s="7"/>
      <c r="C125" s="7"/>
      <c r="D125" s="7"/>
    </row>
    <row r="126" spans="2:4" x14ac:dyDescent="0.25">
      <c r="B126" s="7"/>
      <c r="C126" s="7"/>
      <c r="D126" s="7"/>
    </row>
    <row r="127" spans="2:4" x14ac:dyDescent="0.25">
      <c r="B127" s="7"/>
      <c r="C127" s="7"/>
      <c r="D127" s="7"/>
    </row>
    <row r="128" spans="2:4" x14ac:dyDescent="0.25">
      <c r="B128" s="7"/>
      <c r="C128" s="7"/>
      <c r="D128" s="7"/>
    </row>
    <row r="129" spans="2:4" x14ac:dyDescent="0.25">
      <c r="B129" s="7"/>
      <c r="C129" s="7"/>
      <c r="D129" s="7"/>
    </row>
    <row r="130" spans="2:4" x14ac:dyDescent="0.25">
      <c r="B130" s="7"/>
      <c r="C130" s="7"/>
      <c r="D130" s="7"/>
    </row>
    <row r="131" spans="2:4" x14ac:dyDescent="0.25">
      <c r="B131" s="7"/>
      <c r="C131" s="7"/>
      <c r="D131" s="7"/>
    </row>
    <row r="132" spans="2:4" x14ac:dyDescent="0.25">
      <c r="B132" s="7"/>
      <c r="C132" s="7"/>
      <c r="D132" s="7"/>
    </row>
    <row r="133" spans="2:4" x14ac:dyDescent="0.25">
      <c r="B133" s="7"/>
      <c r="C133" s="7"/>
      <c r="D133" s="7"/>
    </row>
    <row r="134" spans="2:4" x14ac:dyDescent="0.25">
      <c r="B134" s="7"/>
      <c r="C134" s="7"/>
      <c r="D134" s="7"/>
    </row>
    <row r="135" spans="2:4" x14ac:dyDescent="0.25">
      <c r="B135" s="7"/>
      <c r="C135" s="7"/>
      <c r="D135" s="7"/>
    </row>
    <row r="136" spans="2:4" x14ac:dyDescent="0.25">
      <c r="B136" s="7"/>
      <c r="C136" s="7"/>
      <c r="D136" s="7"/>
    </row>
    <row r="137" spans="2:4" x14ac:dyDescent="0.25">
      <c r="B137" s="7"/>
      <c r="C137" s="7"/>
      <c r="D137" s="7"/>
    </row>
    <row r="138" spans="2:4" x14ac:dyDescent="0.25">
      <c r="B138" s="7"/>
      <c r="C138" s="7"/>
      <c r="D138" s="7"/>
    </row>
    <row r="139" spans="2:4" x14ac:dyDescent="0.25">
      <c r="B139" s="7"/>
      <c r="C139" s="7"/>
      <c r="D139" s="7"/>
    </row>
    <row r="140" spans="2:4" x14ac:dyDescent="0.25">
      <c r="B140" s="7"/>
      <c r="C140" s="7"/>
      <c r="D140" s="7"/>
    </row>
    <row r="141" spans="2:4" x14ac:dyDescent="0.25">
      <c r="B141" s="7"/>
      <c r="C141" s="7"/>
      <c r="D141" s="7"/>
    </row>
    <row r="142" spans="2:4" x14ac:dyDescent="0.25">
      <c r="B142" s="7"/>
      <c r="C142" s="7"/>
      <c r="D142" s="7"/>
    </row>
    <row r="143" spans="2:4" x14ac:dyDescent="0.25">
      <c r="B143" s="7"/>
      <c r="C143" s="7"/>
      <c r="D143" s="7"/>
    </row>
    <row r="144" spans="2:4" x14ac:dyDescent="0.25">
      <c r="B144" s="7"/>
      <c r="C144" s="7"/>
      <c r="D144" s="7"/>
    </row>
    <row r="145" spans="2:4" x14ac:dyDescent="0.25">
      <c r="B145" s="7"/>
      <c r="C145" s="7"/>
      <c r="D145" s="7"/>
    </row>
    <row r="146" spans="2:4" x14ac:dyDescent="0.25">
      <c r="B146" s="7"/>
      <c r="C146" s="7"/>
      <c r="D146" s="7"/>
    </row>
    <row r="147" spans="2:4" x14ac:dyDescent="0.25">
      <c r="B147" s="7"/>
      <c r="C147" s="7"/>
      <c r="D147" s="7"/>
    </row>
    <row r="148" spans="2:4" x14ac:dyDescent="0.25">
      <c r="B148" s="7"/>
      <c r="C148" s="7"/>
      <c r="D148" s="7"/>
    </row>
    <row r="149" spans="2:4" x14ac:dyDescent="0.25">
      <c r="B149" s="7"/>
      <c r="C149" s="7"/>
      <c r="D149" s="7"/>
    </row>
    <row r="150" spans="2:4" x14ac:dyDescent="0.25">
      <c r="B150" s="7"/>
      <c r="C150" s="7"/>
      <c r="D150" s="7"/>
    </row>
    <row r="151" spans="2:4" x14ac:dyDescent="0.25">
      <c r="B151" s="7"/>
      <c r="C151" s="7"/>
      <c r="D151" s="7"/>
    </row>
    <row r="152" spans="2:4" x14ac:dyDescent="0.25">
      <c r="B152" s="7"/>
      <c r="C152" s="7"/>
      <c r="D152" s="7"/>
    </row>
    <row r="153" spans="2:4" x14ac:dyDescent="0.25">
      <c r="B153" s="7"/>
      <c r="C153" s="7"/>
      <c r="D153" s="7"/>
    </row>
    <row r="154" spans="2:4" x14ac:dyDescent="0.25">
      <c r="B154" s="7"/>
      <c r="C154" s="7"/>
      <c r="D154" s="7"/>
    </row>
    <row r="155" spans="2:4" x14ac:dyDescent="0.25">
      <c r="B155" s="7"/>
      <c r="C155" s="7"/>
      <c r="D155" s="7"/>
    </row>
    <row r="156" spans="2:4" x14ac:dyDescent="0.25">
      <c r="B156" s="7"/>
      <c r="C156" s="7"/>
      <c r="D156" s="7"/>
    </row>
    <row r="157" spans="2:4" x14ac:dyDescent="0.25">
      <c r="B157" s="7"/>
      <c r="C157" s="7"/>
      <c r="D157" s="7"/>
    </row>
    <row r="158" spans="2:4" x14ac:dyDescent="0.25">
      <c r="B158" s="7"/>
      <c r="C158" s="7"/>
      <c r="D158" s="7"/>
    </row>
    <row r="159" spans="2:4" x14ac:dyDescent="0.25">
      <c r="B159" s="7"/>
      <c r="C159" s="7"/>
      <c r="D159" s="7"/>
    </row>
    <row r="160" spans="2:4" x14ac:dyDescent="0.25">
      <c r="B160" s="7"/>
      <c r="C160" s="7"/>
      <c r="D160" s="7"/>
    </row>
    <row r="161" spans="2:4" x14ac:dyDescent="0.25">
      <c r="B161" s="7"/>
      <c r="C161" s="7"/>
      <c r="D161" s="7"/>
    </row>
    <row r="162" spans="2:4" x14ac:dyDescent="0.25">
      <c r="B162" s="7"/>
      <c r="C162" s="7"/>
      <c r="D162" s="7"/>
    </row>
    <row r="163" spans="2:4" x14ac:dyDescent="0.25">
      <c r="B163" s="7"/>
      <c r="C163" s="7"/>
      <c r="D163" s="7"/>
    </row>
    <row r="164" spans="2:4" x14ac:dyDescent="0.25">
      <c r="B164" s="7"/>
      <c r="C164" s="7"/>
      <c r="D164" s="7"/>
    </row>
    <row r="165" spans="2:4" x14ac:dyDescent="0.25">
      <c r="B165" s="7"/>
      <c r="C165" s="7"/>
      <c r="D165" s="7"/>
    </row>
    <row r="166" spans="2:4" x14ac:dyDescent="0.25">
      <c r="B166" s="7"/>
      <c r="C166" s="7"/>
      <c r="D166" s="7"/>
    </row>
    <row r="167" spans="2:4" x14ac:dyDescent="0.25">
      <c r="B167" s="7"/>
      <c r="C167" s="7"/>
      <c r="D167" s="7"/>
    </row>
    <row r="168" spans="2:4" x14ac:dyDescent="0.25">
      <c r="B168" s="7"/>
      <c r="C168" s="7"/>
      <c r="D168" s="7"/>
    </row>
    <row r="169" spans="2:4" x14ac:dyDescent="0.25">
      <c r="B169" s="7"/>
      <c r="C169" s="7"/>
      <c r="D169" s="7"/>
    </row>
    <row r="170" spans="2:4" x14ac:dyDescent="0.25">
      <c r="B170" s="7"/>
      <c r="C170" s="7"/>
      <c r="D170" s="7"/>
    </row>
    <row r="171" spans="2:4" x14ac:dyDescent="0.25">
      <c r="B171" s="7"/>
      <c r="C171" s="7"/>
      <c r="D171" s="7"/>
    </row>
    <row r="172" spans="2:4" x14ac:dyDescent="0.25">
      <c r="B172" s="7"/>
      <c r="C172" s="7"/>
      <c r="D172" s="7"/>
    </row>
    <row r="173" spans="2:4" x14ac:dyDescent="0.25">
      <c r="B173" s="7"/>
      <c r="C173" s="7"/>
      <c r="D173" s="7"/>
    </row>
    <row r="174" spans="2:4" x14ac:dyDescent="0.25">
      <c r="B174" s="7"/>
      <c r="C174" s="7"/>
      <c r="D174" s="7"/>
    </row>
    <row r="175" spans="2:4" x14ac:dyDescent="0.25">
      <c r="B175" s="7"/>
      <c r="C175" s="7"/>
      <c r="D175" s="7"/>
    </row>
    <row r="176" spans="2:4" x14ac:dyDescent="0.25">
      <c r="B176" s="7"/>
      <c r="C176" s="7"/>
      <c r="D176" s="7"/>
    </row>
    <row r="177" spans="2:4" x14ac:dyDescent="0.25">
      <c r="B177" s="7"/>
      <c r="C177" s="7"/>
      <c r="D177" s="7"/>
    </row>
    <row r="178" spans="2:4" x14ac:dyDescent="0.25">
      <c r="B178" s="7"/>
      <c r="C178" s="7"/>
      <c r="D178" s="7"/>
    </row>
    <row r="179" spans="2:4" x14ac:dyDescent="0.25">
      <c r="B179" s="7"/>
      <c r="C179" s="7"/>
      <c r="D179" s="7"/>
    </row>
    <row r="180" spans="2:4" x14ac:dyDescent="0.25">
      <c r="B180" s="7"/>
      <c r="C180" s="7"/>
      <c r="D180" s="7"/>
    </row>
    <row r="181" spans="2:4" x14ac:dyDescent="0.25">
      <c r="B181" s="7"/>
      <c r="C181" s="7"/>
      <c r="D181" s="7"/>
    </row>
    <row r="182" spans="2:4" x14ac:dyDescent="0.25">
      <c r="B182" s="7"/>
      <c r="C182" s="7"/>
      <c r="D182" s="7"/>
    </row>
    <row r="183" spans="2:4" x14ac:dyDescent="0.25">
      <c r="B183" s="7"/>
      <c r="C183" s="7"/>
      <c r="D183" s="7"/>
    </row>
    <row r="184" spans="2:4" x14ac:dyDescent="0.25">
      <c r="B184" s="7"/>
      <c r="C184" s="7"/>
      <c r="D184" s="7"/>
    </row>
    <row r="185" spans="2:4" x14ac:dyDescent="0.25">
      <c r="B185" s="7"/>
      <c r="C185" s="7"/>
      <c r="D185" s="7"/>
    </row>
    <row r="186" spans="2:4" x14ac:dyDescent="0.25">
      <c r="B186" s="7"/>
      <c r="C186" s="7"/>
      <c r="D186" s="7"/>
    </row>
    <row r="187" spans="2:4" x14ac:dyDescent="0.25">
      <c r="B187" s="7"/>
      <c r="C187" s="7"/>
      <c r="D187" s="7"/>
    </row>
    <row r="188" spans="2:4" x14ac:dyDescent="0.25">
      <c r="B188" s="7"/>
      <c r="C188" s="7"/>
      <c r="D188" s="7"/>
    </row>
    <row r="189" spans="2:4" x14ac:dyDescent="0.25">
      <c r="B189" s="7"/>
      <c r="C189" s="7"/>
      <c r="D189" s="7"/>
    </row>
    <row r="190" spans="2:4" x14ac:dyDescent="0.25">
      <c r="B190" s="7"/>
      <c r="C190" s="7"/>
      <c r="D190" s="7"/>
    </row>
    <row r="191" spans="2:4" x14ac:dyDescent="0.25">
      <c r="B191" s="7"/>
      <c r="C191" s="7"/>
      <c r="D191" s="7"/>
    </row>
    <row r="192" spans="2:4" x14ac:dyDescent="0.25">
      <c r="B192" s="7"/>
      <c r="C192" s="7"/>
      <c r="D192" s="7"/>
    </row>
    <row r="193" spans="2:4" x14ac:dyDescent="0.25">
      <c r="B193" s="7"/>
      <c r="C193" s="7"/>
      <c r="D193" s="7"/>
    </row>
    <row r="194" spans="2:4" x14ac:dyDescent="0.25">
      <c r="B194" s="7"/>
      <c r="C194" s="7"/>
      <c r="D194" s="7"/>
    </row>
    <row r="195" spans="2:4" x14ac:dyDescent="0.25">
      <c r="B195" s="7"/>
      <c r="C195" s="7"/>
      <c r="D195" s="7"/>
    </row>
    <row r="196" spans="2:4" x14ac:dyDescent="0.25">
      <c r="B196" s="7"/>
      <c r="C196" s="7"/>
      <c r="D196" s="7"/>
    </row>
    <row r="197" spans="2:4" x14ac:dyDescent="0.25">
      <c r="B197" s="7"/>
      <c r="C197" s="7"/>
      <c r="D197" s="7"/>
    </row>
    <row r="198" spans="2:4" x14ac:dyDescent="0.25">
      <c r="B198" s="7"/>
      <c r="C198" s="7"/>
      <c r="D198" s="7"/>
    </row>
    <row r="199" spans="2:4" x14ac:dyDescent="0.25">
      <c r="B199" s="7"/>
      <c r="C199" s="7"/>
      <c r="D199" s="7"/>
    </row>
    <row r="200" spans="2:4" x14ac:dyDescent="0.25">
      <c r="B200" s="7"/>
      <c r="C200" s="7"/>
      <c r="D200" s="7"/>
    </row>
    <row r="201" spans="2:4" x14ac:dyDescent="0.25">
      <c r="B201" s="7"/>
      <c r="C201" s="7"/>
      <c r="D201" s="7"/>
    </row>
    <row r="202" spans="2:4" x14ac:dyDescent="0.25">
      <c r="B202" s="7"/>
      <c r="C202" s="7"/>
      <c r="D202" s="7"/>
    </row>
    <row r="203" spans="2:4" x14ac:dyDescent="0.25">
      <c r="B203" s="7"/>
      <c r="C203" s="7"/>
      <c r="D203" s="7"/>
    </row>
    <row r="204" spans="2:4" x14ac:dyDescent="0.25">
      <c r="B204" s="7"/>
      <c r="C204" s="7"/>
      <c r="D204" s="7"/>
    </row>
    <row r="205" spans="2:4" x14ac:dyDescent="0.25">
      <c r="B205" s="7"/>
      <c r="C205" s="7"/>
      <c r="D205" s="7"/>
    </row>
    <row r="206" spans="2:4" x14ac:dyDescent="0.25">
      <c r="B206" s="7"/>
      <c r="C206" s="7"/>
      <c r="D206" s="7"/>
    </row>
    <row r="207" spans="2:4" x14ac:dyDescent="0.25">
      <c r="B207" s="7"/>
      <c r="C207" s="7"/>
      <c r="D207" s="7"/>
    </row>
    <row r="208" spans="2:4" x14ac:dyDescent="0.25">
      <c r="B208" s="7"/>
      <c r="C208" s="7"/>
      <c r="D208" s="7"/>
    </row>
    <row r="209" spans="2:4" x14ac:dyDescent="0.25">
      <c r="B209" s="7"/>
      <c r="C209" s="7"/>
      <c r="D209" s="7"/>
    </row>
    <row r="210" spans="2:4" x14ac:dyDescent="0.25">
      <c r="B210" s="7"/>
      <c r="C210" s="7"/>
      <c r="D210" s="7"/>
    </row>
    <row r="211" spans="2:4" x14ac:dyDescent="0.25">
      <c r="B211" s="7"/>
      <c r="C211" s="7"/>
      <c r="D211" s="7"/>
    </row>
    <row r="212" spans="2:4" x14ac:dyDescent="0.25">
      <c r="B212" s="7"/>
      <c r="C212" s="7"/>
      <c r="D212" s="7"/>
    </row>
    <row r="213" spans="2:4" x14ac:dyDescent="0.25">
      <c r="B213" s="7"/>
      <c r="C213" s="7"/>
      <c r="D213" s="7"/>
    </row>
    <row r="214" spans="2:4" x14ac:dyDescent="0.25">
      <c r="B214" s="7"/>
      <c r="C214" s="7"/>
      <c r="D214" s="7"/>
    </row>
    <row r="215" spans="2:4" x14ac:dyDescent="0.25">
      <c r="B215" s="7"/>
      <c r="C215" s="7"/>
      <c r="D215" s="7"/>
    </row>
    <row r="216" spans="2:4" x14ac:dyDescent="0.25">
      <c r="B216" s="7"/>
      <c r="C216" s="7"/>
      <c r="D216" s="7"/>
    </row>
    <row r="217" spans="2:4" x14ac:dyDescent="0.25">
      <c r="B217" s="7"/>
      <c r="C217" s="7"/>
      <c r="D217" s="7"/>
    </row>
    <row r="218" spans="2:4" x14ac:dyDescent="0.25">
      <c r="B218" s="7"/>
      <c r="C218" s="7"/>
      <c r="D218" s="7"/>
    </row>
    <row r="219" spans="2:4" x14ac:dyDescent="0.25">
      <c r="B219" s="7"/>
      <c r="C219" s="7"/>
      <c r="D219" s="7"/>
    </row>
    <row r="220" spans="2:4" x14ac:dyDescent="0.25">
      <c r="B220" s="7"/>
      <c r="C220" s="7"/>
      <c r="D220" s="7"/>
    </row>
    <row r="221" spans="2:4" x14ac:dyDescent="0.25">
      <c r="B221" s="7"/>
      <c r="C221" s="7"/>
      <c r="D221" s="7"/>
    </row>
    <row r="222" spans="2:4" x14ac:dyDescent="0.25">
      <c r="B222" s="7"/>
      <c r="C222" s="7"/>
      <c r="D222" s="7"/>
    </row>
    <row r="223" spans="2:4" x14ac:dyDescent="0.25">
      <c r="B223" s="7"/>
      <c r="C223" s="7"/>
      <c r="D223" s="7"/>
    </row>
    <row r="224" spans="2:4" x14ac:dyDescent="0.25">
      <c r="B224" s="7"/>
      <c r="C224" s="7"/>
      <c r="D224" s="7"/>
    </row>
    <row r="225" spans="2:4" x14ac:dyDescent="0.25">
      <c r="B225" s="7"/>
      <c r="C225" s="7"/>
      <c r="D225" s="7"/>
    </row>
    <row r="226" spans="2:4" x14ac:dyDescent="0.25">
      <c r="B226" s="7"/>
      <c r="C226" s="7"/>
      <c r="D226" s="7"/>
    </row>
    <row r="227" spans="2:4" x14ac:dyDescent="0.25">
      <c r="B227" s="7"/>
      <c r="C227" s="7"/>
      <c r="D227" s="7"/>
    </row>
    <row r="228" spans="2:4" x14ac:dyDescent="0.25">
      <c r="B228" s="7"/>
      <c r="C228" s="7"/>
      <c r="D228" s="7"/>
    </row>
    <row r="229" spans="2:4" x14ac:dyDescent="0.25">
      <c r="B229" s="7"/>
      <c r="C229" s="7"/>
      <c r="D229" s="7"/>
    </row>
    <row r="230" spans="2:4" x14ac:dyDescent="0.25">
      <c r="B230" s="7"/>
      <c r="C230" s="7"/>
      <c r="D230" s="7"/>
    </row>
    <row r="231" spans="2:4" x14ac:dyDescent="0.25">
      <c r="B231" s="7"/>
      <c r="C231" s="7"/>
      <c r="D231" s="7"/>
    </row>
    <row r="232" spans="2:4" x14ac:dyDescent="0.25">
      <c r="B232" s="7"/>
      <c r="C232" s="7"/>
      <c r="D232" s="7"/>
    </row>
    <row r="233" spans="2:4" x14ac:dyDescent="0.25">
      <c r="B233" s="7"/>
      <c r="C233" s="7"/>
      <c r="D233" s="7"/>
    </row>
    <row r="234" spans="2:4" x14ac:dyDescent="0.25">
      <c r="B234" s="7"/>
      <c r="C234" s="7"/>
      <c r="D234" s="7"/>
    </row>
    <row r="235" spans="2:4" x14ac:dyDescent="0.25">
      <c r="B235" s="7"/>
      <c r="C235" s="7"/>
      <c r="D235" s="7"/>
    </row>
    <row r="236" spans="2:4" x14ac:dyDescent="0.25">
      <c r="B236" s="7"/>
      <c r="C236" s="7"/>
      <c r="D236" s="7"/>
    </row>
    <row r="237" spans="2:4" x14ac:dyDescent="0.25">
      <c r="B237" s="7"/>
      <c r="C237" s="7"/>
      <c r="D237" s="7"/>
    </row>
    <row r="238" spans="2:4" x14ac:dyDescent="0.25">
      <c r="B238" s="7"/>
      <c r="C238" s="7"/>
      <c r="D238" s="7"/>
    </row>
    <row r="239" spans="2:4" x14ac:dyDescent="0.25">
      <c r="B239" s="7"/>
      <c r="C239" s="7"/>
      <c r="D239" s="7"/>
    </row>
    <row r="240" spans="2:4" x14ac:dyDescent="0.25">
      <c r="B240" s="7"/>
      <c r="C240" s="7"/>
      <c r="D240" s="7"/>
    </row>
    <row r="241" spans="2:4" x14ac:dyDescent="0.25">
      <c r="B241" s="7"/>
      <c r="C241" s="7"/>
      <c r="D241" s="7"/>
    </row>
    <row r="242" spans="2:4" x14ac:dyDescent="0.25">
      <c r="B242" s="7"/>
      <c r="C242" s="7"/>
      <c r="D242" s="7"/>
    </row>
    <row r="243" spans="2:4" x14ac:dyDescent="0.25">
      <c r="B243" s="7"/>
      <c r="C243" s="7"/>
      <c r="D243" s="7"/>
    </row>
    <row r="244" spans="2:4" x14ac:dyDescent="0.25">
      <c r="B244" s="7"/>
      <c r="C244" s="7"/>
      <c r="D244" s="7"/>
    </row>
    <row r="245" spans="2:4" x14ac:dyDescent="0.25">
      <c r="B245" s="7"/>
      <c r="C245" s="7"/>
      <c r="D245" s="7"/>
    </row>
    <row r="246" spans="2:4" x14ac:dyDescent="0.25">
      <c r="B246" s="7"/>
      <c r="C246" s="7"/>
      <c r="D246" s="7"/>
    </row>
    <row r="247" spans="2:4" x14ac:dyDescent="0.25">
      <c r="B247" s="7"/>
      <c r="C247" s="7"/>
      <c r="D247" s="7"/>
    </row>
    <row r="248" spans="2:4" x14ac:dyDescent="0.25">
      <c r="B248" s="7"/>
      <c r="C248" s="7"/>
      <c r="D248" s="7"/>
    </row>
    <row r="249" spans="2:4" x14ac:dyDescent="0.25">
      <c r="B249" s="7"/>
      <c r="C249" s="7"/>
      <c r="D249" s="7"/>
    </row>
    <row r="250" spans="2:4" x14ac:dyDescent="0.25">
      <c r="B250" s="7"/>
      <c r="C250" s="7"/>
      <c r="D250" s="7"/>
    </row>
    <row r="251" spans="2:4" x14ac:dyDescent="0.25">
      <c r="B251" s="7"/>
      <c r="C251" s="7"/>
      <c r="D251" s="7"/>
    </row>
    <row r="252" spans="2:4" x14ac:dyDescent="0.25">
      <c r="B252" s="7"/>
      <c r="C252" s="7"/>
      <c r="D252" s="7"/>
    </row>
    <row r="253" spans="2:4" x14ac:dyDescent="0.25">
      <c r="B253" s="7"/>
      <c r="C253" s="7"/>
      <c r="D253" s="7"/>
    </row>
    <row r="254" spans="2:4" x14ac:dyDescent="0.25">
      <c r="B254" s="7"/>
      <c r="C254" s="7"/>
      <c r="D254" s="7"/>
    </row>
    <row r="255" spans="2:4" x14ac:dyDescent="0.25">
      <c r="B255" s="7"/>
      <c r="C255" s="7"/>
      <c r="D255" s="7"/>
    </row>
    <row r="256" spans="2:4" x14ac:dyDescent="0.25">
      <c r="B256" s="7"/>
      <c r="C256" s="7"/>
      <c r="D256" s="7"/>
    </row>
    <row r="257" spans="2:4" x14ac:dyDescent="0.25">
      <c r="B257" s="7"/>
      <c r="C257" s="7"/>
      <c r="D257" s="7"/>
    </row>
    <row r="258" spans="2:4" x14ac:dyDescent="0.25">
      <c r="B258" s="7"/>
      <c r="C258" s="7"/>
      <c r="D258" s="7"/>
    </row>
    <row r="259" spans="2:4" x14ac:dyDescent="0.25">
      <c r="B259" s="7"/>
      <c r="C259" s="7"/>
      <c r="D259" s="7"/>
    </row>
    <row r="260" spans="2:4" x14ac:dyDescent="0.25">
      <c r="B260" s="7"/>
      <c r="C260" s="7"/>
      <c r="D260" s="7"/>
    </row>
    <row r="261" spans="2:4" x14ac:dyDescent="0.25">
      <c r="B261" s="7"/>
      <c r="C261" s="7"/>
      <c r="D261" s="7"/>
    </row>
    <row r="262" spans="2:4" x14ac:dyDescent="0.25">
      <c r="B262" s="7"/>
      <c r="C262" s="7"/>
      <c r="D262" s="7"/>
    </row>
    <row r="263" spans="2:4" x14ac:dyDescent="0.25">
      <c r="B263" s="7"/>
      <c r="C263" s="7"/>
      <c r="D263" s="7"/>
    </row>
    <row r="264" spans="2:4" x14ac:dyDescent="0.25">
      <c r="B264" s="7"/>
      <c r="C264" s="7"/>
      <c r="D264" s="7"/>
    </row>
    <row r="265" spans="2:4" x14ac:dyDescent="0.25">
      <c r="B265" s="7"/>
      <c r="C265" s="7"/>
      <c r="D265" s="7"/>
    </row>
    <row r="266" spans="2:4" x14ac:dyDescent="0.25">
      <c r="B266" s="7"/>
      <c r="C266" s="7"/>
      <c r="D266" s="7"/>
    </row>
    <row r="267" spans="2:4" x14ac:dyDescent="0.25">
      <c r="B267" s="7"/>
      <c r="C267" s="7"/>
      <c r="D267" s="7"/>
    </row>
    <row r="268" spans="2:4" x14ac:dyDescent="0.25">
      <c r="B268" s="7"/>
      <c r="C268" s="7"/>
      <c r="D268" s="7"/>
    </row>
    <row r="269" spans="2:4" x14ac:dyDescent="0.25">
      <c r="B269" s="7"/>
      <c r="C269" s="7"/>
      <c r="D269" s="7"/>
    </row>
    <row r="270" spans="2:4" x14ac:dyDescent="0.25">
      <c r="B270" s="7"/>
      <c r="C270" s="7"/>
      <c r="D270" s="7"/>
    </row>
    <row r="271" spans="2:4" x14ac:dyDescent="0.25">
      <c r="B271" s="7"/>
      <c r="C271" s="7"/>
      <c r="D271" s="7"/>
    </row>
    <row r="272" spans="2:4" x14ac:dyDescent="0.25">
      <c r="B272" s="7"/>
      <c r="C272" s="7"/>
      <c r="D272" s="7"/>
    </row>
    <row r="273" spans="2:4" x14ac:dyDescent="0.25">
      <c r="B273" s="7"/>
      <c r="C273" s="7"/>
      <c r="D273" s="7"/>
    </row>
    <row r="274" spans="2:4" x14ac:dyDescent="0.25">
      <c r="B274" s="7"/>
      <c r="C274" s="7"/>
      <c r="D274" s="7"/>
    </row>
    <row r="275" spans="2:4" x14ac:dyDescent="0.25">
      <c r="B275" s="7"/>
      <c r="C275" s="7"/>
      <c r="D275" s="7"/>
    </row>
    <row r="276" spans="2:4" x14ac:dyDescent="0.25">
      <c r="B276" s="7"/>
      <c r="C276" s="7"/>
      <c r="D276" s="7"/>
    </row>
    <row r="277" spans="2:4" x14ac:dyDescent="0.25">
      <c r="B277" s="7"/>
      <c r="C277" s="7"/>
      <c r="D277" s="7"/>
    </row>
    <row r="278" spans="2:4" x14ac:dyDescent="0.25">
      <c r="B278" s="7"/>
      <c r="C278" s="7"/>
      <c r="D278" s="7"/>
    </row>
    <row r="279" spans="2:4" x14ac:dyDescent="0.25">
      <c r="B279" s="7"/>
      <c r="C279" s="7"/>
      <c r="D279" s="7"/>
    </row>
    <row r="280" spans="2:4" x14ac:dyDescent="0.25">
      <c r="B280" s="7"/>
      <c r="C280" s="7"/>
      <c r="D280" s="7"/>
    </row>
    <row r="281" spans="2:4" x14ac:dyDescent="0.25">
      <c r="B281" s="7"/>
      <c r="C281" s="7"/>
      <c r="D281" s="7"/>
    </row>
    <row r="282" spans="2:4" x14ac:dyDescent="0.25">
      <c r="B282" s="7"/>
      <c r="C282" s="7"/>
      <c r="D282" s="7"/>
    </row>
    <row r="283" spans="2:4" x14ac:dyDescent="0.25">
      <c r="B283" s="7"/>
      <c r="C283" s="7"/>
      <c r="D283" s="7"/>
    </row>
    <row r="284" spans="2:4" x14ac:dyDescent="0.25">
      <c r="B284" s="7"/>
      <c r="C284" s="7"/>
      <c r="D284" s="7"/>
    </row>
    <row r="285" spans="2:4" x14ac:dyDescent="0.25">
      <c r="B285" s="7"/>
      <c r="C285" s="7"/>
      <c r="D285" s="7"/>
    </row>
    <row r="286" spans="2:4" x14ac:dyDescent="0.25">
      <c r="B286" s="7"/>
      <c r="C286" s="7"/>
      <c r="D286" s="7"/>
    </row>
    <row r="287" spans="2:4" x14ac:dyDescent="0.25">
      <c r="B287" s="7"/>
      <c r="C287" s="7"/>
      <c r="D287" s="7"/>
    </row>
    <row r="288" spans="2:4" x14ac:dyDescent="0.25">
      <c r="B288" s="7"/>
      <c r="C288" s="7"/>
      <c r="D288" s="7"/>
    </row>
    <row r="289" spans="2:4" x14ac:dyDescent="0.25">
      <c r="B289" s="7"/>
      <c r="C289" s="7"/>
      <c r="D289" s="7"/>
    </row>
    <row r="290" spans="2:4" x14ac:dyDescent="0.25">
      <c r="B290" s="7"/>
      <c r="C290" s="7"/>
      <c r="D290" s="7"/>
    </row>
    <row r="291" spans="2:4" x14ac:dyDescent="0.25">
      <c r="B291" s="7"/>
      <c r="C291" s="7"/>
      <c r="D291" s="7"/>
    </row>
    <row r="292" spans="2:4" x14ac:dyDescent="0.25">
      <c r="B292" s="7"/>
      <c r="C292" s="7"/>
      <c r="D292" s="7"/>
    </row>
    <row r="293" spans="2:4" x14ac:dyDescent="0.25">
      <c r="B293" s="7"/>
      <c r="C293" s="7"/>
      <c r="D293" s="7"/>
    </row>
    <row r="294" spans="2:4" x14ac:dyDescent="0.25">
      <c r="B294" s="7"/>
      <c r="C294" s="7"/>
      <c r="D294" s="7"/>
    </row>
    <row r="295" spans="2:4" x14ac:dyDescent="0.25">
      <c r="B295" s="7"/>
      <c r="C295" s="7"/>
      <c r="D295" s="7"/>
    </row>
    <row r="296" spans="2:4" x14ac:dyDescent="0.25">
      <c r="B296" s="7"/>
      <c r="C296" s="7"/>
      <c r="D296" s="7"/>
    </row>
    <row r="297" spans="2:4" x14ac:dyDescent="0.25">
      <c r="B297" s="7"/>
      <c r="C297" s="7"/>
      <c r="D297" s="7"/>
    </row>
    <row r="298" spans="2:4" x14ac:dyDescent="0.25">
      <c r="B298" s="7"/>
      <c r="C298" s="7"/>
      <c r="D298" s="7"/>
    </row>
    <row r="299" spans="2:4" x14ac:dyDescent="0.25">
      <c r="B299" s="7"/>
      <c r="C299" s="7"/>
      <c r="D299" s="7"/>
    </row>
    <row r="300" spans="2:4" x14ac:dyDescent="0.25">
      <c r="B300" s="7"/>
      <c r="C300" s="7"/>
      <c r="D300" s="7"/>
    </row>
    <row r="301" spans="2:4" x14ac:dyDescent="0.25">
      <c r="B301" s="7"/>
      <c r="C301" s="7"/>
      <c r="D301" s="7"/>
    </row>
    <row r="302" spans="2:4" x14ac:dyDescent="0.25">
      <c r="B302" s="7"/>
      <c r="C302" s="7"/>
      <c r="D302" s="7"/>
    </row>
    <row r="303" spans="2:4" x14ac:dyDescent="0.25">
      <c r="B303" s="7"/>
      <c r="C303" s="7"/>
      <c r="D303" s="7"/>
    </row>
    <row r="304" spans="2:4" x14ac:dyDescent="0.25">
      <c r="B304" s="7"/>
      <c r="C304" s="7"/>
      <c r="D304" s="7"/>
    </row>
    <row r="305" spans="2:4" x14ac:dyDescent="0.25">
      <c r="B305" s="7"/>
      <c r="C305" s="7"/>
      <c r="D305" s="7"/>
    </row>
    <row r="306" spans="2:4" x14ac:dyDescent="0.25">
      <c r="B306" s="7"/>
      <c r="C306" s="7"/>
      <c r="D306" s="7"/>
    </row>
    <row r="307" spans="2:4" x14ac:dyDescent="0.25">
      <c r="B307" s="7"/>
      <c r="C307" s="7"/>
      <c r="D307" s="7"/>
    </row>
    <row r="308" spans="2:4" x14ac:dyDescent="0.25">
      <c r="B308" s="7"/>
      <c r="C308" s="7"/>
      <c r="D308" s="7"/>
    </row>
    <row r="309" spans="2:4" x14ac:dyDescent="0.25">
      <c r="B309" s="7"/>
      <c r="C309" s="7"/>
      <c r="D309" s="7"/>
    </row>
    <row r="310" spans="2:4" x14ac:dyDescent="0.25">
      <c r="B310" s="7"/>
      <c r="C310" s="7"/>
      <c r="D310" s="7"/>
    </row>
    <row r="311" spans="2:4" x14ac:dyDescent="0.25">
      <c r="B311" s="7"/>
      <c r="C311" s="7"/>
      <c r="D311" s="7"/>
    </row>
    <row r="312" spans="2:4" x14ac:dyDescent="0.25">
      <c r="B312" s="7"/>
      <c r="C312" s="7"/>
      <c r="D312" s="7"/>
    </row>
    <row r="313" spans="2:4" x14ac:dyDescent="0.25">
      <c r="B313" s="7"/>
      <c r="C313" s="7"/>
      <c r="D313" s="7"/>
    </row>
    <row r="314" spans="2:4" x14ac:dyDescent="0.25">
      <c r="B314" s="7"/>
      <c r="C314" s="7"/>
      <c r="D314" s="7"/>
    </row>
    <row r="315" spans="2:4" x14ac:dyDescent="0.25">
      <c r="B315" s="7"/>
      <c r="C315" s="7"/>
      <c r="D315" s="7"/>
    </row>
    <row r="316" spans="2:4" x14ac:dyDescent="0.25">
      <c r="B316" s="7"/>
      <c r="C316" s="7"/>
      <c r="D316" s="7"/>
    </row>
    <row r="317" spans="2:4" x14ac:dyDescent="0.25">
      <c r="B317" s="7"/>
      <c r="C317" s="7"/>
      <c r="D317" s="7"/>
    </row>
    <row r="318" spans="2:4" x14ac:dyDescent="0.25">
      <c r="B318" s="7"/>
      <c r="C318" s="7"/>
      <c r="D318" s="7"/>
    </row>
    <row r="319" spans="2:4" x14ac:dyDescent="0.25">
      <c r="B319" s="7"/>
      <c r="C319" s="7"/>
      <c r="D319" s="7"/>
    </row>
    <row r="320" spans="2:4" x14ac:dyDescent="0.25">
      <c r="B320" s="7"/>
      <c r="C320" s="7"/>
      <c r="D320" s="7"/>
    </row>
    <row r="321" spans="2:4" x14ac:dyDescent="0.25">
      <c r="B321" s="7"/>
      <c r="C321" s="7"/>
      <c r="D321" s="7"/>
    </row>
    <row r="322" spans="2:4" x14ac:dyDescent="0.25">
      <c r="B322" s="7"/>
      <c r="C322" s="7"/>
      <c r="D322" s="7"/>
    </row>
    <row r="323" spans="2:4" x14ac:dyDescent="0.25">
      <c r="B323" s="7"/>
      <c r="C323" s="7"/>
      <c r="D323" s="7"/>
    </row>
    <row r="324" spans="2:4" x14ac:dyDescent="0.25">
      <c r="B324" s="7"/>
      <c r="C324" s="7"/>
      <c r="D324" s="7"/>
    </row>
    <row r="325" spans="2:4" x14ac:dyDescent="0.25">
      <c r="B325" s="7"/>
      <c r="C325" s="7"/>
      <c r="D325" s="7"/>
    </row>
    <row r="326" spans="2:4" x14ac:dyDescent="0.25">
      <c r="B326" s="7"/>
      <c r="C326" s="7"/>
      <c r="D326" s="7"/>
    </row>
    <row r="327" spans="2:4" x14ac:dyDescent="0.25">
      <c r="B327" s="7"/>
      <c r="C327" s="7"/>
      <c r="D327" s="7"/>
    </row>
    <row r="328" spans="2:4" x14ac:dyDescent="0.25">
      <c r="B328" s="7"/>
      <c r="C328" s="7"/>
      <c r="D328" s="7"/>
    </row>
    <row r="329" spans="2:4" x14ac:dyDescent="0.25">
      <c r="B329" s="7"/>
      <c r="C329" s="7"/>
      <c r="D329" s="7"/>
    </row>
    <row r="330" spans="2:4" x14ac:dyDescent="0.25">
      <c r="B330" s="7"/>
      <c r="C330" s="7"/>
      <c r="D330" s="7"/>
    </row>
    <row r="331" spans="2:4" x14ac:dyDescent="0.25">
      <c r="B331" s="7"/>
      <c r="C331" s="7"/>
      <c r="D331" s="7"/>
    </row>
    <row r="332" spans="2:4" x14ac:dyDescent="0.25">
      <c r="B332" s="7"/>
      <c r="C332" s="7"/>
      <c r="D332" s="7"/>
    </row>
    <row r="333" spans="2:4" x14ac:dyDescent="0.25">
      <c r="B333" s="7"/>
      <c r="C333" s="7"/>
      <c r="D333" s="7"/>
    </row>
    <row r="334" spans="2:4" x14ac:dyDescent="0.25">
      <c r="B334" s="7"/>
      <c r="C334" s="7"/>
      <c r="D334" s="7"/>
    </row>
    <row r="335" spans="2:4" x14ac:dyDescent="0.25">
      <c r="B335" s="7"/>
      <c r="C335" s="7"/>
      <c r="D335" s="7"/>
    </row>
    <row r="336" spans="2:4" x14ac:dyDescent="0.25">
      <c r="B336" s="7"/>
      <c r="C336" s="7"/>
      <c r="D336" s="7"/>
    </row>
    <row r="337" spans="2:4" x14ac:dyDescent="0.25">
      <c r="B337" s="7"/>
      <c r="C337" s="7"/>
      <c r="D337" s="7"/>
    </row>
    <row r="338" spans="2:4" x14ac:dyDescent="0.25">
      <c r="B338" s="7"/>
      <c r="C338" s="7"/>
      <c r="D338" s="7"/>
    </row>
    <row r="339" spans="2:4" x14ac:dyDescent="0.25">
      <c r="B339" s="7"/>
      <c r="C339" s="7"/>
      <c r="D339" s="7"/>
    </row>
    <row r="340" spans="2:4" x14ac:dyDescent="0.25">
      <c r="B340" s="7"/>
      <c r="C340" s="7"/>
      <c r="D340" s="7"/>
    </row>
    <row r="341" spans="2:4" x14ac:dyDescent="0.25">
      <c r="B341" s="7"/>
      <c r="C341" s="7"/>
      <c r="D341" s="7"/>
    </row>
    <row r="342" spans="2:4" x14ac:dyDescent="0.25">
      <c r="B342" s="7"/>
      <c r="C342" s="7"/>
      <c r="D342" s="7"/>
    </row>
    <row r="343" spans="2:4" x14ac:dyDescent="0.25">
      <c r="B343" s="7"/>
      <c r="C343" s="7"/>
      <c r="D343" s="7"/>
    </row>
    <row r="344" spans="2:4" x14ac:dyDescent="0.25">
      <c r="B344" s="7"/>
      <c r="C344" s="7"/>
      <c r="D344" s="7"/>
    </row>
    <row r="345" spans="2:4" x14ac:dyDescent="0.25">
      <c r="B345" s="7"/>
      <c r="C345" s="7"/>
      <c r="D345" s="7"/>
    </row>
    <row r="346" spans="2:4" x14ac:dyDescent="0.25">
      <c r="B346" s="7"/>
      <c r="C346" s="7"/>
      <c r="D346" s="7"/>
    </row>
    <row r="347" spans="2:4" x14ac:dyDescent="0.25">
      <c r="B347" s="7"/>
      <c r="C347" s="7"/>
      <c r="D347" s="7"/>
    </row>
    <row r="348" spans="2:4" x14ac:dyDescent="0.25">
      <c r="B348" s="7"/>
      <c r="C348" s="7"/>
      <c r="D348" s="7"/>
    </row>
    <row r="349" spans="2:4" x14ac:dyDescent="0.25">
      <c r="B349" s="7"/>
      <c r="C349" s="7"/>
      <c r="D349" s="7"/>
    </row>
    <row r="350" spans="2:4" x14ac:dyDescent="0.25">
      <c r="B350" s="7"/>
      <c r="C350" s="7"/>
      <c r="D350" s="7"/>
    </row>
    <row r="351" spans="2:4" x14ac:dyDescent="0.25">
      <c r="B351" s="7"/>
      <c r="C351" s="7"/>
      <c r="D351" s="7"/>
    </row>
    <row r="352" spans="2:4" x14ac:dyDescent="0.25">
      <c r="B352" s="7"/>
      <c r="C352" s="7"/>
      <c r="D352" s="7"/>
    </row>
    <row r="353" spans="2:4" x14ac:dyDescent="0.25">
      <c r="B353" s="7"/>
      <c r="C353" s="7"/>
      <c r="D353" s="7"/>
    </row>
    <row r="354" spans="2:4" x14ac:dyDescent="0.25">
      <c r="B354" s="7"/>
      <c r="C354" s="7"/>
      <c r="D354" s="7"/>
    </row>
    <row r="355" spans="2:4" x14ac:dyDescent="0.25">
      <c r="B355" s="7"/>
      <c r="C355" s="7"/>
      <c r="D355" s="7"/>
    </row>
    <row r="356" spans="2:4" x14ac:dyDescent="0.25">
      <c r="B356" s="7"/>
      <c r="C356" s="7"/>
      <c r="D356" s="7"/>
    </row>
    <row r="357" spans="2:4" x14ac:dyDescent="0.25">
      <c r="B357" s="7"/>
      <c r="C357" s="7"/>
      <c r="D357" s="7"/>
    </row>
    <row r="358" spans="2:4" x14ac:dyDescent="0.25">
      <c r="B358" s="7"/>
      <c r="C358" s="7"/>
      <c r="D358" s="7"/>
    </row>
    <row r="359" spans="2:4" x14ac:dyDescent="0.25">
      <c r="B359" s="7"/>
      <c r="C359" s="7"/>
      <c r="D359" s="7"/>
    </row>
    <row r="360" spans="2:4" x14ac:dyDescent="0.25">
      <c r="B360" s="7"/>
      <c r="C360" s="7"/>
      <c r="D360" s="7"/>
    </row>
    <row r="361" spans="2:4" x14ac:dyDescent="0.25">
      <c r="B361" s="7"/>
      <c r="C361" s="7"/>
      <c r="D361" s="7"/>
    </row>
    <row r="362" spans="2:4" x14ac:dyDescent="0.25">
      <c r="B362" s="7"/>
      <c r="C362" s="7"/>
      <c r="D362" s="7"/>
    </row>
    <row r="363" spans="2:4" x14ac:dyDescent="0.25">
      <c r="B363" s="7"/>
      <c r="C363" s="7"/>
      <c r="D363" s="7"/>
    </row>
    <row r="364" spans="2:4" x14ac:dyDescent="0.25">
      <c r="B364" s="7"/>
      <c r="C364" s="7"/>
      <c r="D364" s="7"/>
    </row>
    <row r="365" spans="2:4" x14ac:dyDescent="0.25">
      <c r="B365" s="7"/>
      <c r="C365" s="7"/>
      <c r="D365" s="7"/>
    </row>
    <row r="366" spans="2:4" x14ac:dyDescent="0.25">
      <c r="B366" s="7"/>
      <c r="C366" s="7"/>
      <c r="D366" s="7"/>
    </row>
    <row r="367" spans="2:4" x14ac:dyDescent="0.25">
      <c r="B367" s="7"/>
      <c r="C367" s="7"/>
      <c r="D367" s="7"/>
    </row>
    <row r="368" spans="2:4" x14ac:dyDescent="0.25">
      <c r="B368" s="7"/>
      <c r="C368" s="7"/>
      <c r="D368" s="7"/>
    </row>
    <row r="369" spans="2:4" x14ac:dyDescent="0.25">
      <c r="B369" s="7"/>
      <c r="C369" s="7"/>
      <c r="D369" s="7"/>
    </row>
    <row r="370" spans="2:4" x14ac:dyDescent="0.25">
      <c r="B370" s="7"/>
      <c r="C370" s="7"/>
      <c r="D370" s="7"/>
    </row>
    <row r="371" spans="2:4" x14ac:dyDescent="0.25">
      <c r="B371" s="7"/>
      <c r="C371" s="7"/>
      <c r="D371" s="7"/>
    </row>
    <row r="372" spans="2:4" x14ac:dyDescent="0.25">
      <c r="B372" s="7"/>
      <c r="C372" s="7"/>
      <c r="D372" s="7"/>
    </row>
    <row r="373" spans="2:4" x14ac:dyDescent="0.25">
      <c r="B373" s="7"/>
      <c r="C373" s="7"/>
      <c r="D373" s="7"/>
    </row>
    <row r="374" spans="2:4" x14ac:dyDescent="0.25">
      <c r="B374" s="7"/>
      <c r="C374" s="7"/>
      <c r="D374" s="7"/>
    </row>
    <row r="375" spans="2:4" x14ac:dyDescent="0.25">
      <c r="B375" s="7"/>
      <c r="C375" s="7"/>
      <c r="D375" s="7"/>
    </row>
    <row r="376" spans="2:4" x14ac:dyDescent="0.25">
      <c r="B376" s="7"/>
      <c r="C376" s="7"/>
      <c r="D376" s="7"/>
    </row>
    <row r="377" spans="2:4" x14ac:dyDescent="0.25">
      <c r="B377" s="7"/>
      <c r="C377" s="7"/>
      <c r="D377" s="7"/>
    </row>
    <row r="378" spans="2:4" x14ac:dyDescent="0.25">
      <c r="B378" s="7"/>
      <c r="C378" s="7"/>
      <c r="D378" s="7"/>
    </row>
    <row r="379" spans="2:4" x14ac:dyDescent="0.25">
      <c r="B379" s="7"/>
      <c r="C379" s="7"/>
      <c r="D379" s="7"/>
    </row>
    <row r="380" spans="2:4" x14ac:dyDescent="0.25">
      <c r="B380" s="7"/>
      <c r="C380" s="7"/>
      <c r="D380" s="7"/>
    </row>
    <row r="381" spans="2:4" x14ac:dyDescent="0.25">
      <c r="B381" s="7"/>
      <c r="C381" s="7"/>
      <c r="D381" s="7"/>
    </row>
    <row r="382" spans="2:4" x14ac:dyDescent="0.25">
      <c r="B382" s="7"/>
      <c r="C382" s="7"/>
      <c r="D382" s="7"/>
    </row>
    <row r="383" spans="2:4" x14ac:dyDescent="0.25">
      <c r="B383" s="7"/>
      <c r="C383" s="7"/>
      <c r="D383" s="7"/>
    </row>
    <row r="384" spans="2:4" x14ac:dyDescent="0.25">
      <c r="B384" s="7"/>
      <c r="C384" s="7"/>
      <c r="D384" s="7"/>
    </row>
    <row r="385" spans="2:4" x14ac:dyDescent="0.25">
      <c r="B385" s="7"/>
      <c r="C385" s="7"/>
      <c r="D385" s="7"/>
    </row>
    <row r="386" spans="2:4" x14ac:dyDescent="0.25">
      <c r="B386" s="7"/>
      <c r="C386" s="7"/>
      <c r="D386" s="7"/>
    </row>
    <row r="387" spans="2:4" x14ac:dyDescent="0.25">
      <c r="B387" s="7"/>
      <c r="C387" s="7"/>
      <c r="D387" s="7"/>
    </row>
    <row r="388" spans="2:4" x14ac:dyDescent="0.25">
      <c r="B388" s="7"/>
      <c r="C388" s="7"/>
      <c r="D388" s="7"/>
    </row>
    <row r="389" spans="2:4" x14ac:dyDescent="0.25">
      <c r="B389" s="7"/>
      <c r="C389" s="7"/>
      <c r="D389" s="7"/>
    </row>
    <row r="390" spans="2:4" x14ac:dyDescent="0.25">
      <c r="B390" s="7"/>
      <c r="C390" s="7"/>
      <c r="D390" s="7"/>
    </row>
    <row r="391" spans="2:4" x14ac:dyDescent="0.25">
      <c r="B391" s="7"/>
      <c r="C391" s="7"/>
      <c r="D391" s="7"/>
    </row>
    <row r="392" spans="2:4" x14ac:dyDescent="0.25">
      <c r="B392" s="7"/>
      <c r="C392" s="7"/>
      <c r="D392" s="7"/>
    </row>
    <row r="393" spans="2:4" x14ac:dyDescent="0.25">
      <c r="B393" s="7"/>
      <c r="C393" s="7"/>
      <c r="D393" s="7"/>
    </row>
    <row r="394" spans="2:4" x14ac:dyDescent="0.25">
      <c r="B394" s="7"/>
      <c r="C394" s="7"/>
      <c r="D394" s="7"/>
    </row>
    <row r="395" spans="2:4" x14ac:dyDescent="0.25">
      <c r="B395" s="7"/>
      <c r="C395" s="7"/>
      <c r="D395" s="7"/>
    </row>
    <row r="396" spans="2:4" x14ac:dyDescent="0.25">
      <c r="B396" s="7"/>
      <c r="C396" s="7"/>
      <c r="D396" s="7"/>
    </row>
    <row r="397" spans="2:4" x14ac:dyDescent="0.25">
      <c r="B397" s="7"/>
      <c r="C397" s="7"/>
      <c r="D397" s="7"/>
    </row>
    <row r="398" spans="2:4" x14ac:dyDescent="0.25">
      <c r="B398" s="7"/>
      <c r="C398" s="7"/>
      <c r="D398" s="7"/>
    </row>
    <row r="399" spans="2:4" x14ac:dyDescent="0.25">
      <c r="B399" s="7"/>
      <c r="C399" s="7"/>
      <c r="D399" s="7"/>
    </row>
    <row r="400" spans="2:4" x14ac:dyDescent="0.25">
      <c r="B400" s="7"/>
      <c r="C400" s="7"/>
      <c r="D400" s="7"/>
    </row>
    <row r="401" spans="2:4" x14ac:dyDescent="0.25">
      <c r="B401" s="7"/>
      <c r="C401" s="7"/>
      <c r="D401" s="7"/>
    </row>
    <row r="402" spans="2:4" x14ac:dyDescent="0.25">
      <c r="B402" s="7"/>
      <c r="C402" s="7"/>
      <c r="D402" s="7"/>
    </row>
    <row r="403" spans="2:4" x14ac:dyDescent="0.25">
      <c r="B403" s="7"/>
      <c r="C403" s="7"/>
      <c r="D403" s="7"/>
    </row>
    <row r="404" spans="2:4" x14ac:dyDescent="0.25">
      <c r="B404" s="7"/>
      <c r="C404" s="7"/>
      <c r="D404" s="7"/>
    </row>
    <row r="405" spans="2:4" x14ac:dyDescent="0.25">
      <c r="B405" s="7"/>
      <c r="C405" s="7"/>
      <c r="D405" s="7"/>
    </row>
    <row r="406" spans="2:4" x14ac:dyDescent="0.25">
      <c r="B406" s="7"/>
      <c r="C406" s="7"/>
      <c r="D406" s="7"/>
    </row>
    <row r="407" spans="2:4" x14ac:dyDescent="0.25">
      <c r="B407" s="7"/>
      <c r="C407" s="7"/>
      <c r="D407" s="7"/>
    </row>
    <row r="408" spans="2:4" x14ac:dyDescent="0.25">
      <c r="B408" s="7"/>
      <c r="C408" s="7"/>
      <c r="D408" s="7"/>
    </row>
    <row r="409" spans="2:4" x14ac:dyDescent="0.25">
      <c r="B409" s="7"/>
      <c r="C409" s="7"/>
      <c r="D409" s="7"/>
    </row>
    <row r="410" spans="2:4" x14ac:dyDescent="0.25">
      <c r="B410" s="7"/>
      <c r="C410" s="7"/>
      <c r="D410" s="7"/>
    </row>
    <row r="411" spans="2:4" x14ac:dyDescent="0.25">
      <c r="B411" s="7"/>
      <c r="C411" s="7"/>
      <c r="D411" s="7"/>
    </row>
    <row r="412" spans="2:4" x14ac:dyDescent="0.25">
      <c r="B412" s="7"/>
      <c r="C412" s="7"/>
      <c r="D412" s="7"/>
    </row>
    <row r="413" spans="2:4" x14ac:dyDescent="0.25">
      <c r="B413" s="7"/>
      <c r="C413" s="7"/>
      <c r="D413" s="7"/>
    </row>
    <row r="414" spans="2:4" x14ac:dyDescent="0.25">
      <c r="B414" s="7"/>
      <c r="C414" s="7"/>
      <c r="D414" s="7"/>
    </row>
    <row r="415" spans="2:4" x14ac:dyDescent="0.25">
      <c r="B415" s="7"/>
      <c r="C415" s="7"/>
      <c r="D415" s="7"/>
    </row>
    <row r="416" spans="2:4" x14ac:dyDescent="0.25">
      <c r="B416" s="7"/>
      <c r="C416" s="7"/>
      <c r="D416" s="7"/>
    </row>
    <row r="417" spans="2:4" x14ac:dyDescent="0.25">
      <c r="B417" s="7"/>
      <c r="C417" s="7"/>
      <c r="D417" s="7"/>
    </row>
    <row r="418" spans="2:4" x14ac:dyDescent="0.25">
      <c r="B418" s="7"/>
      <c r="C418" s="7"/>
      <c r="D418" s="7"/>
    </row>
    <row r="419" spans="2:4" x14ac:dyDescent="0.25">
      <c r="B419" s="7"/>
      <c r="C419" s="7"/>
      <c r="D419" s="7"/>
    </row>
    <row r="420" spans="2:4" x14ac:dyDescent="0.25">
      <c r="B420" s="7"/>
      <c r="C420" s="7"/>
      <c r="D420" s="7"/>
    </row>
    <row r="421" spans="2:4" x14ac:dyDescent="0.25">
      <c r="B421" s="7"/>
      <c r="C421" s="7"/>
      <c r="D421" s="7"/>
    </row>
    <row r="422" spans="2:4" x14ac:dyDescent="0.25">
      <c r="B422" s="7"/>
      <c r="C422" s="7"/>
      <c r="D422" s="7"/>
    </row>
    <row r="423" spans="2:4" x14ac:dyDescent="0.25">
      <c r="B423" s="7"/>
      <c r="C423" s="7"/>
      <c r="D423" s="7"/>
    </row>
    <row r="424" spans="2:4" x14ac:dyDescent="0.25">
      <c r="B424" s="7"/>
      <c r="C424" s="7"/>
      <c r="D424" s="7"/>
    </row>
    <row r="425" spans="2:4" x14ac:dyDescent="0.25">
      <c r="B425" s="7"/>
      <c r="C425" s="7"/>
      <c r="D425" s="7"/>
    </row>
    <row r="426" spans="2:4" x14ac:dyDescent="0.25">
      <c r="B426" s="7"/>
      <c r="C426" s="7"/>
      <c r="D426" s="7"/>
    </row>
    <row r="427" spans="2:4" x14ac:dyDescent="0.25">
      <c r="B427" s="7"/>
      <c r="C427" s="7"/>
      <c r="D427" s="7"/>
    </row>
    <row r="428" spans="2:4" x14ac:dyDescent="0.25">
      <c r="B428" s="7"/>
      <c r="C428" s="7"/>
      <c r="D428" s="7"/>
    </row>
    <row r="429" spans="2:4" x14ac:dyDescent="0.25">
      <c r="B429" s="7"/>
      <c r="C429" s="7"/>
      <c r="D429" s="7"/>
    </row>
    <row r="430" spans="2:4" x14ac:dyDescent="0.25">
      <c r="B430" s="7"/>
      <c r="C430" s="7"/>
      <c r="D430" s="7"/>
    </row>
    <row r="431" spans="2:4" x14ac:dyDescent="0.25">
      <c r="B431" s="7"/>
      <c r="C431" s="7"/>
      <c r="D431" s="7"/>
    </row>
    <row r="432" spans="2:4" x14ac:dyDescent="0.25">
      <c r="B432" s="7"/>
      <c r="C432" s="7"/>
      <c r="D432" s="7"/>
    </row>
    <row r="433" spans="2:4" x14ac:dyDescent="0.25">
      <c r="B433" s="7"/>
      <c r="C433" s="7"/>
      <c r="D433" s="7"/>
    </row>
    <row r="434" spans="2:4" x14ac:dyDescent="0.25">
      <c r="B434" s="7"/>
      <c r="C434" s="7"/>
      <c r="D434" s="7"/>
    </row>
    <row r="435" spans="2:4" x14ac:dyDescent="0.25">
      <c r="B435" s="7"/>
      <c r="C435" s="7"/>
      <c r="D435" s="7"/>
    </row>
    <row r="436" spans="2:4" x14ac:dyDescent="0.25">
      <c r="B436" s="7"/>
      <c r="C436" s="7"/>
      <c r="D436" s="7"/>
    </row>
    <row r="437" spans="2:4" x14ac:dyDescent="0.25">
      <c r="B437" s="7"/>
      <c r="C437" s="7"/>
      <c r="D437" s="7"/>
    </row>
    <row r="438" spans="2:4" x14ac:dyDescent="0.25">
      <c r="B438" s="7"/>
      <c r="C438" s="7"/>
      <c r="D438" s="7"/>
    </row>
    <row r="439" spans="2:4" x14ac:dyDescent="0.25">
      <c r="B439" s="7"/>
      <c r="C439" s="7"/>
      <c r="D439" s="7"/>
    </row>
    <row r="440" spans="2:4" x14ac:dyDescent="0.25">
      <c r="B440" s="7"/>
      <c r="C440" s="7"/>
      <c r="D440" s="7"/>
    </row>
    <row r="441" spans="2:4" x14ac:dyDescent="0.25">
      <c r="B441" s="7"/>
      <c r="C441" s="7"/>
      <c r="D441" s="7"/>
    </row>
    <row r="442" spans="2:4" x14ac:dyDescent="0.25">
      <c r="B442" s="7"/>
      <c r="C442" s="7"/>
      <c r="D442" s="7"/>
    </row>
    <row r="443" spans="2:4" x14ac:dyDescent="0.25">
      <c r="B443" s="7"/>
      <c r="C443" s="7"/>
      <c r="D443" s="7"/>
    </row>
    <row r="444" spans="2:4" x14ac:dyDescent="0.25">
      <c r="B444" s="7"/>
      <c r="C444" s="7"/>
      <c r="D444" s="7"/>
    </row>
    <row r="445" spans="2:4" x14ac:dyDescent="0.25">
      <c r="B445" s="7"/>
      <c r="C445" s="7"/>
      <c r="D445" s="7"/>
    </row>
    <row r="446" spans="2:4" x14ac:dyDescent="0.25">
      <c r="B446" s="7"/>
      <c r="C446" s="7"/>
      <c r="D446" s="7"/>
    </row>
    <row r="447" spans="2:4" x14ac:dyDescent="0.25">
      <c r="B447" s="7"/>
      <c r="C447" s="7"/>
      <c r="D447" s="7"/>
    </row>
    <row r="448" spans="2:4" x14ac:dyDescent="0.25">
      <c r="B448" s="7"/>
      <c r="C448" s="7"/>
      <c r="D448" s="7"/>
    </row>
    <row r="449" spans="2:4" x14ac:dyDescent="0.25">
      <c r="B449" s="7"/>
      <c r="C449" s="7"/>
      <c r="D449" s="7"/>
    </row>
    <row r="450" spans="2:4" x14ac:dyDescent="0.25">
      <c r="B450" s="7"/>
      <c r="C450" s="7"/>
      <c r="D450" s="7"/>
    </row>
    <row r="451" spans="2:4" x14ac:dyDescent="0.25">
      <c r="B451" s="7"/>
      <c r="C451" s="7"/>
      <c r="D451" s="7"/>
    </row>
    <row r="452" spans="2:4" x14ac:dyDescent="0.25">
      <c r="B452" s="7"/>
      <c r="C452" s="7"/>
      <c r="D452" s="7"/>
    </row>
    <row r="453" spans="2:4" x14ac:dyDescent="0.25">
      <c r="B453" s="7"/>
      <c r="C453" s="7"/>
      <c r="D453" s="7"/>
    </row>
    <row r="454" spans="2:4" x14ac:dyDescent="0.25">
      <c r="B454" s="7"/>
      <c r="C454" s="7"/>
      <c r="D454" s="7"/>
    </row>
    <row r="455" spans="2:4" x14ac:dyDescent="0.25">
      <c r="B455" s="7"/>
      <c r="C455" s="7"/>
      <c r="D455" s="7"/>
    </row>
    <row r="456" spans="2:4" x14ac:dyDescent="0.25">
      <c r="B456" s="7"/>
      <c r="C456" s="7"/>
      <c r="D456" s="7"/>
    </row>
    <row r="457" spans="2:4" x14ac:dyDescent="0.25">
      <c r="B457" s="7"/>
      <c r="C457" s="7"/>
      <c r="D457" s="7"/>
    </row>
    <row r="458" spans="2:4" x14ac:dyDescent="0.25">
      <c r="B458" s="7"/>
      <c r="C458" s="7"/>
      <c r="D458" s="7"/>
    </row>
    <row r="459" spans="2:4" x14ac:dyDescent="0.25">
      <c r="B459" s="7"/>
      <c r="C459" s="7"/>
      <c r="D459" s="7"/>
    </row>
    <row r="460" spans="2:4" x14ac:dyDescent="0.25">
      <c r="B460" s="7"/>
      <c r="C460" s="7"/>
      <c r="D460" s="7"/>
    </row>
    <row r="461" spans="2:4" x14ac:dyDescent="0.25">
      <c r="B461" s="7"/>
      <c r="C461" s="7"/>
      <c r="D461" s="7"/>
    </row>
    <row r="462" spans="2:4" x14ac:dyDescent="0.25">
      <c r="B462" s="7"/>
      <c r="C462" s="7"/>
      <c r="D462" s="7"/>
    </row>
    <row r="463" spans="2:4" x14ac:dyDescent="0.25">
      <c r="B463" s="7"/>
      <c r="C463" s="7"/>
      <c r="D463" s="7"/>
    </row>
    <row r="464" spans="2:4" x14ac:dyDescent="0.25">
      <c r="B464" s="7"/>
      <c r="C464" s="7"/>
      <c r="D464" s="7"/>
    </row>
    <row r="465" spans="2:4" x14ac:dyDescent="0.25">
      <c r="B465" s="7"/>
      <c r="C465" s="7"/>
      <c r="D465" s="7"/>
    </row>
    <row r="466" spans="2:4" x14ac:dyDescent="0.25">
      <c r="B466" s="7"/>
      <c r="C466" s="7"/>
      <c r="D466" s="7"/>
    </row>
    <row r="467" spans="2:4" x14ac:dyDescent="0.25">
      <c r="B467" s="7"/>
      <c r="C467" s="7"/>
      <c r="D467" s="7"/>
    </row>
    <row r="468" spans="2:4" x14ac:dyDescent="0.25">
      <c r="B468" s="7"/>
      <c r="C468" s="7"/>
      <c r="D468" s="7"/>
    </row>
    <row r="469" spans="2:4" x14ac:dyDescent="0.25">
      <c r="B469" s="7"/>
      <c r="C469" s="7"/>
      <c r="D469" s="7"/>
    </row>
    <row r="470" spans="2:4" x14ac:dyDescent="0.25">
      <c r="B470" s="7"/>
      <c r="C470" s="7"/>
      <c r="D470" s="7"/>
    </row>
    <row r="471" spans="2:4" x14ac:dyDescent="0.25">
      <c r="B471" s="7"/>
      <c r="C471" s="7"/>
      <c r="D471" s="7"/>
    </row>
    <row r="472" spans="2:4" x14ac:dyDescent="0.25">
      <c r="B472" s="7"/>
      <c r="C472" s="7"/>
      <c r="D472" s="7"/>
    </row>
    <row r="473" spans="2:4" x14ac:dyDescent="0.25">
      <c r="B473" s="7"/>
      <c r="C473" s="7"/>
      <c r="D473" s="7"/>
    </row>
    <row r="474" spans="2:4" x14ac:dyDescent="0.25">
      <c r="B474" s="7"/>
      <c r="C474" s="7"/>
      <c r="D474" s="7"/>
    </row>
    <row r="475" spans="2:4" x14ac:dyDescent="0.25">
      <c r="B475" s="7"/>
      <c r="C475" s="7"/>
      <c r="D475" s="7"/>
    </row>
    <row r="476" spans="2:4" x14ac:dyDescent="0.25">
      <c r="B476" s="7"/>
      <c r="C476" s="7"/>
      <c r="D476" s="7"/>
    </row>
    <row r="477" spans="2:4" x14ac:dyDescent="0.25">
      <c r="B477" s="7"/>
      <c r="C477" s="7"/>
      <c r="D477" s="7"/>
    </row>
    <row r="478" spans="2:4" x14ac:dyDescent="0.25">
      <c r="B478" s="7"/>
      <c r="C478" s="7"/>
      <c r="D478" s="7"/>
    </row>
    <row r="479" spans="2:4" x14ac:dyDescent="0.25">
      <c r="B479" s="7"/>
      <c r="C479" s="7"/>
      <c r="D479" s="7"/>
    </row>
    <row r="480" spans="2:4" x14ac:dyDescent="0.25">
      <c r="B480" s="7"/>
      <c r="C480" s="7"/>
      <c r="D480" s="7"/>
    </row>
    <row r="481" spans="2:4" x14ac:dyDescent="0.25">
      <c r="B481" s="7"/>
      <c r="C481" s="7"/>
      <c r="D481" s="7"/>
    </row>
    <row r="482" spans="2:4" x14ac:dyDescent="0.25">
      <c r="B482" s="7"/>
      <c r="C482" s="7"/>
      <c r="D482" s="7"/>
    </row>
    <row r="483" spans="2:4" x14ac:dyDescent="0.25">
      <c r="B483" s="7"/>
      <c r="C483" s="7"/>
      <c r="D483" s="7"/>
    </row>
    <row r="484" spans="2:4" x14ac:dyDescent="0.25">
      <c r="B484" s="7"/>
      <c r="C484" s="7"/>
      <c r="D484" s="7"/>
    </row>
    <row r="485" spans="2:4" x14ac:dyDescent="0.25">
      <c r="B485" s="7"/>
      <c r="C485" s="7"/>
      <c r="D485" s="7"/>
    </row>
    <row r="486" spans="2:4" x14ac:dyDescent="0.25">
      <c r="B486" s="7"/>
      <c r="C486" s="7"/>
      <c r="D486" s="7"/>
    </row>
    <row r="487" spans="2:4" x14ac:dyDescent="0.25">
      <c r="B487" s="7"/>
      <c r="C487" s="7"/>
      <c r="D487" s="7"/>
    </row>
    <row r="488" spans="2:4" x14ac:dyDescent="0.25">
      <c r="B488" s="7"/>
      <c r="C488" s="7"/>
      <c r="D488" s="7"/>
    </row>
    <row r="489" spans="2:4" x14ac:dyDescent="0.25">
      <c r="B489" s="7"/>
      <c r="C489" s="7"/>
      <c r="D489" s="7"/>
    </row>
    <row r="490" spans="2:4" x14ac:dyDescent="0.25">
      <c r="B490" s="7"/>
      <c r="C490" s="7"/>
      <c r="D490" s="7"/>
    </row>
    <row r="491" spans="2:4" x14ac:dyDescent="0.25">
      <c r="B491" s="7"/>
      <c r="C491" s="7"/>
      <c r="D491" s="7"/>
    </row>
    <row r="492" spans="2:4" x14ac:dyDescent="0.25">
      <c r="B492" s="7"/>
      <c r="C492" s="7"/>
      <c r="D492" s="7"/>
    </row>
    <row r="493" spans="2:4" x14ac:dyDescent="0.25">
      <c r="B493" s="7"/>
      <c r="C493" s="7"/>
      <c r="D493" s="7"/>
    </row>
    <row r="494" spans="2:4" x14ac:dyDescent="0.25">
      <c r="B494" s="7"/>
      <c r="C494" s="7"/>
      <c r="D494" s="7"/>
    </row>
    <row r="495" spans="2:4" x14ac:dyDescent="0.25">
      <c r="B495" s="7"/>
      <c r="C495" s="7"/>
      <c r="D495" s="7"/>
    </row>
    <row r="496" spans="2:4" x14ac:dyDescent="0.25">
      <c r="B496" s="7"/>
      <c r="C496" s="7"/>
      <c r="D496" s="7"/>
    </row>
    <row r="497" spans="2:4" x14ac:dyDescent="0.25">
      <c r="B497" s="7"/>
      <c r="C497" s="7"/>
      <c r="D497" s="7"/>
    </row>
    <row r="498" spans="2:4" x14ac:dyDescent="0.25">
      <c r="B498" s="7"/>
      <c r="C498" s="7"/>
      <c r="D498" s="7"/>
    </row>
    <row r="499" spans="2:4" x14ac:dyDescent="0.25">
      <c r="B499" s="7"/>
      <c r="C499" s="7"/>
      <c r="D499" s="7"/>
    </row>
    <row r="500" spans="2:4" x14ac:dyDescent="0.25">
      <c r="B500" s="7"/>
      <c r="C500" s="7"/>
      <c r="D500" s="7"/>
    </row>
    <row r="501" spans="2:4" x14ac:dyDescent="0.25">
      <c r="B501" s="7"/>
      <c r="C501" s="7"/>
      <c r="D501" s="7"/>
    </row>
    <row r="502" spans="2:4" x14ac:dyDescent="0.25">
      <c r="B502" s="7"/>
      <c r="C502" s="7"/>
      <c r="D502" s="7"/>
    </row>
    <row r="503" spans="2:4" x14ac:dyDescent="0.25">
      <c r="B503" s="7"/>
      <c r="C503" s="7"/>
      <c r="D503" s="7"/>
    </row>
    <row r="504" spans="2:4" x14ac:dyDescent="0.25">
      <c r="B504" s="7"/>
      <c r="C504" s="7"/>
      <c r="D504" s="7"/>
    </row>
    <row r="505" spans="2:4" x14ac:dyDescent="0.25">
      <c r="B505" s="7"/>
      <c r="C505" s="7"/>
      <c r="D505" s="7"/>
    </row>
    <row r="506" spans="2:4" x14ac:dyDescent="0.25">
      <c r="B506" s="7"/>
      <c r="C506" s="7"/>
      <c r="D506" s="7"/>
    </row>
    <row r="507" spans="2:4" x14ac:dyDescent="0.25">
      <c r="B507" s="7"/>
      <c r="C507" s="7"/>
      <c r="D507" s="7"/>
    </row>
    <row r="508" spans="2:4" x14ac:dyDescent="0.25">
      <c r="B508" s="7"/>
      <c r="C508" s="7"/>
      <c r="D508" s="7"/>
    </row>
    <row r="509" spans="2:4" x14ac:dyDescent="0.25">
      <c r="B509" s="7"/>
      <c r="C509" s="7"/>
      <c r="D509" s="7"/>
    </row>
    <row r="510" spans="2:4" x14ac:dyDescent="0.25">
      <c r="B510" s="7"/>
      <c r="C510" s="7"/>
      <c r="D510" s="7"/>
    </row>
    <row r="511" spans="2:4" x14ac:dyDescent="0.25">
      <c r="B511" s="7"/>
      <c r="C511" s="7"/>
      <c r="D511" s="7"/>
    </row>
    <row r="512" spans="2:4" x14ac:dyDescent="0.25">
      <c r="B512" s="7"/>
      <c r="C512" s="7"/>
      <c r="D512" s="7"/>
    </row>
    <row r="513" spans="2:4" x14ac:dyDescent="0.25">
      <c r="B513" s="7"/>
      <c r="C513" s="7"/>
      <c r="D513" s="7"/>
    </row>
    <row r="514" spans="2:4" x14ac:dyDescent="0.25">
      <c r="B514" s="7"/>
      <c r="C514" s="7"/>
      <c r="D514" s="7"/>
    </row>
    <row r="515" spans="2:4" x14ac:dyDescent="0.25">
      <c r="B515" s="7"/>
      <c r="C515" s="7"/>
      <c r="D515" s="7"/>
    </row>
    <row r="516" spans="2:4" x14ac:dyDescent="0.25">
      <c r="B516" s="7"/>
      <c r="C516" s="7"/>
      <c r="D516" s="7"/>
    </row>
    <row r="517" spans="2:4" x14ac:dyDescent="0.25">
      <c r="B517" s="7"/>
      <c r="C517" s="7"/>
      <c r="D517" s="7"/>
    </row>
    <row r="518" spans="2:4" x14ac:dyDescent="0.25">
      <c r="B518" s="7"/>
      <c r="C518" s="7"/>
      <c r="D518" s="7"/>
    </row>
    <row r="519" spans="2:4" x14ac:dyDescent="0.25">
      <c r="B519" s="7"/>
      <c r="C519" s="7"/>
      <c r="D519" s="7"/>
    </row>
    <row r="520" spans="2:4" x14ac:dyDescent="0.25">
      <c r="B520" s="7"/>
      <c r="C520" s="7"/>
      <c r="D520" s="7"/>
    </row>
    <row r="521" spans="2:4" x14ac:dyDescent="0.25">
      <c r="B521" s="7"/>
      <c r="C521" s="7"/>
      <c r="D521" s="7"/>
    </row>
    <row r="522" spans="2:4" x14ac:dyDescent="0.25">
      <c r="B522" s="7"/>
      <c r="C522" s="7"/>
      <c r="D522" s="7"/>
    </row>
    <row r="523" spans="2:4" x14ac:dyDescent="0.25">
      <c r="B523" s="7"/>
      <c r="C523" s="7"/>
      <c r="D523" s="7"/>
    </row>
    <row r="524" spans="2:4" x14ac:dyDescent="0.25">
      <c r="B524" s="7"/>
      <c r="C524" s="7"/>
      <c r="D524" s="7"/>
    </row>
    <row r="525" spans="2:4" x14ac:dyDescent="0.25">
      <c r="B525" s="7"/>
      <c r="C525" s="7"/>
      <c r="D525" s="7"/>
    </row>
    <row r="526" spans="2:4" x14ac:dyDescent="0.25">
      <c r="B526" s="7"/>
      <c r="C526" s="7"/>
      <c r="D526" s="7"/>
    </row>
    <row r="527" spans="2:4" x14ac:dyDescent="0.25">
      <c r="B527" s="7"/>
      <c r="C527" s="7"/>
      <c r="D527" s="7"/>
    </row>
    <row r="528" spans="2:4" x14ac:dyDescent="0.25">
      <c r="B528" s="7"/>
      <c r="C528" s="7"/>
      <c r="D528" s="7"/>
    </row>
    <row r="529" spans="2:4" x14ac:dyDescent="0.25">
      <c r="B529" s="7"/>
      <c r="C529" s="7"/>
      <c r="D529" s="7"/>
    </row>
    <row r="530" spans="2:4" x14ac:dyDescent="0.25">
      <c r="B530" s="7"/>
      <c r="C530" s="7"/>
      <c r="D530" s="7"/>
    </row>
    <row r="531" spans="2:4" x14ac:dyDescent="0.25">
      <c r="B531" s="7"/>
      <c r="C531" s="7"/>
      <c r="D531" s="7"/>
    </row>
    <row r="532" spans="2:4" x14ac:dyDescent="0.25">
      <c r="B532" s="7"/>
      <c r="C532" s="7"/>
      <c r="D532" s="7"/>
    </row>
    <row r="533" spans="2:4" x14ac:dyDescent="0.25">
      <c r="B533" s="7"/>
      <c r="C533" s="7"/>
      <c r="D533" s="7"/>
    </row>
    <row r="534" spans="2:4" x14ac:dyDescent="0.25">
      <c r="B534" s="7"/>
      <c r="C534" s="7"/>
      <c r="D534" s="7"/>
    </row>
    <row r="535" spans="2:4" x14ac:dyDescent="0.25">
      <c r="B535" s="7"/>
      <c r="C535" s="7"/>
      <c r="D535" s="7"/>
    </row>
    <row r="536" spans="2:4" x14ac:dyDescent="0.25">
      <c r="B536" s="7"/>
      <c r="C536" s="7"/>
      <c r="D536" s="7"/>
    </row>
    <row r="537" spans="2:4" x14ac:dyDescent="0.25">
      <c r="B537" s="7"/>
      <c r="C537" s="7"/>
      <c r="D537" s="7"/>
    </row>
    <row r="538" spans="2:4" x14ac:dyDescent="0.25">
      <c r="B538" s="7"/>
      <c r="C538" s="7"/>
      <c r="D538" s="7"/>
    </row>
    <row r="539" spans="2:4" x14ac:dyDescent="0.25">
      <c r="B539" s="7"/>
      <c r="C539" s="7"/>
      <c r="D539" s="7"/>
    </row>
    <row r="540" spans="2:4" x14ac:dyDescent="0.25">
      <c r="B540" s="7"/>
      <c r="C540" s="7"/>
      <c r="D540" s="7"/>
    </row>
    <row r="541" spans="2:4" x14ac:dyDescent="0.25">
      <c r="B541" s="7"/>
      <c r="C541" s="7"/>
      <c r="D541" s="7"/>
    </row>
    <row r="542" spans="2:4" x14ac:dyDescent="0.25">
      <c r="B542" s="7"/>
      <c r="C542" s="7"/>
      <c r="D542" s="7"/>
    </row>
    <row r="543" spans="2:4" x14ac:dyDescent="0.25">
      <c r="B543" s="7"/>
      <c r="C543" s="7"/>
      <c r="D543" s="7"/>
    </row>
    <row r="544" spans="2:4" x14ac:dyDescent="0.25">
      <c r="B544" s="7"/>
      <c r="C544" s="7"/>
      <c r="D544" s="7"/>
    </row>
    <row r="545" spans="2:4" x14ac:dyDescent="0.25">
      <c r="B545" s="7"/>
      <c r="C545" s="7"/>
      <c r="D545" s="7"/>
    </row>
    <row r="546" spans="2:4" x14ac:dyDescent="0.25">
      <c r="B546" s="7"/>
      <c r="C546" s="7"/>
      <c r="D546" s="7"/>
    </row>
    <row r="547" spans="2:4" x14ac:dyDescent="0.25">
      <c r="B547" s="7"/>
      <c r="C547" s="7"/>
      <c r="D547" s="7"/>
    </row>
    <row r="548" spans="2:4" x14ac:dyDescent="0.25">
      <c r="B548" s="7"/>
      <c r="C548" s="7"/>
      <c r="D548" s="7"/>
    </row>
    <row r="549" spans="2:4" x14ac:dyDescent="0.25">
      <c r="B549" s="7"/>
      <c r="C549" s="7"/>
      <c r="D549" s="7"/>
    </row>
    <row r="550" spans="2:4" x14ac:dyDescent="0.25">
      <c r="B550" s="7"/>
      <c r="C550" s="7"/>
      <c r="D550" s="7"/>
    </row>
    <row r="551" spans="2:4" x14ac:dyDescent="0.25">
      <c r="B551" s="7"/>
      <c r="C551" s="7"/>
      <c r="D551" s="7"/>
    </row>
    <row r="552" spans="2:4" x14ac:dyDescent="0.25">
      <c r="B552" s="7"/>
      <c r="C552" s="7"/>
      <c r="D552" s="7"/>
    </row>
    <row r="553" spans="2:4" x14ac:dyDescent="0.25">
      <c r="B553" s="7"/>
      <c r="C553" s="7"/>
      <c r="D553" s="7"/>
    </row>
    <row r="554" spans="2:4" x14ac:dyDescent="0.25">
      <c r="B554" s="7"/>
      <c r="C554" s="7"/>
      <c r="D554" s="7"/>
    </row>
    <row r="555" spans="2:4" x14ac:dyDescent="0.25">
      <c r="B555" s="7"/>
      <c r="C555" s="7"/>
      <c r="D555" s="7"/>
    </row>
    <row r="556" spans="2:4" x14ac:dyDescent="0.25">
      <c r="B556" s="7"/>
      <c r="C556" s="7"/>
      <c r="D556" s="7"/>
    </row>
    <row r="557" spans="2:4" x14ac:dyDescent="0.25">
      <c r="B557" s="7"/>
      <c r="C557" s="7"/>
      <c r="D557" s="7"/>
    </row>
    <row r="558" spans="2:4" x14ac:dyDescent="0.25">
      <c r="B558" s="7"/>
      <c r="C558" s="7"/>
      <c r="D558" s="7"/>
    </row>
    <row r="559" spans="2:4" x14ac:dyDescent="0.25">
      <c r="B559" s="7"/>
      <c r="C559" s="7"/>
      <c r="D559" s="7"/>
    </row>
    <row r="560" spans="2:4" x14ac:dyDescent="0.25">
      <c r="B560" s="7"/>
      <c r="C560" s="7"/>
      <c r="D560" s="7"/>
    </row>
    <row r="561" spans="2:4" x14ac:dyDescent="0.25">
      <c r="B561" s="7"/>
      <c r="C561" s="7"/>
      <c r="D561" s="7"/>
    </row>
    <row r="562" spans="2:4" x14ac:dyDescent="0.25">
      <c r="B562" s="7"/>
      <c r="C562" s="7"/>
      <c r="D562" s="7"/>
    </row>
    <row r="563" spans="2:4" x14ac:dyDescent="0.25">
      <c r="B563" s="7"/>
      <c r="C563" s="7"/>
      <c r="D563" s="7"/>
    </row>
    <row r="564" spans="2:4" x14ac:dyDescent="0.25">
      <c r="B564" s="7"/>
      <c r="C564" s="7"/>
      <c r="D564" s="7"/>
    </row>
    <row r="565" spans="2:4" x14ac:dyDescent="0.25">
      <c r="B565" s="7"/>
      <c r="C565" s="7"/>
      <c r="D565" s="7"/>
    </row>
    <row r="566" spans="2:4" x14ac:dyDescent="0.25">
      <c r="B566" s="7"/>
      <c r="C566" s="7"/>
      <c r="D566" s="7"/>
    </row>
    <row r="567" spans="2:4" x14ac:dyDescent="0.25">
      <c r="B567" s="7"/>
      <c r="C567" s="7"/>
      <c r="D567" s="7"/>
    </row>
    <row r="568" spans="2:4" x14ac:dyDescent="0.25">
      <c r="B568" s="7"/>
      <c r="C568" s="7"/>
      <c r="D568" s="7"/>
    </row>
    <row r="569" spans="2:4" x14ac:dyDescent="0.25">
      <c r="B569" s="7"/>
      <c r="C569" s="7"/>
      <c r="D569" s="7"/>
    </row>
    <row r="570" spans="2:4" x14ac:dyDescent="0.25">
      <c r="B570" s="7"/>
      <c r="C570" s="7"/>
      <c r="D570" s="7"/>
    </row>
    <row r="571" spans="2:4" x14ac:dyDescent="0.25">
      <c r="B571" s="7"/>
      <c r="C571" s="7"/>
      <c r="D571" s="7"/>
    </row>
    <row r="572" spans="2:4" x14ac:dyDescent="0.25">
      <c r="B572" s="7"/>
      <c r="C572" s="7"/>
      <c r="D572" s="7"/>
    </row>
    <row r="573" spans="2:4" x14ac:dyDescent="0.25">
      <c r="B573" s="7"/>
      <c r="C573" s="7"/>
      <c r="D573" s="7"/>
    </row>
    <row r="574" spans="2:4" x14ac:dyDescent="0.25">
      <c r="B574" s="7"/>
      <c r="C574" s="7"/>
      <c r="D574" s="7"/>
    </row>
    <row r="575" spans="2:4" x14ac:dyDescent="0.25">
      <c r="B575" s="7"/>
      <c r="C575" s="7"/>
      <c r="D575" s="7"/>
    </row>
    <row r="576" spans="2:4" x14ac:dyDescent="0.25">
      <c r="B576" s="7"/>
      <c r="C576" s="7"/>
      <c r="D576" s="7"/>
    </row>
    <row r="577" spans="2:4" x14ac:dyDescent="0.25">
      <c r="B577" s="7"/>
      <c r="C577" s="7"/>
      <c r="D577" s="7"/>
    </row>
    <row r="578" spans="2:4" x14ac:dyDescent="0.25">
      <c r="B578" s="7"/>
      <c r="C578" s="7"/>
      <c r="D578" s="7"/>
    </row>
    <row r="579" spans="2:4" x14ac:dyDescent="0.25">
      <c r="B579" s="7"/>
      <c r="C579" s="7"/>
      <c r="D579" s="7"/>
    </row>
    <row r="580" spans="2:4" x14ac:dyDescent="0.25">
      <c r="B580" s="7"/>
      <c r="C580" s="7"/>
      <c r="D580" s="7"/>
    </row>
    <row r="581" spans="2:4" x14ac:dyDescent="0.25">
      <c r="B581" s="7"/>
      <c r="C581" s="7"/>
      <c r="D581" s="7"/>
    </row>
    <row r="582" spans="2:4" x14ac:dyDescent="0.25">
      <c r="B582" s="7"/>
      <c r="C582" s="7"/>
      <c r="D582" s="7"/>
    </row>
    <row r="583" spans="2:4" x14ac:dyDescent="0.25">
      <c r="B583" s="7"/>
      <c r="C583" s="7"/>
      <c r="D583" s="7"/>
    </row>
    <row r="584" spans="2:4" x14ac:dyDescent="0.25">
      <c r="B584" s="7"/>
      <c r="C584" s="7"/>
      <c r="D584" s="7"/>
    </row>
    <row r="585" spans="2:4" x14ac:dyDescent="0.25">
      <c r="B585" s="7"/>
      <c r="C585" s="7"/>
      <c r="D585" s="7"/>
    </row>
    <row r="586" spans="2:4" x14ac:dyDescent="0.25">
      <c r="B586" s="7"/>
      <c r="C586" s="7"/>
      <c r="D586" s="7"/>
    </row>
    <row r="587" spans="2:4" x14ac:dyDescent="0.25">
      <c r="B587" s="7"/>
      <c r="C587" s="7"/>
      <c r="D587" s="7"/>
    </row>
    <row r="588" spans="2:4" x14ac:dyDescent="0.25">
      <c r="B588" s="7"/>
      <c r="C588" s="7"/>
      <c r="D588" s="7"/>
    </row>
    <row r="589" spans="2:4" x14ac:dyDescent="0.25">
      <c r="B589" s="7"/>
      <c r="C589" s="7"/>
      <c r="D589" s="7"/>
    </row>
    <row r="590" spans="2:4" x14ac:dyDescent="0.25">
      <c r="B590" s="7"/>
      <c r="C590" s="7"/>
      <c r="D590" s="7"/>
    </row>
    <row r="591" spans="2:4" x14ac:dyDescent="0.25">
      <c r="B591" s="7"/>
      <c r="C591" s="7"/>
      <c r="D591" s="7"/>
    </row>
    <row r="592" spans="2:4" x14ac:dyDescent="0.25">
      <c r="B592" s="7"/>
      <c r="C592" s="7"/>
      <c r="D592" s="7"/>
    </row>
    <row r="593" spans="2:4" x14ac:dyDescent="0.25">
      <c r="B593" s="7"/>
      <c r="C593" s="7"/>
      <c r="D593" s="7"/>
    </row>
    <row r="594" spans="2:4" x14ac:dyDescent="0.25">
      <c r="B594" s="7"/>
      <c r="C594" s="7"/>
      <c r="D594" s="7"/>
    </row>
    <row r="595" spans="2:4" x14ac:dyDescent="0.25">
      <c r="B595" s="7"/>
      <c r="C595" s="7"/>
      <c r="D595" s="7"/>
    </row>
    <row r="596" spans="2:4" x14ac:dyDescent="0.25">
      <c r="B596" s="7"/>
      <c r="C596" s="7"/>
      <c r="D596" s="7"/>
    </row>
    <row r="597" spans="2:4" x14ac:dyDescent="0.25">
      <c r="B597" s="7"/>
      <c r="C597" s="7"/>
      <c r="D597" s="7"/>
    </row>
    <row r="598" spans="2:4" x14ac:dyDescent="0.25">
      <c r="B598" s="7"/>
      <c r="C598" s="7"/>
      <c r="D598" s="7"/>
    </row>
    <row r="599" spans="2:4" x14ac:dyDescent="0.25">
      <c r="B599" s="7"/>
      <c r="C599" s="7"/>
      <c r="D599" s="7"/>
    </row>
    <row r="600" spans="2:4" x14ac:dyDescent="0.25">
      <c r="B600" s="7"/>
      <c r="C600" s="7"/>
      <c r="D600" s="7"/>
    </row>
    <row r="601" spans="2:4" x14ac:dyDescent="0.25">
      <c r="B601" s="7"/>
      <c r="C601" s="7"/>
      <c r="D601" s="7"/>
    </row>
    <row r="602" spans="2:4" x14ac:dyDescent="0.25">
      <c r="B602" s="7"/>
      <c r="C602" s="7"/>
      <c r="D602" s="7"/>
    </row>
    <row r="603" spans="2:4" x14ac:dyDescent="0.25">
      <c r="B603" s="7"/>
      <c r="C603" s="7"/>
      <c r="D603" s="7"/>
    </row>
    <row r="604" spans="2:4" x14ac:dyDescent="0.25">
      <c r="B604" s="7"/>
      <c r="C604" s="7"/>
      <c r="D604" s="7"/>
    </row>
    <row r="605" spans="2:4" x14ac:dyDescent="0.25">
      <c r="B605" s="7"/>
      <c r="C605" s="7"/>
      <c r="D605" s="7"/>
    </row>
    <row r="606" spans="2:4" x14ac:dyDescent="0.25">
      <c r="B606" s="7"/>
      <c r="C606" s="7"/>
      <c r="D606" s="7"/>
    </row>
    <row r="607" spans="2:4" x14ac:dyDescent="0.25">
      <c r="B607" s="7"/>
      <c r="C607" s="7"/>
      <c r="D607" s="7"/>
    </row>
    <row r="608" spans="2:4" x14ac:dyDescent="0.25">
      <c r="B608" s="7"/>
      <c r="C608" s="7"/>
      <c r="D608" s="7"/>
    </row>
    <row r="609" spans="2:4" x14ac:dyDescent="0.25">
      <c r="B609" s="7"/>
      <c r="C609" s="7"/>
      <c r="D609" s="7"/>
    </row>
    <row r="610" spans="2:4" x14ac:dyDescent="0.25">
      <c r="B610" s="7"/>
      <c r="C610" s="7"/>
      <c r="D610" s="7"/>
    </row>
    <row r="611" spans="2:4" x14ac:dyDescent="0.25">
      <c r="B611" s="7"/>
      <c r="C611" s="7"/>
      <c r="D611" s="7"/>
    </row>
    <row r="612" spans="2:4" x14ac:dyDescent="0.25">
      <c r="B612" s="7"/>
      <c r="C612" s="7"/>
      <c r="D612" s="7"/>
    </row>
    <row r="613" spans="2:4" x14ac:dyDescent="0.25">
      <c r="B613" s="7"/>
      <c r="C613" s="7"/>
      <c r="D613" s="7"/>
    </row>
    <row r="614" spans="2:4" x14ac:dyDescent="0.25">
      <c r="B614" s="7"/>
      <c r="C614" s="7"/>
      <c r="D614" s="7"/>
    </row>
    <row r="615" spans="2:4" x14ac:dyDescent="0.25">
      <c r="B615" s="7"/>
      <c r="C615" s="7"/>
      <c r="D615" s="7"/>
    </row>
    <row r="616" spans="2:4" x14ac:dyDescent="0.25">
      <c r="B616" s="7"/>
      <c r="C616" s="7"/>
      <c r="D616" s="7"/>
    </row>
    <row r="617" spans="2:4" x14ac:dyDescent="0.25">
      <c r="B617" s="7"/>
      <c r="C617" s="7"/>
      <c r="D617" s="7"/>
    </row>
    <row r="618" spans="2:4" x14ac:dyDescent="0.25">
      <c r="B618" s="7"/>
      <c r="C618" s="7"/>
      <c r="D618" s="7"/>
    </row>
    <row r="619" spans="2:4" x14ac:dyDescent="0.25">
      <c r="B619" s="7"/>
      <c r="C619" s="7"/>
      <c r="D619" s="7"/>
    </row>
    <row r="620" spans="2:4" x14ac:dyDescent="0.25">
      <c r="B620" s="7"/>
      <c r="C620" s="7"/>
      <c r="D620" s="7"/>
    </row>
    <row r="621" spans="2:4" x14ac:dyDescent="0.25">
      <c r="B621" s="7"/>
      <c r="C621" s="7"/>
      <c r="D621" s="7"/>
    </row>
    <row r="622" spans="2:4" x14ac:dyDescent="0.25">
      <c r="B622" s="7"/>
      <c r="C622" s="7"/>
      <c r="D622" s="7"/>
    </row>
    <row r="623" spans="2:4" x14ac:dyDescent="0.25">
      <c r="B623" s="7"/>
      <c r="C623" s="7"/>
      <c r="D623" s="7"/>
    </row>
    <row r="624" spans="2:4" x14ac:dyDescent="0.25">
      <c r="B624" s="7"/>
      <c r="C624" s="7"/>
      <c r="D624" s="7"/>
    </row>
    <row r="625" spans="2:4" x14ac:dyDescent="0.25">
      <c r="B625" s="7"/>
      <c r="C625" s="7"/>
      <c r="D625" s="7"/>
    </row>
    <row r="626" spans="2:4" x14ac:dyDescent="0.25">
      <c r="B626" s="7"/>
      <c r="C626" s="7"/>
      <c r="D626" s="7"/>
    </row>
    <row r="627" spans="2:4" x14ac:dyDescent="0.25">
      <c r="B627" s="7"/>
      <c r="C627" s="7"/>
      <c r="D627" s="7"/>
    </row>
    <row r="628" spans="2:4" x14ac:dyDescent="0.25">
      <c r="B628" s="7"/>
      <c r="C628" s="7"/>
      <c r="D628" s="7"/>
    </row>
    <row r="629" spans="2:4" x14ac:dyDescent="0.25">
      <c r="B629" s="7"/>
      <c r="C629" s="7"/>
      <c r="D629" s="7"/>
    </row>
    <row r="630" spans="2:4" x14ac:dyDescent="0.25">
      <c r="B630" s="7"/>
      <c r="C630" s="7"/>
      <c r="D630" s="7"/>
    </row>
    <row r="631" spans="2:4" x14ac:dyDescent="0.25">
      <c r="B631" s="7"/>
      <c r="C631" s="7"/>
      <c r="D631" s="7"/>
    </row>
    <row r="632" spans="2:4" x14ac:dyDescent="0.25">
      <c r="B632" s="7"/>
      <c r="C632" s="7"/>
      <c r="D632" s="7"/>
    </row>
    <row r="633" spans="2:4" x14ac:dyDescent="0.25">
      <c r="B633" s="7"/>
      <c r="C633" s="7"/>
      <c r="D633" s="7"/>
    </row>
    <row r="634" spans="2:4" x14ac:dyDescent="0.25">
      <c r="B634" s="7"/>
      <c r="C634" s="7"/>
      <c r="D634" s="7"/>
    </row>
    <row r="635" spans="2:4" x14ac:dyDescent="0.25">
      <c r="B635" s="7"/>
      <c r="C635" s="7"/>
      <c r="D635" s="7"/>
    </row>
    <row r="636" spans="2:4" x14ac:dyDescent="0.25">
      <c r="B636" s="7"/>
      <c r="C636" s="7"/>
      <c r="D636" s="7"/>
    </row>
    <row r="637" spans="2:4" x14ac:dyDescent="0.25">
      <c r="B637" s="7"/>
      <c r="C637" s="7"/>
      <c r="D637" s="7"/>
    </row>
    <row r="638" spans="2:4" x14ac:dyDescent="0.25">
      <c r="B638" s="7"/>
      <c r="C638" s="7"/>
      <c r="D638" s="7"/>
    </row>
    <row r="639" spans="2:4" x14ac:dyDescent="0.25">
      <c r="B639" s="7"/>
      <c r="C639" s="7"/>
      <c r="D639" s="7"/>
    </row>
    <row r="640" spans="2:4" x14ac:dyDescent="0.25">
      <c r="B640" s="7"/>
      <c r="C640" s="7"/>
      <c r="D640" s="7"/>
    </row>
    <row r="641" spans="2:4" x14ac:dyDescent="0.25">
      <c r="B641" s="7"/>
      <c r="C641" s="7"/>
      <c r="D641" s="7"/>
    </row>
    <row r="642" spans="2:4" x14ac:dyDescent="0.25">
      <c r="B642" s="7"/>
      <c r="C642" s="7"/>
      <c r="D642" s="7"/>
    </row>
    <row r="643" spans="2:4" x14ac:dyDescent="0.25">
      <c r="B643" s="7"/>
      <c r="C643" s="7"/>
      <c r="D643" s="7"/>
    </row>
    <row r="644" spans="2:4" x14ac:dyDescent="0.25">
      <c r="B644" s="7"/>
      <c r="C644" s="7"/>
      <c r="D644" s="7"/>
    </row>
    <row r="645" spans="2:4" x14ac:dyDescent="0.25">
      <c r="B645" s="7"/>
      <c r="C645" s="7"/>
      <c r="D645" s="7"/>
    </row>
    <row r="646" spans="2:4" x14ac:dyDescent="0.25">
      <c r="B646" s="7"/>
      <c r="C646" s="7"/>
      <c r="D646" s="7"/>
    </row>
    <row r="647" spans="2:4" x14ac:dyDescent="0.25">
      <c r="B647" s="7"/>
      <c r="C647" s="7"/>
      <c r="D647" s="7"/>
    </row>
    <row r="648" spans="2:4" x14ac:dyDescent="0.25">
      <c r="B648" s="7"/>
      <c r="C648" s="7"/>
      <c r="D648" s="7"/>
    </row>
    <row r="649" spans="2:4" x14ac:dyDescent="0.25">
      <c r="B649" s="7"/>
      <c r="C649" s="7"/>
      <c r="D649" s="7"/>
    </row>
    <row r="650" spans="2:4" x14ac:dyDescent="0.25">
      <c r="B650" s="7"/>
      <c r="C650" s="7"/>
      <c r="D650" s="7"/>
    </row>
    <row r="651" spans="2:4" x14ac:dyDescent="0.25">
      <c r="B651" s="7"/>
      <c r="C651" s="7"/>
      <c r="D651" s="7"/>
    </row>
    <row r="652" spans="2:4" x14ac:dyDescent="0.25">
      <c r="B652" s="7"/>
      <c r="C652" s="7"/>
      <c r="D652" s="7"/>
    </row>
    <row r="653" spans="2:4" x14ac:dyDescent="0.25">
      <c r="B653" s="7"/>
      <c r="C653" s="7"/>
      <c r="D653" s="7"/>
    </row>
    <row r="654" spans="2:4" x14ac:dyDescent="0.25">
      <c r="B654" s="7"/>
      <c r="C654" s="7"/>
      <c r="D654" s="7"/>
    </row>
    <row r="655" spans="2:4" x14ac:dyDescent="0.25">
      <c r="B655" s="7"/>
      <c r="C655" s="7"/>
      <c r="D655" s="7"/>
    </row>
    <row r="656" spans="2:4" x14ac:dyDescent="0.25">
      <c r="B656" s="7"/>
      <c r="C656" s="7"/>
      <c r="D656" s="7"/>
    </row>
    <row r="657" spans="2:4" x14ac:dyDescent="0.25">
      <c r="B657" s="7"/>
      <c r="C657" s="7"/>
      <c r="D657" s="7"/>
    </row>
    <row r="658" spans="2:4" x14ac:dyDescent="0.25">
      <c r="B658" s="7"/>
      <c r="C658" s="7"/>
      <c r="D658" s="7"/>
    </row>
    <row r="659" spans="2:4" x14ac:dyDescent="0.25">
      <c r="B659" s="7"/>
      <c r="C659" s="7"/>
      <c r="D659" s="7"/>
    </row>
    <row r="660" spans="2:4" x14ac:dyDescent="0.25">
      <c r="B660" s="7"/>
      <c r="C660" s="7"/>
      <c r="D660" s="7"/>
    </row>
    <row r="661" spans="2:4" x14ac:dyDescent="0.25">
      <c r="B661" s="7"/>
      <c r="C661" s="7"/>
      <c r="D661" s="7"/>
    </row>
    <row r="662" spans="2:4" x14ac:dyDescent="0.25">
      <c r="B662" s="7"/>
      <c r="C662" s="7"/>
      <c r="D662" s="7"/>
    </row>
    <row r="663" spans="2:4" x14ac:dyDescent="0.25">
      <c r="B663" s="7"/>
      <c r="C663" s="7"/>
      <c r="D663" s="7"/>
    </row>
    <row r="664" spans="2:4" x14ac:dyDescent="0.25">
      <c r="B664" s="7"/>
      <c r="C664" s="7"/>
      <c r="D664" s="7"/>
    </row>
    <row r="665" spans="2:4" x14ac:dyDescent="0.25">
      <c r="B665" s="7"/>
      <c r="C665" s="7"/>
      <c r="D665" s="7"/>
    </row>
    <row r="666" spans="2:4" x14ac:dyDescent="0.25">
      <c r="B666" s="7"/>
      <c r="C666" s="7"/>
      <c r="D666" s="7"/>
    </row>
    <row r="667" spans="2:4" x14ac:dyDescent="0.25">
      <c r="B667" s="7"/>
      <c r="C667" s="7"/>
      <c r="D667" s="7"/>
    </row>
    <row r="668" spans="2:4" x14ac:dyDescent="0.25">
      <c r="B668" s="7"/>
      <c r="C668" s="7"/>
      <c r="D668" s="7"/>
    </row>
    <row r="669" spans="2:4" x14ac:dyDescent="0.25">
      <c r="B669" s="7"/>
      <c r="C669" s="7"/>
      <c r="D669" s="7"/>
    </row>
    <row r="670" spans="2:4" x14ac:dyDescent="0.25">
      <c r="B670" s="7"/>
      <c r="C670" s="7"/>
      <c r="D670" s="7"/>
    </row>
    <row r="671" spans="2:4" x14ac:dyDescent="0.25">
      <c r="B671" s="7"/>
      <c r="C671" s="7"/>
      <c r="D671" s="7"/>
    </row>
    <row r="672" spans="2:4" x14ac:dyDescent="0.25">
      <c r="B672" s="7"/>
      <c r="C672" s="7"/>
      <c r="D672" s="7"/>
    </row>
    <row r="673" spans="2:4" x14ac:dyDescent="0.25">
      <c r="B673" s="7"/>
      <c r="C673" s="7"/>
      <c r="D673" s="7"/>
    </row>
    <row r="674" spans="2:4" x14ac:dyDescent="0.25">
      <c r="B674" s="7"/>
      <c r="C674" s="7"/>
      <c r="D674" s="7"/>
    </row>
    <row r="675" spans="2:4" x14ac:dyDescent="0.25">
      <c r="B675" s="7"/>
      <c r="C675" s="7"/>
      <c r="D675" s="7"/>
    </row>
    <row r="676" spans="2:4" x14ac:dyDescent="0.25">
      <c r="B676" s="7"/>
      <c r="C676" s="7"/>
      <c r="D676" s="7"/>
    </row>
    <row r="677" spans="2:4" x14ac:dyDescent="0.25">
      <c r="B677" s="7"/>
      <c r="C677" s="7"/>
      <c r="D677" s="7"/>
    </row>
    <row r="678" spans="2:4" x14ac:dyDescent="0.25">
      <c r="B678" s="7"/>
      <c r="C678" s="7"/>
      <c r="D678" s="7"/>
    </row>
    <row r="679" spans="2:4" x14ac:dyDescent="0.25">
      <c r="B679" s="7"/>
      <c r="C679" s="7"/>
      <c r="D679" s="7"/>
    </row>
    <row r="680" spans="2:4" x14ac:dyDescent="0.25">
      <c r="B680" s="7"/>
      <c r="C680" s="7"/>
      <c r="D680" s="7"/>
    </row>
    <row r="681" spans="2:4" x14ac:dyDescent="0.25">
      <c r="B681" s="7"/>
      <c r="C681" s="7"/>
      <c r="D681" s="7"/>
    </row>
    <row r="682" spans="2:4" x14ac:dyDescent="0.25">
      <c r="B682" s="7"/>
      <c r="C682" s="7"/>
      <c r="D682" s="7"/>
    </row>
    <row r="683" spans="2:4" x14ac:dyDescent="0.25">
      <c r="B683" s="7"/>
      <c r="C683" s="7"/>
      <c r="D683" s="7"/>
    </row>
    <row r="684" spans="2:4" x14ac:dyDescent="0.25">
      <c r="B684" s="7"/>
      <c r="C684" s="7"/>
      <c r="D684" s="7"/>
    </row>
    <row r="685" spans="2:4" x14ac:dyDescent="0.25">
      <c r="B685" s="7"/>
      <c r="C685" s="7"/>
      <c r="D685" s="7"/>
    </row>
    <row r="686" spans="2:4" x14ac:dyDescent="0.25">
      <c r="B686" s="7"/>
      <c r="C686" s="7"/>
      <c r="D686" s="7"/>
    </row>
    <row r="687" spans="2:4" x14ac:dyDescent="0.25">
      <c r="B687" s="7"/>
      <c r="C687" s="7"/>
      <c r="D687" s="7"/>
    </row>
    <row r="688" spans="2:4" x14ac:dyDescent="0.25">
      <c r="B688" s="7"/>
      <c r="C688" s="7"/>
      <c r="D688" s="7"/>
    </row>
    <row r="689" spans="2:4" x14ac:dyDescent="0.25">
      <c r="B689" s="7"/>
      <c r="C689" s="7"/>
      <c r="D689" s="7"/>
    </row>
    <row r="690" spans="2:4" x14ac:dyDescent="0.25">
      <c r="B690" s="7"/>
      <c r="C690" s="7"/>
      <c r="D690" s="7"/>
    </row>
    <row r="691" spans="2:4" x14ac:dyDescent="0.25">
      <c r="B691" s="7"/>
      <c r="C691" s="7"/>
      <c r="D691" s="7"/>
    </row>
    <row r="692" spans="2:4" x14ac:dyDescent="0.25">
      <c r="B692" s="7"/>
      <c r="C692" s="7"/>
      <c r="D692" s="7"/>
    </row>
    <row r="693" spans="2:4" x14ac:dyDescent="0.25">
      <c r="B693" s="7"/>
      <c r="C693" s="7"/>
      <c r="D693" s="7"/>
    </row>
    <row r="694" spans="2:4" x14ac:dyDescent="0.25">
      <c r="B694" s="7"/>
      <c r="C694" s="7"/>
      <c r="D694" s="7"/>
    </row>
    <row r="695" spans="2:4" x14ac:dyDescent="0.25">
      <c r="B695" s="7"/>
      <c r="C695" s="7"/>
      <c r="D695" s="7"/>
    </row>
    <row r="696" spans="2:4" x14ac:dyDescent="0.25">
      <c r="B696" s="7"/>
      <c r="C696" s="7"/>
      <c r="D696" s="7"/>
    </row>
    <row r="697" spans="2:4" x14ac:dyDescent="0.25">
      <c r="B697" s="7"/>
      <c r="C697" s="7"/>
      <c r="D697" s="7"/>
    </row>
    <row r="698" spans="2:4" x14ac:dyDescent="0.25">
      <c r="B698" s="7"/>
      <c r="C698" s="7"/>
      <c r="D698" s="7"/>
    </row>
    <row r="699" spans="2:4" x14ac:dyDescent="0.25">
      <c r="B699" s="7"/>
      <c r="C699" s="7"/>
      <c r="D699" s="7"/>
    </row>
    <row r="700" spans="2:4" x14ac:dyDescent="0.25">
      <c r="B700" s="7"/>
      <c r="C700" s="7"/>
      <c r="D700" s="7"/>
    </row>
    <row r="701" spans="2:4" x14ac:dyDescent="0.25">
      <c r="B701" s="7"/>
      <c r="C701" s="7"/>
      <c r="D701" s="7"/>
    </row>
    <row r="702" spans="2:4" x14ac:dyDescent="0.25">
      <c r="B702" s="7"/>
      <c r="C702" s="7"/>
      <c r="D702" s="7"/>
    </row>
    <row r="703" spans="2:4" x14ac:dyDescent="0.25">
      <c r="B703" s="7"/>
      <c r="C703" s="7"/>
      <c r="D703" s="7"/>
    </row>
    <row r="704" spans="2:4" x14ac:dyDescent="0.25">
      <c r="B704" s="7"/>
      <c r="C704" s="7"/>
      <c r="D704" s="7"/>
    </row>
    <row r="705" spans="2:4" x14ac:dyDescent="0.25">
      <c r="B705" s="7"/>
      <c r="C705" s="7"/>
      <c r="D705" s="7"/>
    </row>
    <row r="706" spans="2:4" x14ac:dyDescent="0.25">
      <c r="B706" s="7"/>
      <c r="C706" s="7"/>
      <c r="D706" s="7"/>
    </row>
    <row r="707" spans="2:4" x14ac:dyDescent="0.25">
      <c r="B707" s="7"/>
      <c r="C707" s="7"/>
      <c r="D707" s="7"/>
    </row>
    <row r="708" spans="2:4" x14ac:dyDescent="0.25">
      <c r="B708" s="7"/>
      <c r="C708" s="7"/>
      <c r="D708" s="7"/>
    </row>
    <row r="709" spans="2:4" x14ac:dyDescent="0.25">
      <c r="B709" s="7"/>
      <c r="C709" s="7"/>
      <c r="D709" s="7"/>
    </row>
    <row r="710" spans="2:4" x14ac:dyDescent="0.25">
      <c r="B710" s="7"/>
      <c r="C710" s="7"/>
      <c r="D710" s="7"/>
    </row>
    <row r="711" spans="2:4" x14ac:dyDescent="0.25">
      <c r="B711" s="7"/>
      <c r="C711" s="7"/>
      <c r="D711" s="7"/>
    </row>
    <row r="712" spans="2:4" x14ac:dyDescent="0.25">
      <c r="B712" s="7"/>
      <c r="C712" s="7"/>
      <c r="D712" s="7"/>
    </row>
    <row r="713" spans="2:4" x14ac:dyDescent="0.25">
      <c r="B713" s="7"/>
      <c r="C713" s="7"/>
      <c r="D713" s="7"/>
    </row>
    <row r="714" spans="2:4" x14ac:dyDescent="0.25">
      <c r="B714" s="7"/>
      <c r="C714" s="7"/>
      <c r="D714" s="7"/>
    </row>
    <row r="715" spans="2:4" x14ac:dyDescent="0.25">
      <c r="B715" s="7"/>
      <c r="C715" s="7"/>
      <c r="D715" s="7"/>
    </row>
    <row r="716" spans="2:4" x14ac:dyDescent="0.25">
      <c r="B716" s="7"/>
      <c r="C716" s="7"/>
      <c r="D716" s="7"/>
    </row>
    <row r="717" spans="2:4" x14ac:dyDescent="0.25">
      <c r="B717" s="7"/>
      <c r="C717" s="7"/>
      <c r="D717" s="7"/>
    </row>
    <row r="718" spans="2:4" x14ac:dyDescent="0.25">
      <c r="B718" s="7"/>
      <c r="C718" s="7"/>
      <c r="D718" s="7"/>
    </row>
    <row r="719" spans="2:4" x14ac:dyDescent="0.25">
      <c r="B719" s="7"/>
      <c r="C719" s="7"/>
      <c r="D719" s="7"/>
    </row>
    <row r="720" spans="2:4" x14ac:dyDescent="0.25">
      <c r="B720" s="7"/>
      <c r="C720" s="7"/>
      <c r="D720" s="7"/>
    </row>
    <row r="721" spans="2:4" x14ac:dyDescent="0.25">
      <c r="B721" s="7"/>
      <c r="C721" s="7"/>
      <c r="D721" s="7"/>
    </row>
    <row r="722" spans="2:4" x14ac:dyDescent="0.25">
      <c r="B722" s="7"/>
      <c r="C722" s="7"/>
      <c r="D722" s="7"/>
    </row>
    <row r="723" spans="2:4" x14ac:dyDescent="0.25">
      <c r="B723" s="7"/>
      <c r="C723" s="7"/>
      <c r="D723" s="7"/>
    </row>
    <row r="724" spans="2:4" x14ac:dyDescent="0.25">
      <c r="B724" s="7"/>
      <c r="C724" s="7"/>
      <c r="D724" s="7"/>
    </row>
    <row r="725" spans="2:4" x14ac:dyDescent="0.25">
      <c r="B725" s="7"/>
      <c r="C725" s="7"/>
      <c r="D725" s="7"/>
    </row>
    <row r="726" spans="2:4" x14ac:dyDescent="0.25">
      <c r="B726" s="7"/>
      <c r="C726" s="7"/>
      <c r="D726" s="7"/>
    </row>
    <row r="727" spans="2:4" x14ac:dyDescent="0.25">
      <c r="B727" s="7"/>
      <c r="C727" s="7"/>
      <c r="D727" s="7"/>
    </row>
    <row r="728" spans="2:4" x14ac:dyDescent="0.25">
      <c r="B728" s="7"/>
      <c r="C728" s="7"/>
      <c r="D728" s="7"/>
    </row>
    <row r="729" spans="2:4" x14ac:dyDescent="0.25">
      <c r="B729" s="7"/>
      <c r="C729" s="7"/>
      <c r="D729" s="7"/>
    </row>
    <row r="730" spans="2:4" x14ac:dyDescent="0.25">
      <c r="B730" s="7"/>
      <c r="C730" s="7"/>
      <c r="D730" s="7"/>
    </row>
    <row r="731" spans="2:4" x14ac:dyDescent="0.25">
      <c r="B731" s="7"/>
      <c r="C731" s="7"/>
      <c r="D731" s="7"/>
    </row>
    <row r="732" spans="2:4" x14ac:dyDescent="0.25">
      <c r="B732" s="7"/>
      <c r="C732" s="7"/>
      <c r="D732" s="7"/>
    </row>
    <row r="733" spans="2:4" x14ac:dyDescent="0.25">
      <c r="B733" s="7"/>
      <c r="C733" s="7"/>
      <c r="D733" s="7"/>
    </row>
    <row r="734" spans="2:4" x14ac:dyDescent="0.25">
      <c r="B734" s="7"/>
      <c r="C734" s="7"/>
      <c r="D734" s="7"/>
    </row>
    <row r="735" spans="2:4" x14ac:dyDescent="0.25">
      <c r="B735" s="7"/>
      <c r="C735" s="7"/>
      <c r="D735" s="7"/>
    </row>
    <row r="736" spans="2:4" x14ac:dyDescent="0.25">
      <c r="B736" s="7"/>
      <c r="C736" s="7"/>
      <c r="D736" s="7"/>
    </row>
    <row r="737" spans="2:4" x14ac:dyDescent="0.25">
      <c r="B737" s="7"/>
      <c r="C737" s="7"/>
      <c r="D737" s="7"/>
    </row>
    <row r="738" spans="2:4" x14ac:dyDescent="0.25">
      <c r="B738" s="7"/>
      <c r="C738" s="7"/>
      <c r="D738" s="7"/>
    </row>
    <row r="739" spans="2:4" x14ac:dyDescent="0.25">
      <c r="B739" s="7"/>
      <c r="C739" s="7"/>
      <c r="D739" s="7"/>
    </row>
    <row r="740" spans="2:4" x14ac:dyDescent="0.25">
      <c r="B740" s="7"/>
      <c r="C740" s="7"/>
      <c r="D740" s="7"/>
    </row>
    <row r="741" spans="2:4" x14ac:dyDescent="0.25">
      <c r="B741" s="7"/>
      <c r="C741" s="7"/>
      <c r="D741" s="7"/>
    </row>
    <row r="742" spans="2:4" x14ac:dyDescent="0.25">
      <c r="B742" s="7"/>
      <c r="C742" s="7"/>
      <c r="D742" s="7"/>
    </row>
    <row r="743" spans="2:4" x14ac:dyDescent="0.25">
      <c r="B743" s="7"/>
      <c r="C743" s="7"/>
      <c r="D743" s="7"/>
    </row>
    <row r="744" spans="2:4" x14ac:dyDescent="0.25">
      <c r="B744" s="7"/>
      <c r="C744" s="7"/>
      <c r="D744" s="7"/>
    </row>
    <row r="745" spans="2:4" x14ac:dyDescent="0.25">
      <c r="B745" s="7"/>
      <c r="C745" s="7"/>
      <c r="D745" s="7"/>
    </row>
    <row r="746" spans="2:4" x14ac:dyDescent="0.25">
      <c r="B746" s="7"/>
      <c r="C746" s="7"/>
      <c r="D746" s="7"/>
    </row>
    <row r="747" spans="2:4" x14ac:dyDescent="0.25">
      <c r="B747" s="7"/>
      <c r="C747" s="7"/>
      <c r="D747" s="7"/>
    </row>
    <row r="748" spans="2:4" x14ac:dyDescent="0.25">
      <c r="B748" s="7"/>
      <c r="C748" s="7"/>
      <c r="D748" s="7"/>
    </row>
    <row r="749" spans="2:4" x14ac:dyDescent="0.25">
      <c r="B749" s="7"/>
      <c r="C749" s="7"/>
      <c r="D749" s="7"/>
    </row>
    <row r="750" spans="2:4" x14ac:dyDescent="0.25">
      <c r="B750" s="7"/>
      <c r="C750" s="7"/>
      <c r="D750" s="7"/>
    </row>
    <row r="751" spans="2:4" x14ac:dyDescent="0.25">
      <c r="B751" s="7"/>
      <c r="C751" s="7"/>
      <c r="D751" s="7"/>
    </row>
    <row r="752" spans="2:4" x14ac:dyDescent="0.25">
      <c r="B752" s="7"/>
      <c r="C752" s="7"/>
      <c r="D752" s="7"/>
    </row>
    <row r="753" spans="2:4" x14ac:dyDescent="0.25">
      <c r="B753" s="7"/>
      <c r="C753" s="7"/>
      <c r="D753" s="7"/>
    </row>
    <row r="754" spans="2:4" x14ac:dyDescent="0.25">
      <c r="B754" s="7"/>
      <c r="C754" s="7"/>
      <c r="D754" s="7"/>
    </row>
    <row r="755" spans="2:4" x14ac:dyDescent="0.25">
      <c r="B755" s="7"/>
      <c r="C755" s="7"/>
      <c r="D755" s="7"/>
    </row>
    <row r="756" spans="2:4" x14ac:dyDescent="0.25">
      <c r="B756" s="7"/>
      <c r="C756" s="7"/>
      <c r="D756" s="7"/>
    </row>
    <row r="757" spans="2:4" x14ac:dyDescent="0.25">
      <c r="B757" s="7"/>
      <c r="C757" s="7"/>
      <c r="D757" s="7"/>
    </row>
    <row r="758" spans="2:4" x14ac:dyDescent="0.25">
      <c r="B758" s="7"/>
      <c r="C758" s="7"/>
      <c r="D758" s="7"/>
    </row>
    <row r="759" spans="2:4" x14ac:dyDescent="0.25">
      <c r="B759" s="7"/>
      <c r="C759" s="7"/>
      <c r="D759" s="7"/>
    </row>
    <row r="760" spans="2:4" x14ac:dyDescent="0.25">
      <c r="B760" s="7"/>
      <c r="C760" s="7"/>
      <c r="D760" s="7"/>
    </row>
    <row r="761" spans="2:4" x14ac:dyDescent="0.25">
      <c r="B761" s="7"/>
      <c r="C761" s="7"/>
      <c r="D761" s="7"/>
    </row>
    <row r="762" spans="2:4" x14ac:dyDescent="0.25">
      <c r="B762" s="7"/>
      <c r="C762" s="7"/>
      <c r="D762" s="7"/>
    </row>
    <row r="763" spans="2:4" x14ac:dyDescent="0.25">
      <c r="B763" s="7"/>
      <c r="C763" s="7"/>
      <c r="D763" s="7"/>
    </row>
    <row r="764" spans="2:4" x14ac:dyDescent="0.25">
      <c r="B764" s="7"/>
      <c r="C764" s="7"/>
      <c r="D764" s="7"/>
    </row>
    <row r="765" spans="2:4" x14ac:dyDescent="0.25">
      <c r="B765" s="7"/>
      <c r="C765" s="7"/>
      <c r="D765" s="7"/>
    </row>
    <row r="766" spans="2:4" x14ac:dyDescent="0.25">
      <c r="B766" s="7"/>
      <c r="C766" s="7"/>
      <c r="D766" s="7"/>
    </row>
    <row r="767" spans="2:4" x14ac:dyDescent="0.25">
      <c r="B767" s="7"/>
      <c r="C767" s="7"/>
      <c r="D767" s="7"/>
    </row>
    <row r="768" spans="2:4" x14ac:dyDescent="0.25">
      <c r="B768" s="7"/>
      <c r="C768" s="7"/>
      <c r="D768" s="7"/>
    </row>
    <row r="769" spans="2:4" x14ac:dyDescent="0.25">
      <c r="B769" s="7"/>
      <c r="C769" s="7"/>
      <c r="D769" s="7"/>
    </row>
    <row r="770" spans="2:4" x14ac:dyDescent="0.25">
      <c r="B770" s="7"/>
      <c r="C770" s="7"/>
      <c r="D770" s="7"/>
    </row>
    <row r="771" spans="2:4" x14ac:dyDescent="0.25">
      <c r="B771" s="7"/>
      <c r="C771" s="7"/>
      <c r="D771" s="7"/>
    </row>
    <row r="772" spans="2:4" x14ac:dyDescent="0.25">
      <c r="B772" s="7"/>
      <c r="C772" s="7"/>
      <c r="D772" s="7"/>
    </row>
    <row r="773" spans="2:4" x14ac:dyDescent="0.25">
      <c r="B773" s="7"/>
      <c r="C773" s="7"/>
      <c r="D773" s="7"/>
    </row>
    <row r="774" spans="2:4" x14ac:dyDescent="0.25">
      <c r="B774" s="7"/>
      <c r="C774" s="7"/>
      <c r="D774" s="7"/>
    </row>
    <row r="775" spans="2:4" x14ac:dyDescent="0.25">
      <c r="B775" s="7"/>
      <c r="C775" s="7"/>
      <c r="D775" s="7"/>
    </row>
    <row r="776" spans="2:4" x14ac:dyDescent="0.25">
      <c r="B776" s="7"/>
      <c r="C776" s="7"/>
      <c r="D776" s="7"/>
    </row>
    <row r="777" spans="2:4" x14ac:dyDescent="0.25">
      <c r="B777" s="7"/>
      <c r="C777" s="7"/>
      <c r="D777" s="7"/>
    </row>
    <row r="778" spans="2:4" x14ac:dyDescent="0.25">
      <c r="B778" s="7"/>
      <c r="C778" s="7"/>
      <c r="D778" s="7"/>
    </row>
    <row r="779" spans="2:4" x14ac:dyDescent="0.25">
      <c r="B779" s="7"/>
      <c r="C779" s="7"/>
      <c r="D779" s="7"/>
    </row>
    <row r="780" spans="2:4" x14ac:dyDescent="0.25">
      <c r="B780" s="7"/>
      <c r="C780" s="7"/>
      <c r="D780" s="7"/>
    </row>
    <row r="781" spans="2:4" x14ac:dyDescent="0.25">
      <c r="B781" s="7"/>
      <c r="C781" s="7"/>
      <c r="D781" s="7"/>
    </row>
    <row r="782" spans="2:4" x14ac:dyDescent="0.25">
      <c r="B782" s="7"/>
      <c r="C782" s="7"/>
      <c r="D782" s="7"/>
    </row>
    <row r="783" spans="2:4" x14ac:dyDescent="0.25">
      <c r="B783" s="7"/>
      <c r="C783" s="7"/>
      <c r="D783" s="7"/>
    </row>
    <row r="784" spans="2:4" x14ac:dyDescent="0.25">
      <c r="B784" s="7"/>
      <c r="C784" s="7"/>
      <c r="D784" s="7"/>
    </row>
    <row r="785" spans="2:4" x14ac:dyDescent="0.25">
      <c r="B785" s="7"/>
      <c r="C785" s="7"/>
      <c r="D785" s="7"/>
    </row>
    <row r="786" spans="2:4" x14ac:dyDescent="0.25">
      <c r="B786" s="7"/>
      <c r="C786" s="7"/>
      <c r="D786" s="7"/>
    </row>
    <row r="787" spans="2:4" x14ac:dyDescent="0.25">
      <c r="B787" s="7"/>
      <c r="C787" s="7"/>
      <c r="D787" s="7"/>
    </row>
    <row r="788" spans="2:4" x14ac:dyDescent="0.25">
      <c r="B788" s="7"/>
      <c r="C788" s="7"/>
      <c r="D788" s="7"/>
    </row>
    <row r="789" spans="2:4" x14ac:dyDescent="0.25">
      <c r="B789" s="7"/>
      <c r="C789" s="7"/>
      <c r="D789" s="7"/>
    </row>
    <row r="790" spans="2:4" x14ac:dyDescent="0.25">
      <c r="B790" s="7"/>
      <c r="C790" s="7"/>
      <c r="D790" s="7"/>
    </row>
    <row r="791" spans="2:4" x14ac:dyDescent="0.25">
      <c r="B791" s="7"/>
      <c r="C791" s="7"/>
      <c r="D791" s="7"/>
    </row>
    <row r="792" spans="2:4" x14ac:dyDescent="0.25">
      <c r="B792" s="7"/>
      <c r="C792" s="7"/>
      <c r="D792" s="7"/>
    </row>
    <row r="793" spans="2:4" x14ac:dyDescent="0.25">
      <c r="B793" s="7"/>
      <c r="C793" s="7"/>
      <c r="D793" s="7"/>
    </row>
    <row r="794" spans="2:4" x14ac:dyDescent="0.25">
      <c r="B794" s="7"/>
      <c r="C794" s="7"/>
      <c r="D794" s="7"/>
    </row>
    <row r="795" spans="2:4" x14ac:dyDescent="0.25">
      <c r="B795" s="7"/>
      <c r="C795" s="7"/>
      <c r="D795" s="7"/>
    </row>
    <row r="796" spans="2:4" x14ac:dyDescent="0.25">
      <c r="B796" s="7"/>
      <c r="C796" s="7"/>
      <c r="D796" s="7"/>
    </row>
    <row r="797" spans="2:4" x14ac:dyDescent="0.25">
      <c r="B797" s="7"/>
      <c r="C797" s="7"/>
      <c r="D797" s="7"/>
    </row>
    <row r="798" spans="2:4" x14ac:dyDescent="0.25">
      <c r="B798" s="7"/>
      <c r="C798" s="7"/>
      <c r="D798" s="7"/>
    </row>
    <row r="799" spans="2:4" x14ac:dyDescent="0.25">
      <c r="B799" s="7"/>
      <c r="C799" s="7"/>
      <c r="D799" s="7"/>
    </row>
    <row r="800" spans="2:4" x14ac:dyDescent="0.25">
      <c r="B800" s="7"/>
      <c r="C800" s="7"/>
      <c r="D800" s="7"/>
    </row>
    <row r="801" spans="2:4" x14ac:dyDescent="0.25">
      <c r="B801" s="7"/>
      <c r="C801" s="7"/>
      <c r="D801" s="7"/>
    </row>
    <row r="802" spans="2:4" x14ac:dyDescent="0.25">
      <c r="B802" s="7"/>
      <c r="C802" s="7"/>
      <c r="D802" s="7"/>
    </row>
  </sheetData>
  <mergeCells count="3">
    <mergeCell ref="B27:I29"/>
    <mergeCell ref="B33:I33"/>
    <mergeCell ref="B52:I56"/>
  </mergeCells>
  <printOptions horizontalCentered="1"/>
  <pageMargins left="0.39370078740157483" right="0.39370078740157483" top="0.78740157480314965" bottom="0.59055118110236227" header="0.39370078740157483" footer="0.39370078740157483"/>
  <pageSetup paperSize="9" scale="88" firstPageNumber="52" fitToHeight="0" orientation="portrait" r:id="rId1"/>
  <headerFooter scaleWithDoc="0" alignWithMargins="0">
    <oddHeader>&amp;L&amp;8Situation des personnels enseignants non permanents - 2015/2016&amp;R&amp;8DGRH A1-1 / Novembre 2016</oddHeader>
    <oddFooter>Page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J84"/>
  <sheetViews>
    <sheetView showGridLines="0" zoomScaleNormal="100" workbookViewId="0">
      <selection activeCell="L66" sqref="L66"/>
    </sheetView>
  </sheetViews>
  <sheetFormatPr baseColWidth="10" defaultRowHeight="13.2" x14ac:dyDescent="0.25"/>
  <cols>
    <col min="1" max="1" width="13.109375" customWidth="1"/>
    <col min="2" max="2" width="17.44140625" bestFit="1" customWidth="1"/>
    <col min="3" max="3" width="5.44140625" bestFit="1" customWidth="1"/>
    <col min="4" max="4" width="25.109375" bestFit="1" customWidth="1"/>
    <col min="5" max="6" width="22.6640625" bestFit="1" customWidth="1"/>
    <col min="7" max="7" width="13.33203125" bestFit="1" customWidth="1"/>
  </cols>
  <sheetData>
    <row r="3" spans="1:7" ht="29.25" customHeight="1" x14ac:dyDescent="0.25">
      <c r="A3" s="680" t="s">
        <v>800</v>
      </c>
      <c r="B3" s="680"/>
      <c r="C3" s="680"/>
      <c r="D3" s="680"/>
      <c r="E3" s="680"/>
      <c r="F3" s="680"/>
      <c r="G3" s="680"/>
    </row>
    <row r="6" spans="1:7" s="128" customFormat="1" x14ac:dyDescent="0.25">
      <c r="A6" s="631"/>
      <c r="B6" s="631"/>
      <c r="C6" s="631"/>
    </row>
    <row r="7" spans="1:7" ht="39.75" customHeight="1" x14ac:dyDescent="0.25">
      <c r="A7" s="51" t="s">
        <v>303</v>
      </c>
      <c r="B7" s="631" t="s">
        <v>391</v>
      </c>
      <c r="C7" s="631" t="s">
        <v>5</v>
      </c>
      <c r="D7" s="645" t="s">
        <v>797</v>
      </c>
      <c r="E7" s="645" t="s">
        <v>798</v>
      </c>
      <c r="F7" s="645" t="s">
        <v>799</v>
      </c>
      <c r="G7" s="646" t="s">
        <v>90</v>
      </c>
    </row>
    <row r="8" spans="1:7" s="33" customFormat="1" x14ac:dyDescent="0.25">
      <c r="A8" s="123"/>
      <c r="B8" s="30"/>
      <c r="C8" s="30"/>
      <c r="D8" s="30"/>
      <c r="E8" s="30"/>
      <c r="F8" s="30"/>
      <c r="G8" s="31"/>
    </row>
    <row r="9" spans="1:7" x14ac:dyDescent="0.25">
      <c r="A9" s="686" t="s">
        <v>8</v>
      </c>
      <c r="B9" s="687" t="s">
        <v>91</v>
      </c>
      <c r="C9" s="42" t="s">
        <v>9</v>
      </c>
      <c r="D9" s="34">
        <v>19</v>
      </c>
      <c r="E9" s="34"/>
      <c r="F9" s="34">
        <v>15</v>
      </c>
      <c r="G9" s="52">
        <v>34</v>
      </c>
    </row>
    <row r="10" spans="1:7" x14ac:dyDescent="0.25">
      <c r="A10" s="686"/>
      <c r="B10" s="688"/>
      <c r="C10" s="43" t="s">
        <v>10</v>
      </c>
      <c r="D10" s="35">
        <v>6</v>
      </c>
      <c r="E10" s="35">
        <v>2</v>
      </c>
      <c r="F10" s="35">
        <v>11</v>
      </c>
      <c r="G10" s="53">
        <v>19</v>
      </c>
    </row>
    <row r="11" spans="1:7" x14ac:dyDescent="0.25">
      <c r="A11" s="686"/>
      <c r="B11" s="688"/>
      <c r="C11" s="43" t="s">
        <v>11</v>
      </c>
      <c r="D11" s="35">
        <v>2</v>
      </c>
      <c r="E11" s="35"/>
      <c r="F11" s="35">
        <v>2</v>
      </c>
      <c r="G11" s="53">
        <v>4</v>
      </c>
    </row>
    <row r="12" spans="1:7" x14ac:dyDescent="0.25">
      <c r="A12" s="686"/>
      <c r="B12" s="688"/>
      <c r="C12" s="44" t="s">
        <v>12</v>
      </c>
      <c r="D12" s="37">
        <v>2</v>
      </c>
      <c r="E12" s="37">
        <v>1</v>
      </c>
      <c r="F12" s="37">
        <v>2</v>
      </c>
      <c r="G12" s="54">
        <v>5</v>
      </c>
    </row>
    <row r="13" spans="1:7" ht="13.8" x14ac:dyDescent="0.25">
      <c r="A13" s="686"/>
      <c r="B13" s="697" t="s">
        <v>13</v>
      </c>
      <c r="C13" s="744"/>
      <c r="D13" s="38">
        <v>29</v>
      </c>
      <c r="E13" s="38">
        <v>3</v>
      </c>
      <c r="F13" s="38">
        <v>30</v>
      </c>
      <c r="G13" s="56">
        <v>62</v>
      </c>
    </row>
    <row r="14" spans="1:7" ht="24.75" customHeight="1" x14ac:dyDescent="0.25">
      <c r="A14" s="686"/>
      <c r="B14" s="691" t="s">
        <v>92</v>
      </c>
      <c r="C14" s="42" t="s">
        <v>14</v>
      </c>
      <c r="D14" s="34">
        <v>29</v>
      </c>
      <c r="E14" s="34">
        <v>3</v>
      </c>
      <c r="F14" s="34">
        <v>26</v>
      </c>
      <c r="G14" s="52">
        <v>58</v>
      </c>
    </row>
    <row r="15" spans="1:7" ht="24.75" customHeight="1" x14ac:dyDescent="0.25">
      <c r="A15" s="686"/>
      <c r="B15" s="692"/>
      <c r="C15" s="44" t="s">
        <v>15</v>
      </c>
      <c r="D15" s="37">
        <v>90</v>
      </c>
      <c r="E15" s="37"/>
      <c r="F15" s="37">
        <v>23</v>
      </c>
      <c r="G15" s="54">
        <v>113</v>
      </c>
    </row>
    <row r="16" spans="1:7" ht="13.8" x14ac:dyDescent="0.25">
      <c r="A16" s="686"/>
      <c r="B16" s="697" t="s">
        <v>16</v>
      </c>
      <c r="C16" s="744"/>
      <c r="D16" s="45">
        <v>119</v>
      </c>
      <c r="E16" s="45">
        <v>3</v>
      </c>
      <c r="F16" s="45">
        <v>49</v>
      </c>
      <c r="G16" s="647">
        <v>171</v>
      </c>
    </row>
    <row r="17" spans="1:7" x14ac:dyDescent="0.25">
      <c r="A17" s="711" t="s">
        <v>17</v>
      </c>
      <c r="B17" s="711"/>
      <c r="C17" s="712"/>
      <c r="D17" s="40">
        <v>148</v>
      </c>
      <c r="E17" s="40">
        <v>6</v>
      </c>
      <c r="F17" s="40">
        <v>79</v>
      </c>
      <c r="G17" s="59">
        <v>233</v>
      </c>
    </row>
    <row r="18" spans="1:7" x14ac:dyDescent="0.25">
      <c r="A18" s="694" t="s">
        <v>18</v>
      </c>
      <c r="B18" s="695" t="s">
        <v>93</v>
      </c>
      <c r="C18" s="42" t="s">
        <v>19</v>
      </c>
      <c r="D18" s="34">
        <v>54</v>
      </c>
      <c r="E18" s="34"/>
      <c r="F18" s="34"/>
      <c r="G18" s="52">
        <v>54</v>
      </c>
    </row>
    <row r="19" spans="1:7" x14ac:dyDescent="0.25">
      <c r="A19" s="686"/>
      <c r="B19" s="688"/>
      <c r="C19" s="43" t="s">
        <v>20</v>
      </c>
      <c r="D19" s="35">
        <v>1</v>
      </c>
      <c r="E19" s="35"/>
      <c r="F19" s="35"/>
      <c r="G19" s="53">
        <v>1</v>
      </c>
    </row>
    <row r="20" spans="1:7" x14ac:dyDescent="0.25">
      <c r="A20" s="686"/>
      <c r="B20" s="688"/>
      <c r="C20" s="43" t="s">
        <v>21</v>
      </c>
      <c r="D20" s="35">
        <v>77</v>
      </c>
      <c r="E20" s="35"/>
      <c r="F20" s="35"/>
      <c r="G20" s="53">
        <v>77</v>
      </c>
    </row>
    <row r="21" spans="1:7" x14ac:dyDescent="0.25">
      <c r="A21" s="686"/>
      <c r="B21" s="688"/>
      <c r="C21" s="44" t="s">
        <v>22</v>
      </c>
      <c r="D21" s="37">
        <v>1</v>
      </c>
      <c r="E21" s="37"/>
      <c r="F21" s="37"/>
      <c r="G21" s="54">
        <v>1</v>
      </c>
    </row>
    <row r="22" spans="1:7" ht="13.8" x14ac:dyDescent="0.25">
      <c r="A22" s="686"/>
      <c r="B22" s="697" t="s">
        <v>23</v>
      </c>
      <c r="C22" s="744"/>
      <c r="D22" s="38">
        <v>133</v>
      </c>
      <c r="E22" s="38"/>
      <c r="F22" s="38"/>
      <c r="G22" s="56">
        <v>133</v>
      </c>
    </row>
    <row r="23" spans="1:7" x14ac:dyDescent="0.25">
      <c r="A23" s="686"/>
      <c r="B23" s="696" t="s">
        <v>94</v>
      </c>
      <c r="C23" s="42" t="s">
        <v>24</v>
      </c>
      <c r="D23" s="34">
        <v>114</v>
      </c>
      <c r="E23" s="34"/>
      <c r="F23" s="34">
        <v>3</v>
      </c>
      <c r="G23" s="52">
        <v>117</v>
      </c>
    </row>
    <row r="24" spans="1:7" x14ac:dyDescent="0.25">
      <c r="A24" s="686"/>
      <c r="B24" s="692"/>
      <c r="C24" s="43" t="s">
        <v>25</v>
      </c>
      <c r="D24" s="35">
        <v>5</v>
      </c>
      <c r="E24" s="35"/>
      <c r="F24" s="35">
        <v>2</v>
      </c>
      <c r="G24" s="53">
        <v>7</v>
      </c>
    </row>
    <row r="25" spans="1:7" x14ac:dyDescent="0.25">
      <c r="A25" s="686"/>
      <c r="B25" s="692"/>
      <c r="C25" s="43" t="s">
        <v>26</v>
      </c>
      <c r="D25" s="35">
        <v>3</v>
      </c>
      <c r="E25" s="35"/>
      <c r="F25" s="35"/>
      <c r="G25" s="53">
        <v>3</v>
      </c>
    </row>
    <row r="26" spans="1:7" x14ac:dyDescent="0.25">
      <c r="A26" s="686"/>
      <c r="B26" s="692"/>
      <c r="C26" s="43" t="s">
        <v>27</v>
      </c>
      <c r="D26" s="35">
        <v>21</v>
      </c>
      <c r="E26" s="35"/>
      <c r="F26" s="35"/>
      <c r="G26" s="53">
        <v>21</v>
      </c>
    </row>
    <row r="27" spans="1:7" x14ac:dyDescent="0.25">
      <c r="A27" s="686"/>
      <c r="B27" s="692"/>
      <c r="C27" s="44" t="s">
        <v>28</v>
      </c>
      <c r="D27" s="37">
        <v>20</v>
      </c>
      <c r="E27" s="37"/>
      <c r="F27" s="37"/>
      <c r="G27" s="54">
        <v>20</v>
      </c>
    </row>
    <row r="28" spans="1:7" ht="13.8" x14ac:dyDescent="0.25">
      <c r="A28" s="686"/>
      <c r="B28" s="697" t="s">
        <v>29</v>
      </c>
      <c r="C28" s="744"/>
      <c r="D28" s="38">
        <v>163</v>
      </c>
      <c r="E28" s="38"/>
      <c r="F28" s="38">
        <v>5</v>
      </c>
      <c r="G28" s="56">
        <v>168</v>
      </c>
    </row>
    <row r="29" spans="1:7" x14ac:dyDescent="0.25">
      <c r="A29" s="686"/>
      <c r="B29" s="687" t="s">
        <v>95</v>
      </c>
      <c r="C29" s="42" t="s">
        <v>30</v>
      </c>
      <c r="D29" s="34">
        <v>12</v>
      </c>
      <c r="E29" s="34">
        <v>1</v>
      </c>
      <c r="F29" s="34">
        <v>8</v>
      </c>
      <c r="G29" s="52">
        <v>21</v>
      </c>
    </row>
    <row r="30" spans="1:7" x14ac:dyDescent="0.25">
      <c r="A30" s="686"/>
      <c r="B30" s="688"/>
      <c r="C30" s="43" t="s">
        <v>31</v>
      </c>
      <c r="D30" s="35">
        <v>2</v>
      </c>
      <c r="E30" s="35"/>
      <c r="F30" s="35"/>
      <c r="G30" s="53">
        <v>2</v>
      </c>
    </row>
    <row r="31" spans="1:7" x14ac:dyDescent="0.25">
      <c r="A31" s="686"/>
      <c r="B31" s="688"/>
      <c r="C31" s="43" t="s">
        <v>32</v>
      </c>
      <c r="D31" s="35">
        <v>29</v>
      </c>
      <c r="E31" s="35"/>
      <c r="F31" s="35">
        <v>1</v>
      </c>
      <c r="G31" s="53">
        <v>30</v>
      </c>
    </row>
    <row r="32" spans="1:7" x14ac:dyDescent="0.25">
      <c r="A32" s="686"/>
      <c r="B32" s="688"/>
      <c r="C32" s="43" t="s">
        <v>33</v>
      </c>
      <c r="D32" s="35">
        <v>9</v>
      </c>
      <c r="E32" s="35">
        <v>1</v>
      </c>
      <c r="F32" s="35">
        <v>4</v>
      </c>
      <c r="G32" s="53">
        <v>14</v>
      </c>
    </row>
    <row r="33" spans="1:10" x14ac:dyDescent="0.25">
      <c r="A33" s="686"/>
      <c r="B33" s="688"/>
      <c r="C33" s="44" t="s">
        <v>34</v>
      </c>
      <c r="D33" s="37"/>
      <c r="E33" s="37">
        <v>1</v>
      </c>
      <c r="F33" s="37">
        <v>2</v>
      </c>
      <c r="G33" s="54">
        <v>3</v>
      </c>
      <c r="J33" s="60"/>
    </row>
    <row r="34" spans="1:10" ht="13.8" x14ac:dyDescent="0.25">
      <c r="A34" s="686"/>
      <c r="B34" s="697" t="s">
        <v>35</v>
      </c>
      <c r="C34" s="744"/>
      <c r="D34" s="38">
        <v>52</v>
      </c>
      <c r="E34" s="38">
        <v>3</v>
      </c>
      <c r="F34" s="38">
        <v>15</v>
      </c>
      <c r="G34" s="56">
        <v>70</v>
      </c>
    </row>
    <row r="35" spans="1:10" x14ac:dyDescent="0.25">
      <c r="A35" s="686"/>
      <c r="B35" s="696" t="s">
        <v>96</v>
      </c>
      <c r="C35" s="42" t="s">
        <v>36</v>
      </c>
      <c r="D35" s="34">
        <v>4</v>
      </c>
      <c r="E35" s="34"/>
      <c r="F35" s="34"/>
      <c r="G35" s="52">
        <v>4</v>
      </c>
    </row>
    <row r="36" spans="1:10" x14ac:dyDescent="0.25">
      <c r="A36" s="686"/>
      <c r="B36" s="692"/>
      <c r="C36" s="43" t="s">
        <v>37</v>
      </c>
      <c r="D36" s="35">
        <v>4</v>
      </c>
      <c r="E36" s="35"/>
      <c r="F36" s="35"/>
      <c r="G36" s="53">
        <v>4</v>
      </c>
    </row>
    <row r="37" spans="1:10" x14ac:dyDescent="0.25">
      <c r="A37" s="686"/>
      <c r="B37" s="692"/>
      <c r="C37" s="43" t="s">
        <v>38</v>
      </c>
      <c r="D37" s="35"/>
      <c r="E37" s="35"/>
      <c r="F37" s="35">
        <v>2</v>
      </c>
      <c r="G37" s="53">
        <v>2</v>
      </c>
    </row>
    <row r="38" spans="1:10" x14ac:dyDescent="0.25">
      <c r="A38" s="686"/>
      <c r="B38" s="692"/>
      <c r="C38" s="44" t="s">
        <v>39</v>
      </c>
      <c r="D38" s="37">
        <v>2</v>
      </c>
      <c r="E38" s="37"/>
      <c r="F38" s="37">
        <v>1</v>
      </c>
      <c r="G38" s="54">
        <v>3</v>
      </c>
    </row>
    <row r="39" spans="1:10" ht="13.8" x14ac:dyDescent="0.25">
      <c r="A39" s="686"/>
      <c r="B39" s="697" t="s">
        <v>40</v>
      </c>
      <c r="C39" s="744"/>
      <c r="D39" s="38">
        <v>10</v>
      </c>
      <c r="E39" s="38"/>
      <c r="F39" s="38">
        <v>3</v>
      </c>
      <c r="G39" s="56">
        <v>13</v>
      </c>
    </row>
    <row r="40" spans="1:10" x14ac:dyDescent="0.25">
      <c r="A40" s="686"/>
      <c r="B40" s="687" t="s">
        <v>97</v>
      </c>
      <c r="C40" s="42" t="s">
        <v>41</v>
      </c>
      <c r="D40" s="34">
        <v>5</v>
      </c>
      <c r="E40" s="34"/>
      <c r="F40" s="34">
        <v>2</v>
      </c>
      <c r="G40" s="52">
        <v>7</v>
      </c>
    </row>
    <row r="41" spans="1:10" x14ac:dyDescent="0.25">
      <c r="A41" s="686"/>
      <c r="B41" s="692"/>
      <c r="C41" s="43" t="s">
        <v>42</v>
      </c>
      <c r="D41" s="35">
        <v>22</v>
      </c>
      <c r="E41" s="35"/>
      <c r="F41" s="35">
        <v>1</v>
      </c>
      <c r="G41" s="53">
        <v>23</v>
      </c>
    </row>
    <row r="42" spans="1:10" ht="13.8" x14ac:dyDescent="0.25">
      <c r="A42" s="686"/>
      <c r="B42" s="697" t="s">
        <v>45</v>
      </c>
      <c r="C42" s="744"/>
      <c r="D42" s="38">
        <v>27</v>
      </c>
      <c r="E42" s="38"/>
      <c r="F42" s="38">
        <v>3</v>
      </c>
      <c r="G42" s="56">
        <v>30</v>
      </c>
    </row>
    <row r="43" spans="1:10" ht="23.4" x14ac:dyDescent="0.25">
      <c r="A43" s="686"/>
      <c r="B43" s="628" t="s">
        <v>98</v>
      </c>
      <c r="C43" s="629" t="s">
        <v>46</v>
      </c>
      <c r="D43" s="41">
        <v>22</v>
      </c>
      <c r="E43" s="41"/>
      <c r="F43" s="41">
        <v>2</v>
      </c>
      <c r="G43" s="57">
        <v>24</v>
      </c>
    </row>
    <row r="44" spans="1:10" ht="13.8" x14ac:dyDescent="0.25">
      <c r="A44" s="686"/>
      <c r="B44" s="697" t="s">
        <v>47</v>
      </c>
      <c r="C44" s="744"/>
      <c r="D44" s="45">
        <v>22</v>
      </c>
      <c r="E44" s="45"/>
      <c r="F44" s="45">
        <v>2</v>
      </c>
      <c r="G44" s="56">
        <v>24</v>
      </c>
    </row>
    <row r="45" spans="1:10" x14ac:dyDescent="0.25">
      <c r="A45" s="711" t="s">
        <v>51</v>
      </c>
      <c r="B45" s="711"/>
      <c r="C45" s="712"/>
      <c r="D45" s="648">
        <v>407</v>
      </c>
      <c r="E45" s="648">
        <v>3</v>
      </c>
      <c r="F45" s="648">
        <v>28</v>
      </c>
      <c r="G45" s="59">
        <v>438</v>
      </c>
    </row>
    <row r="46" spans="1:10" x14ac:dyDescent="0.25">
      <c r="A46" s="694" t="s">
        <v>52</v>
      </c>
      <c r="B46" s="700" t="s">
        <v>99</v>
      </c>
      <c r="C46" s="42" t="s">
        <v>53</v>
      </c>
      <c r="D46" s="34">
        <v>3</v>
      </c>
      <c r="E46" s="34">
        <v>1</v>
      </c>
      <c r="F46" s="34">
        <v>2</v>
      </c>
      <c r="G46" s="52">
        <v>6</v>
      </c>
    </row>
    <row r="47" spans="1:10" x14ac:dyDescent="0.25">
      <c r="A47" s="686"/>
      <c r="B47" s="692"/>
      <c r="C47" s="44" t="s">
        <v>54</v>
      </c>
      <c r="D47" s="37">
        <v>1</v>
      </c>
      <c r="E47" s="37">
        <v>1</v>
      </c>
      <c r="F47" s="37">
        <v>2</v>
      </c>
      <c r="G47" s="54">
        <v>4</v>
      </c>
    </row>
    <row r="48" spans="1:10" ht="13.8" x14ac:dyDescent="0.25">
      <c r="A48" s="686"/>
      <c r="B48" s="697" t="s">
        <v>55</v>
      </c>
      <c r="C48" s="744"/>
      <c r="D48" s="38">
        <v>4</v>
      </c>
      <c r="E48" s="38">
        <v>2</v>
      </c>
      <c r="F48" s="38">
        <v>4</v>
      </c>
      <c r="G48" s="56">
        <v>10</v>
      </c>
    </row>
    <row r="49" spans="1:10" ht="23.4" x14ac:dyDescent="0.25">
      <c r="A49" s="686"/>
      <c r="B49" s="630" t="s">
        <v>100</v>
      </c>
      <c r="C49" s="629" t="s">
        <v>56</v>
      </c>
      <c r="D49" s="41">
        <v>33</v>
      </c>
      <c r="E49" s="41">
        <v>5</v>
      </c>
      <c r="F49" s="41">
        <v>13</v>
      </c>
      <c r="G49" s="57">
        <v>51</v>
      </c>
    </row>
    <row r="50" spans="1:10" ht="13.8" x14ac:dyDescent="0.25">
      <c r="A50" s="686"/>
      <c r="B50" s="697" t="s">
        <v>57</v>
      </c>
      <c r="C50" s="744"/>
      <c r="D50" s="38">
        <v>33</v>
      </c>
      <c r="E50" s="38">
        <v>5</v>
      </c>
      <c r="F50" s="38">
        <v>13</v>
      </c>
      <c r="G50" s="56">
        <v>51</v>
      </c>
    </row>
    <row r="51" spans="1:10" x14ac:dyDescent="0.25">
      <c r="A51" s="686"/>
      <c r="B51" s="696" t="s">
        <v>101</v>
      </c>
      <c r="C51" s="42" t="s">
        <v>58</v>
      </c>
      <c r="D51" s="34">
        <v>3</v>
      </c>
      <c r="E51" s="34">
        <v>1</v>
      </c>
      <c r="F51" s="34">
        <v>7</v>
      </c>
      <c r="G51" s="52">
        <v>11</v>
      </c>
    </row>
    <row r="52" spans="1:10" x14ac:dyDescent="0.25">
      <c r="A52" s="686"/>
      <c r="B52" s="692"/>
      <c r="C52" s="43" t="s">
        <v>59</v>
      </c>
      <c r="D52" s="35"/>
      <c r="E52" s="35"/>
      <c r="F52" s="35">
        <v>1</v>
      </c>
      <c r="G52" s="53">
        <v>1</v>
      </c>
    </row>
    <row r="53" spans="1:10" x14ac:dyDescent="0.25">
      <c r="A53" s="686"/>
      <c r="B53" s="692"/>
      <c r="C53" s="44" t="s">
        <v>60</v>
      </c>
      <c r="D53" s="37"/>
      <c r="E53" s="37">
        <v>2</v>
      </c>
      <c r="F53" s="37">
        <v>4</v>
      </c>
      <c r="G53" s="54">
        <v>6</v>
      </c>
    </row>
    <row r="54" spans="1:10" ht="13.8" x14ac:dyDescent="0.25">
      <c r="A54" s="686"/>
      <c r="B54" s="697" t="s">
        <v>61</v>
      </c>
      <c r="C54" s="744"/>
      <c r="D54" s="38">
        <v>3</v>
      </c>
      <c r="E54" s="38">
        <v>3</v>
      </c>
      <c r="F54" s="38">
        <v>12</v>
      </c>
      <c r="G54" s="56">
        <v>18</v>
      </c>
    </row>
    <row r="55" spans="1:10" x14ac:dyDescent="0.25">
      <c r="A55" s="686"/>
      <c r="B55" s="696" t="s">
        <v>102</v>
      </c>
      <c r="C55" s="42" t="s">
        <v>62</v>
      </c>
      <c r="D55" s="34"/>
      <c r="E55" s="34">
        <v>4</v>
      </c>
      <c r="F55" s="34">
        <v>2</v>
      </c>
      <c r="G55" s="52">
        <v>6</v>
      </c>
    </row>
    <row r="56" spans="1:10" x14ac:dyDescent="0.25">
      <c r="A56" s="686"/>
      <c r="B56" s="692"/>
      <c r="C56" s="43" t="s">
        <v>63</v>
      </c>
      <c r="D56" s="35">
        <v>2</v>
      </c>
      <c r="E56" s="35">
        <v>1</v>
      </c>
      <c r="F56" s="35">
        <v>2</v>
      </c>
      <c r="G56" s="53">
        <v>5</v>
      </c>
      <c r="J56" s="60"/>
    </row>
    <row r="57" spans="1:10" x14ac:dyDescent="0.25">
      <c r="A57" s="686"/>
      <c r="B57" s="692"/>
      <c r="C57" s="44" t="s">
        <v>64</v>
      </c>
      <c r="D57" s="37">
        <v>2</v>
      </c>
      <c r="E57" s="37">
        <v>2</v>
      </c>
      <c r="F57" s="37">
        <v>1</v>
      </c>
      <c r="G57" s="54">
        <v>5</v>
      </c>
    </row>
    <row r="58" spans="1:10" ht="13.8" x14ac:dyDescent="0.25">
      <c r="A58" s="686"/>
      <c r="B58" s="697" t="s">
        <v>65</v>
      </c>
      <c r="C58" s="744"/>
      <c r="D58" s="38">
        <v>4</v>
      </c>
      <c r="E58" s="38">
        <v>7</v>
      </c>
      <c r="F58" s="38">
        <v>5</v>
      </c>
      <c r="G58" s="56">
        <v>16</v>
      </c>
    </row>
    <row r="59" spans="1:10" x14ac:dyDescent="0.25">
      <c r="A59" s="686"/>
      <c r="B59" s="696" t="s">
        <v>103</v>
      </c>
      <c r="C59" s="42" t="s">
        <v>66</v>
      </c>
      <c r="D59" s="34"/>
      <c r="E59" s="34">
        <v>3</v>
      </c>
      <c r="F59" s="34">
        <v>1</v>
      </c>
      <c r="G59" s="52">
        <v>4</v>
      </c>
    </row>
    <row r="60" spans="1:10" x14ac:dyDescent="0.25">
      <c r="A60" s="686"/>
      <c r="B60" s="692"/>
      <c r="C60" s="43" t="s">
        <v>67</v>
      </c>
      <c r="D60" s="35">
        <v>1</v>
      </c>
      <c r="E60" s="35"/>
      <c r="F60" s="35">
        <v>1</v>
      </c>
      <c r="G60" s="53">
        <v>2</v>
      </c>
    </row>
    <row r="61" spans="1:10" x14ac:dyDescent="0.25">
      <c r="A61" s="686"/>
      <c r="B61" s="692"/>
      <c r="C61" s="43" t="s">
        <v>68</v>
      </c>
      <c r="D61" s="35"/>
      <c r="E61" s="35"/>
      <c r="F61" s="35">
        <v>2</v>
      </c>
      <c r="G61" s="53">
        <v>2</v>
      </c>
    </row>
    <row r="62" spans="1:10" x14ac:dyDescent="0.25">
      <c r="A62" s="686"/>
      <c r="B62" s="692"/>
      <c r="C62" s="44" t="s">
        <v>69</v>
      </c>
      <c r="D62" s="37"/>
      <c r="E62" s="37">
        <v>9</v>
      </c>
      <c r="F62" s="37">
        <v>1</v>
      </c>
      <c r="G62" s="54">
        <v>10</v>
      </c>
    </row>
    <row r="63" spans="1:10" ht="13.8" x14ac:dyDescent="0.25">
      <c r="A63" s="686"/>
      <c r="B63" s="697" t="s">
        <v>70</v>
      </c>
      <c r="C63" s="744"/>
      <c r="D63" s="38">
        <v>1</v>
      </c>
      <c r="E63" s="38">
        <v>12</v>
      </c>
      <c r="F63" s="38">
        <v>5</v>
      </c>
      <c r="G63" s="56">
        <v>18</v>
      </c>
    </row>
    <row r="64" spans="1:10" ht="15" customHeight="1" x14ac:dyDescent="0.25">
      <c r="A64" s="686"/>
      <c r="B64" s="696" t="s">
        <v>104</v>
      </c>
      <c r="C64" s="42" t="s">
        <v>71</v>
      </c>
      <c r="D64" s="34">
        <v>20</v>
      </c>
      <c r="E64" s="34">
        <v>6</v>
      </c>
      <c r="F64" s="34">
        <v>12</v>
      </c>
      <c r="G64" s="52">
        <v>38</v>
      </c>
    </row>
    <row r="65" spans="1:7" ht="15" customHeight="1" x14ac:dyDescent="0.25">
      <c r="A65" s="686"/>
      <c r="B65" s="692"/>
      <c r="C65" s="43" t="s">
        <v>72</v>
      </c>
      <c r="D65" s="35">
        <v>7</v>
      </c>
      <c r="E65" s="35"/>
      <c r="F65" s="35">
        <v>7</v>
      </c>
      <c r="G65" s="53">
        <v>14</v>
      </c>
    </row>
    <row r="66" spans="1:7" ht="15" customHeight="1" x14ac:dyDescent="0.25">
      <c r="A66" s="686"/>
      <c r="B66" s="692"/>
      <c r="C66" s="43" t="s">
        <v>73</v>
      </c>
      <c r="D66" s="35">
        <v>7</v>
      </c>
      <c r="E66" s="35">
        <v>41</v>
      </c>
      <c r="F66" s="35">
        <v>11</v>
      </c>
      <c r="G66" s="53">
        <v>59</v>
      </c>
    </row>
    <row r="67" spans="1:7" ht="15" customHeight="1" x14ac:dyDescent="0.25">
      <c r="A67" s="686"/>
      <c r="B67" s="692"/>
      <c r="C67" s="44" t="s">
        <v>74</v>
      </c>
      <c r="D67" s="37">
        <v>9</v>
      </c>
      <c r="E67" s="37"/>
      <c r="F67" s="37">
        <v>2</v>
      </c>
      <c r="G67" s="54">
        <v>11</v>
      </c>
    </row>
    <row r="68" spans="1:7" ht="13.8" x14ac:dyDescent="0.25">
      <c r="A68" s="686"/>
      <c r="B68" s="697" t="s">
        <v>75</v>
      </c>
      <c r="C68" s="744"/>
      <c r="D68" s="38">
        <v>43</v>
      </c>
      <c r="E68" s="38">
        <v>47</v>
      </c>
      <c r="F68" s="38">
        <v>32</v>
      </c>
      <c r="G68" s="56">
        <v>122</v>
      </c>
    </row>
    <row r="69" spans="1:7" x14ac:dyDescent="0.25">
      <c r="A69" s="686"/>
      <c r="B69" s="696" t="s">
        <v>105</v>
      </c>
      <c r="C69" s="42" t="s">
        <v>76</v>
      </c>
      <c r="D69" s="34">
        <v>3</v>
      </c>
      <c r="E69" s="34">
        <v>1</v>
      </c>
      <c r="F69" s="34">
        <v>1</v>
      </c>
      <c r="G69" s="52">
        <v>5</v>
      </c>
    </row>
    <row r="70" spans="1:7" x14ac:dyDescent="0.25">
      <c r="A70" s="686"/>
      <c r="B70" s="692"/>
      <c r="C70" s="43" t="s">
        <v>77</v>
      </c>
      <c r="D70" s="35">
        <v>1</v>
      </c>
      <c r="E70" s="35">
        <v>1</v>
      </c>
      <c r="F70" s="35">
        <v>2</v>
      </c>
      <c r="G70" s="53">
        <v>4</v>
      </c>
    </row>
    <row r="71" spans="1:7" x14ac:dyDescent="0.25">
      <c r="A71" s="686"/>
      <c r="B71" s="692"/>
      <c r="C71" s="43" t="s">
        <v>78</v>
      </c>
      <c r="D71" s="35">
        <v>1</v>
      </c>
      <c r="E71" s="35"/>
      <c r="F71" s="35">
        <v>1</v>
      </c>
      <c r="G71" s="53">
        <v>2</v>
      </c>
    </row>
    <row r="72" spans="1:7" x14ac:dyDescent="0.25">
      <c r="A72" s="686"/>
      <c r="B72" s="692"/>
      <c r="C72" s="43" t="s">
        <v>79</v>
      </c>
      <c r="D72" s="35"/>
      <c r="E72" s="35"/>
      <c r="F72" s="35">
        <v>2</v>
      </c>
      <c r="G72" s="53">
        <v>2</v>
      </c>
    </row>
    <row r="73" spans="1:7" x14ac:dyDescent="0.25">
      <c r="A73" s="686"/>
      <c r="B73" s="692"/>
      <c r="C73" s="43" t="s">
        <v>80</v>
      </c>
      <c r="D73" s="35">
        <v>1</v>
      </c>
      <c r="E73" s="35"/>
      <c r="F73" s="35"/>
      <c r="G73" s="53">
        <v>1</v>
      </c>
    </row>
    <row r="74" spans="1:7" x14ac:dyDescent="0.25">
      <c r="A74" s="686"/>
      <c r="B74" s="692"/>
      <c r="C74" s="44" t="s">
        <v>81</v>
      </c>
      <c r="D74" s="37"/>
      <c r="E74" s="37">
        <v>1</v>
      </c>
      <c r="F74" s="37">
        <v>2</v>
      </c>
      <c r="G74" s="54">
        <v>3</v>
      </c>
    </row>
    <row r="75" spans="1:7" ht="13.8" x14ac:dyDescent="0.25">
      <c r="A75" s="686"/>
      <c r="B75" s="697" t="s">
        <v>82</v>
      </c>
      <c r="C75" s="744"/>
      <c r="D75" s="45">
        <v>6</v>
      </c>
      <c r="E75" s="45">
        <v>3</v>
      </c>
      <c r="F75" s="45">
        <v>8</v>
      </c>
      <c r="G75" s="647">
        <v>17</v>
      </c>
    </row>
    <row r="76" spans="1:7" x14ac:dyDescent="0.25">
      <c r="A76" s="711" t="s">
        <v>83</v>
      </c>
      <c r="B76" s="711"/>
      <c r="C76" s="712"/>
      <c r="D76" s="40">
        <v>94</v>
      </c>
      <c r="E76" s="40">
        <v>79</v>
      </c>
      <c r="F76" s="40">
        <v>79</v>
      </c>
      <c r="G76" s="59">
        <v>252</v>
      </c>
    </row>
    <row r="77" spans="1:7" x14ac:dyDescent="0.25">
      <c r="A77" s="694" t="s">
        <v>84</v>
      </c>
      <c r="B77" s="701" t="s">
        <v>85</v>
      </c>
      <c r="C77" s="42" t="s">
        <v>86</v>
      </c>
      <c r="D77" s="34">
        <v>3</v>
      </c>
      <c r="E77" s="34"/>
      <c r="F77" s="34"/>
      <c r="G77" s="52">
        <v>3</v>
      </c>
    </row>
    <row r="78" spans="1:7" x14ac:dyDescent="0.25">
      <c r="A78" s="686"/>
      <c r="B78" s="692"/>
      <c r="C78" s="43" t="s">
        <v>87</v>
      </c>
      <c r="D78" s="35"/>
      <c r="E78" s="35"/>
      <c r="F78" s="35">
        <v>2</v>
      </c>
      <c r="G78" s="53">
        <v>2</v>
      </c>
    </row>
    <row r="79" spans="1:7" x14ac:dyDescent="0.25">
      <c r="A79" s="686"/>
      <c r="B79" s="692"/>
      <c r="C79" s="44" t="s">
        <v>88</v>
      </c>
      <c r="D79" s="37">
        <v>1</v>
      </c>
      <c r="E79" s="37"/>
      <c r="F79" s="37"/>
      <c r="G79" s="54">
        <v>1</v>
      </c>
    </row>
    <row r="80" spans="1:7" ht="13.8" x14ac:dyDescent="0.25">
      <c r="A80" s="745" t="s">
        <v>89</v>
      </c>
      <c r="B80" s="745"/>
      <c r="C80" s="746"/>
      <c r="D80" s="191">
        <v>4</v>
      </c>
      <c r="E80" s="191"/>
      <c r="F80" s="191">
        <v>2</v>
      </c>
      <c r="G80" s="59">
        <v>6</v>
      </c>
    </row>
    <row r="81" spans="1:8" ht="13.8" x14ac:dyDescent="0.3">
      <c r="A81" s="177"/>
      <c r="B81" s="177"/>
      <c r="C81" s="178"/>
      <c r="D81" s="179"/>
      <c r="E81" s="179"/>
      <c r="F81" s="179"/>
      <c r="G81" s="181"/>
    </row>
    <row r="82" spans="1:8" ht="13.8" x14ac:dyDescent="0.25">
      <c r="A82" s="720" t="s">
        <v>534</v>
      </c>
      <c r="B82" s="720"/>
      <c r="C82" s="721"/>
      <c r="D82" s="38">
        <v>119</v>
      </c>
      <c r="E82" s="38">
        <v>136</v>
      </c>
      <c r="F82" s="38">
        <v>45</v>
      </c>
      <c r="G82" s="56">
        <v>300</v>
      </c>
      <c r="H82" s="181"/>
    </row>
    <row r="83" spans="1:8" x14ac:dyDescent="0.25">
      <c r="D83" s="14"/>
      <c r="E83" s="14"/>
      <c r="F83" s="14"/>
      <c r="G83" s="57"/>
    </row>
    <row r="84" spans="1:8" x14ac:dyDescent="0.25">
      <c r="A84" s="703" t="s">
        <v>4</v>
      </c>
      <c r="B84" s="704"/>
      <c r="C84" s="704"/>
      <c r="D84" s="26">
        <v>772</v>
      </c>
      <c r="E84" s="26">
        <v>224</v>
      </c>
      <c r="F84" s="26">
        <v>233</v>
      </c>
      <c r="G84" s="56">
        <v>1229</v>
      </c>
    </row>
  </sheetData>
  <mergeCells count="40">
    <mergeCell ref="A3:G3"/>
    <mergeCell ref="A9:A16"/>
    <mergeCell ref="B9:B12"/>
    <mergeCell ref="B13:C13"/>
    <mergeCell ref="B14:B15"/>
    <mergeCell ref="B16:C16"/>
    <mergeCell ref="A17:C17"/>
    <mergeCell ref="A18:A44"/>
    <mergeCell ref="B18:B21"/>
    <mergeCell ref="B22:C22"/>
    <mergeCell ref="B23:B27"/>
    <mergeCell ref="B28:C28"/>
    <mergeCell ref="B29:B33"/>
    <mergeCell ref="B34:C34"/>
    <mergeCell ref="B35:B38"/>
    <mergeCell ref="B39:C39"/>
    <mergeCell ref="B64:B67"/>
    <mergeCell ref="B40:B41"/>
    <mergeCell ref="B42:C42"/>
    <mergeCell ref="B44:C44"/>
    <mergeCell ref="A45:C45"/>
    <mergeCell ref="A46:A75"/>
    <mergeCell ref="B46:B47"/>
    <mergeCell ref="B48:C48"/>
    <mergeCell ref="B50:C50"/>
    <mergeCell ref="B51:B53"/>
    <mergeCell ref="B54:C54"/>
    <mergeCell ref="B55:B57"/>
    <mergeCell ref="B58:C58"/>
    <mergeCell ref="B59:B62"/>
    <mergeCell ref="B63:C63"/>
    <mergeCell ref="A80:C80"/>
    <mergeCell ref="A82:C82"/>
    <mergeCell ref="A84:C84"/>
    <mergeCell ref="B68:C68"/>
    <mergeCell ref="B69:B74"/>
    <mergeCell ref="B75:C75"/>
    <mergeCell ref="A76:C76"/>
    <mergeCell ref="A77:A79"/>
    <mergeCell ref="B77:B79"/>
  </mergeCells>
  <printOptions horizontalCentered="1"/>
  <pageMargins left="0.39370078740157483" right="0.39370078740157483" top="0.78740157480314965" bottom="0.59055118110236227" header="0.39370078740157483" footer="0.39370078740157483"/>
  <pageSetup paperSize="9" scale="89" firstPageNumber="43" fitToHeight="0" orientation="portrait" r:id="rId1"/>
  <headerFooter scaleWithDoc="0" alignWithMargins="0">
    <oddHeader>&amp;L&amp;8Situation des personnels enseignants non permanents - 2015/2016&amp;R&amp;8DGRH A1-1 / Novembre 2016</oddHeader>
    <oddFooter>Page &amp;P</oddFooter>
  </headerFooter>
  <rowBreaks count="1" manualBreakCount="1">
    <brk id="45"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802"/>
  <sheetViews>
    <sheetView showGridLines="0" showZeros="0" showWhiteSpace="0" zoomScaleNormal="100" workbookViewId="0">
      <selection activeCell="K68" sqref="K68"/>
    </sheetView>
  </sheetViews>
  <sheetFormatPr baseColWidth="10" defaultColWidth="12" defaultRowHeight="13.2" x14ac:dyDescent="0.25"/>
  <cols>
    <col min="1" max="16384" width="12" style="2"/>
  </cols>
  <sheetData>
    <row r="1" spans="2:8" ht="18" customHeight="1" x14ac:dyDescent="0.25">
      <c r="B1" s="1"/>
      <c r="C1" s="1"/>
      <c r="D1" s="1"/>
    </row>
    <row r="2" spans="2:8" x14ac:dyDescent="0.25">
      <c r="B2" s="3"/>
      <c r="C2" s="3"/>
      <c r="D2" s="3"/>
    </row>
    <row r="3" spans="2:8" x14ac:dyDescent="0.25">
      <c r="B3" s="3"/>
      <c r="C3" s="3"/>
      <c r="D3" s="3"/>
    </row>
    <row r="4" spans="2:8" x14ac:dyDescent="0.25">
      <c r="B4" s="3"/>
      <c r="C4" s="3"/>
      <c r="D4" s="3"/>
    </row>
    <row r="5" spans="2:8" x14ac:dyDescent="0.25">
      <c r="B5" s="3"/>
      <c r="C5" s="3"/>
      <c r="D5" s="3"/>
      <c r="G5" s="3"/>
      <c r="H5" s="3"/>
    </row>
    <row r="6" spans="2:8" x14ac:dyDescent="0.25">
      <c r="B6" s="3"/>
      <c r="C6" s="3"/>
      <c r="D6" s="3"/>
    </row>
    <row r="7" spans="2:8" x14ac:dyDescent="0.25">
      <c r="B7" s="3"/>
      <c r="C7" s="3"/>
      <c r="D7" s="3"/>
    </row>
    <row r="8" spans="2:8" x14ac:dyDescent="0.25">
      <c r="B8" s="3"/>
      <c r="C8" s="3"/>
      <c r="D8" s="3"/>
    </row>
    <row r="9" spans="2:8" x14ac:dyDescent="0.25">
      <c r="B9" s="3"/>
      <c r="C9" s="3"/>
      <c r="D9" s="3"/>
    </row>
    <row r="10" spans="2:8" x14ac:dyDescent="0.25">
      <c r="B10" s="3"/>
      <c r="C10" s="3"/>
      <c r="D10" s="3"/>
    </row>
    <row r="11" spans="2:8" x14ac:dyDescent="0.25">
      <c r="B11" s="3"/>
      <c r="C11" s="3"/>
      <c r="D11" s="3"/>
    </row>
    <row r="12" spans="2:8" x14ac:dyDescent="0.25">
      <c r="B12" s="3"/>
      <c r="C12" s="3"/>
      <c r="D12" s="3"/>
    </row>
    <row r="13" spans="2:8" x14ac:dyDescent="0.25">
      <c r="B13" s="3"/>
      <c r="C13" s="3"/>
      <c r="D13" s="3"/>
    </row>
    <row r="14" spans="2:8" x14ac:dyDescent="0.25">
      <c r="B14" s="3"/>
      <c r="C14" s="3"/>
      <c r="D14" s="3"/>
    </row>
    <row r="15" spans="2:8" x14ac:dyDescent="0.25">
      <c r="B15" s="3"/>
      <c r="C15" s="3"/>
      <c r="D15" s="3"/>
    </row>
    <row r="16" spans="2:8" x14ac:dyDescent="0.25">
      <c r="B16" s="3"/>
      <c r="C16" s="3"/>
      <c r="D16" s="3"/>
    </row>
    <row r="17" spans="2:9" x14ac:dyDescent="0.25">
      <c r="B17" s="3"/>
      <c r="C17" s="3"/>
      <c r="D17" s="3"/>
    </row>
    <row r="18" spans="2:9" x14ac:dyDescent="0.25">
      <c r="B18" s="3"/>
      <c r="C18" s="3"/>
      <c r="D18" s="3"/>
    </row>
    <row r="19" spans="2:9" x14ac:dyDescent="0.25">
      <c r="B19" s="3"/>
      <c r="C19" s="3"/>
      <c r="D19" s="3"/>
    </row>
    <row r="20" spans="2:9" x14ac:dyDescent="0.25">
      <c r="B20" s="3"/>
      <c r="C20" s="3"/>
      <c r="D20" s="3"/>
    </row>
    <row r="21" spans="2:9" x14ac:dyDescent="0.25">
      <c r="B21" s="3"/>
      <c r="C21" s="3"/>
      <c r="D21" s="3"/>
    </row>
    <row r="22" spans="2:9" x14ac:dyDescent="0.25">
      <c r="B22" s="3"/>
      <c r="C22" s="3"/>
      <c r="D22" s="3"/>
    </row>
    <row r="23" spans="2:9" x14ac:dyDescent="0.25">
      <c r="B23" s="3"/>
      <c r="C23" s="3"/>
      <c r="D23" s="3"/>
    </row>
    <row r="24" spans="2:9" x14ac:dyDescent="0.25">
      <c r="B24" s="3"/>
      <c r="C24" s="3"/>
      <c r="D24" s="3"/>
    </row>
    <row r="25" spans="2:9" x14ac:dyDescent="0.25">
      <c r="B25" s="3"/>
      <c r="C25" s="3"/>
      <c r="D25" s="3"/>
    </row>
    <row r="26" spans="2:9" ht="13.8" thickBot="1" x14ac:dyDescent="0.3">
      <c r="B26" s="3"/>
      <c r="C26" s="3"/>
      <c r="D26" s="3"/>
    </row>
    <row r="27" spans="2:9" ht="21.75" customHeight="1" thickTop="1" x14ac:dyDescent="0.25">
      <c r="B27" s="658" t="s">
        <v>350</v>
      </c>
      <c r="C27" s="659"/>
      <c r="D27" s="659"/>
      <c r="E27" s="659"/>
      <c r="F27" s="659"/>
      <c r="G27" s="659"/>
      <c r="H27" s="659"/>
      <c r="I27" s="660"/>
    </row>
    <row r="28" spans="2:9" ht="19.5" customHeight="1" x14ac:dyDescent="0.25">
      <c r="B28" s="661"/>
      <c r="C28" s="662"/>
      <c r="D28" s="662"/>
      <c r="E28" s="662"/>
      <c r="F28" s="662"/>
      <c r="G28" s="662"/>
      <c r="H28" s="662"/>
      <c r="I28" s="663"/>
    </row>
    <row r="29" spans="2:9" ht="30" customHeight="1" thickBot="1" x14ac:dyDescent="0.3">
      <c r="B29" s="664"/>
      <c r="C29" s="665"/>
      <c r="D29" s="665"/>
      <c r="E29" s="665"/>
      <c r="F29" s="665"/>
      <c r="G29" s="665"/>
      <c r="H29" s="665"/>
      <c r="I29" s="666"/>
    </row>
    <row r="30" spans="2:9" ht="13.8" thickTop="1" x14ac:dyDescent="0.25">
      <c r="B30" s="3"/>
      <c r="C30" s="3"/>
      <c r="D30" s="3"/>
    </row>
    <row r="31" spans="2:9" x14ac:dyDescent="0.25">
      <c r="B31" s="3"/>
      <c r="C31" s="3"/>
      <c r="D31" s="3"/>
    </row>
    <row r="32" spans="2:9" x14ac:dyDescent="0.25">
      <c r="B32" s="3"/>
      <c r="C32" s="3"/>
      <c r="D32" s="3"/>
    </row>
    <row r="33" spans="2:9" ht="15.6" x14ac:dyDescent="0.25">
      <c r="B33" s="667" t="s">
        <v>774</v>
      </c>
      <c r="C33" s="667"/>
      <c r="D33" s="667"/>
      <c r="E33" s="667"/>
      <c r="F33" s="667"/>
      <c r="G33" s="667"/>
      <c r="H33" s="667"/>
      <c r="I33" s="667"/>
    </row>
    <row r="34" spans="2:9" x14ac:dyDescent="0.25">
      <c r="B34" s="3"/>
      <c r="C34" s="3"/>
      <c r="D34" s="3"/>
    </row>
    <row r="35" spans="2:9" x14ac:dyDescent="0.25">
      <c r="B35" s="3"/>
      <c r="C35" s="3"/>
      <c r="D35" s="3"/>
    </row>
    <row r="36" spans="2:9" ht="15.6" x14ac:dyDescent="0.3">
      <c r="B36" s="3"/>
      <c r="C36" s="3"/>
      <c r="D36" s="3"/>
      <c r="E36" s="4"/>
    </row>
    <row r="37" spans="2:9" x14ac:dyDescent="0.25">
      <c r="B37" s="3"/>
      <c r="C37" s="5"/>
      <c r="D37" s="3"/>
    </row>
    <row r="38" spans="2:9" x14ac:dyDescent="0.25">
      <c r="B38" s="3"/>
      <c r="C38" s="5"/>
      <c r="D38" s="3"/>
    </row>
    <row r="39" spans="2:9" x14ac:dyDescent="0.25">
      <c r="B39" s="3"/>
      <c r="C39" s="5"/>
      <c r="D39" s="3"/>
    </row>
    <row r="40" spans="2:9" ht="12.75" customHeight="1" x14ac:dyDescent="0.25"/>
    <row r="45" spans="2:9" x14ac:dyDescent="0.25">
      <c r="B45" s="3"/>
      <c r="C45" s="3"/>
      <c r="D45" s="3"/>
    </row>
    <row r="46" spans="2:9" x14ac:dyDescent="0.25">
      <c r="B46" s="11"/>
      <c r="C46" s="10"/>
      <c r="D46" s="10"/>
      <c r="E46" s="10"/>
      <c r="F46" s="10"/>
      <c r="G46" s="10"/>
      <c r="H46" s="10"/>
      <c r="I46" s="10"/>
    </row>
    <row r="47" spans="2:9" x14ac:dyDescent="0.25">
      <c r="B47" s="10"/>
      <c r="C47" s="10"/>
      <c r="D47" s="10"/>
      <c r="E47" s="10"/>
      <c r="F47" s="10"/>
      <c r="G47" s="10"/>
      <c r="H47" s="10"/>
      <c r="I47" s="10"/>
    </row>
    <row r="48" spans="2:9" x14ac:dyDescent="0.25">
      <c r="B48" s="10"/>
      <c r="C48" s="10"/>
      <c r="D48" s="10"/>
      <c r="E48" s="10"/>
      <c r="F48" s="10"/>
      <c r="G48" s="10"/>
      <c r="H48" s="10"/>
      <c r="I48" s="10"/>
    </row>
    <row r="49" spans="2:10" x14ac:dyDescent="0.25">
      <c r="B49" s="10"/>
      <c r="C49" s="10"/>
      <c r="D49" s="10"/>
      <c r="E49" s="10"/>
      <c r="F49" s="10"/>
      <c r="G49" s="10"/>
      <c r="H49" s="10"/>
      <c r="I49" s="10"/>
    </row>
    <row r="50" spans="2:10" x14ac:dyDescent="0.25">
      <c r="B50" s="10"/>
      <c r="C50" s="10"/>
      <c r="D50" s="10"/>
      <c r="E50" s="10"/>
      <c r="F50" s="10"/>
      <c r="G50" s="10"/>
      <c r="H50" s="10"/>
      <c r="I50" s="10"/>
    </row>
    <row r="51" spans="2:10" x14ac:dyDescent="0.25">
      <c r="B51" s="11"/>
      <c r="C51" s="10"/>
      <c r="D51" s="10"/>
      <c r="E51" s="10"/>
      <c r="F51" s="10"/>
      <c r="G51" s="10"/>
      <c r="H51" s="10"/>
      <c r="I51" s="10"/>
    </row>
    <row r="52" spans="2:10" x14ac:dyDescent="0.25">
      <c r="B52" s="668" t="s">
        <v>1</v>
      </c>
      <c r="C52" s="669"/>
      <c r="D52" s="669"/>
      <c r="E52" s="669"/>
      <c r="F52" s="669"/>
      <c r="G52" s="669"/>
      <c r="H52" s="669"/>
      <c r="I52" s="669"/>
    </row>
    <row r="53" spans="2:10" ht="16.5" customHeight="1" x14ac:dyDescent="0.25">
      <c r="B53" s="669"/>
      <c r="C53" s="669"/>
      <c r="D53" s="669"/>
      <c r="E53" s="669"/>
      <c r="F53" s="669"/>
      <c r="G53" s="669"/>
      <c r="H53" s="669"/>
      <c r="I53" s="669"/>
    </row>
    <row r="54" spans="2:10" ht="16.5" customHeight="1" x14ac:dyDescent="0.25">
      <c r="B54" s="669"/>
      <c r="C54" s="669"/>
      <c r="D54" s="669"/>
      <c r="E54" s="669"/>
      <c r="F54" s="669"/>
      <c r="G54" s="669"/>
      <c r="H54" s="669"/>
      <c r="I54" s="669"/>
    </row>
    <row r="55" spans="2:10" ht="16.5" customHeight="1" x14ac:dyDescent="0.25">
      <c r="B55" s="669"/>
      <c r="C55" s="669"/>
      <c r="D55" s="669"/>
      <c r="E55" s="669"/>
      <c r="F55" s="669"/>
      <c r="G55" s="669"/>
      <c r="H55" s="669"/>
      <c r="I55" s="669"/>
    </row>
    <row r="56" spans="2:10" x14ac:dyDescent="0.25">
      <c r="B56" s="669"/>
      <c r="C56" s="669"/>
      <c r="D56" s="669"/>
      <c r="E56" s="669"/>
      <c r="F56" s="669"/>
      <c r="G56" s="669"/>
      <c r="H56" s="669"/>
      <c r="I56" s="669"/>
      <c r="J56" s="6"/>
    </row>
    <row r="57" spans="2:10" x14ac:dyDescent="0.25">
      <c r="B57" s="10"/>
      <c r="C57" s="10"/>
      <c r="D57" s="10"/>
      <c r="E57" s="10"/>
      <c r="F57" s="10"/>
      <c r="G57" s="10"/>
      <c r="H57" s="10"/>
      <c r="I57" s="10"/>
    </row>
    <row r="58" spans="2:10" x14ac:dyDescent="0.25">
      <c r="B58" s="3"/>
      <c r="C58" s="7"/>
      <c r="D58" s="7"/>
    </row>
    <row r="59" spans="2:10" x14ac:dyDescent="0.25">
      <c r="B59" s="8" t="s">
        <v>0</v>
      </c>
      <c r="C59" s="7"/>
      <c r="D59" s="7"/>
      <c r="I59" s="9" t="s">
        <v>810</v>
      </c>
    </row>
    <row r="60" spans="2:10" x14ac:dyDescent="0.25">
      <c r="B60" s="7"/>
      <c r="C60" s="7"/>
      <c r="D60" s="7"/>
    </row>
    <row r="61" spans="2:10" x14ac:dyDescent="0.25">
      <c r="B61" s="3"/>
      <c r="C61" s="7"/>
      <c r="D61" s="7"/>
    </row>
    <row r="62" spans="2:10" x14ac:dyDescent="0.25">
      <c r="B62" s="7"/>
      <c r="C62" s="7"/>
      <c r="D62" s="7"/>
    </row>
    <row r="63" spans="2:10" x14ac:dyDescent="0.25">
      <c r="B63" s="7"/>
      <c r="C63" s="7"/>
      <c r="D63" s="7"/>
    </row>
    <row r="64" spans="2:10" x14ac:dyDescent="0.25">
      <c r="B64" s="7"/>
      <c r="C64" s="7"/>
      <c r="D64" s="7"/>
    </row>
    <row r="65" spans="2:4" x14ac:dyDescent="0.25">
      <c r="B65" s="7"/>
      <c r="C65" s="7"/>
      <c r="D65" s="7"/>
    </row>
    <row r="66" spans="2:4" x14ac:dyDescent="0.25">
      <c r="B66" s="7"/>
      <c r="C66" s="7"/>
      <c r="D66" s="7"/>
    </row>
    <row r="67" spans="2:4" x14ac:dyDescent="0.25">
      <c r="B67" s="7"/>
      <c r="C67" s="7"/>
      <c r="D67" s="7"/>
    </row>
    <row r="68" spans="2:4" x14ac:dyDescent="0.25">
      <c r="B68" s="7"/>
      <c r="C68" s="7"/>
      <c r="D68" s="7"/>
    </row>
    <row r="69" spans="2:4" x14ac:dyDescent="0.25">
      <c r="B69" s="7"/>
      <c r="C69" s="7"/>
      <c r="D69" s="7"/>
    </row>
    <row r="70" spans="2:4" x14ac:dyDescent="0.25">
      <c r="B70" s="7"/>
      <c r="C70" s="7"/>
      <c r="D70" s="7"/>
    </row>
    <row r="71" spans="2:4" x14ac:dyDescent="0.25">
      <c r="B71" s="7"/>
      <c r="C71" s="7"/>
      <c r="D71" s="7"/>
    </row>
    <row r="72" spans="2:4" x14ac:dyDescent="0.25">
      <c r="B72" s="7"/>
      <c r="C72" s="7"/>
      <c r="D72" s="7"/>
    </row>
    <row r="73" spans="2:4" x14ac:dyDescent="0.25">
      <c r="B73" s="7"/>
      <c r="C73" s="7"/>
      <c r="D73" s="7"/>
    </row>
    <row r="74" spans="2:4" x14ac:dyDescent="0.25">
      <c r="B74" s="7"/>
      <c r="C74" s="7"/>
      <c r="D74" s="7"/>
    </row>
    <row r="75" spans="2:4" x14ac:dyDescent="0.25">
      <c r="B75" s="7"/>
      <c r="C75" s="7"/>
      <c r="D75" s="7"/>
    </row>
    <row r="76" spans="2:4" x14ac:dyDescent="0.25">
      <c r="B76" s="7"/>
      <c r="C76" s="7"/>
      <c r="D76" s="7"/>
    </row>
    <row r="77" spans="2:4" x14ac:dyDescent="0.25">
      <c r="B77" s="7"/>
      <c r="C77" s="7"/>
      <c r="D77" s="7"/>
    </row>
    <row r="78" spans="2:4" x14ac:dyDescent="0.25">
      <c r="B78" s="7"/>
      <c r="C78" s="7"/>
      <c r="D78" s="7"/>
    </row>
    <row r="79" spans="2:4" x14ac:dyDescent="0.25">
      <c r="B79" s="7"/>
      <c r="C79" s="7"/>
      <c r="D79" s="7"/>
    </row>
    <row r="80" spans="2:4" x14ac:dyDescent="0.25">
      <c r="B80" s="7"/>
      <c r="C80" s="7"/>
      <c r="D80" s="7"/>
    </row>
    <row r="81" spans="2:4" x14ac:dyDescent="0.25">
      <c r="B81" s="7"/>
      <c r="C81" s="7"/>
      <c r="D81" s="7"/>
    </row>
    <row r="82" spans="2:4" x14ac:dyDescent="0.25">
      <c r="B82" s="7"/>
      <c r="C82" s="7"/>
      <c r="D82" s="7"/>
    </row>
    <row r="83" spans="2:4" x14ac:dyDescent="0.25">
      <c r="B83" s="7"/>
      <c r="C83" s="7"/>
      <c r="D83" s="7"/>
    </row>
    <row r="84" spans="2:4" x14ac:dyDescent="0.25">
      <c r="B84" s="7"/>
      <c r="C84" s="7"/>
      <c r="D84" s="7"/>
    </row>
    <row r="85" spans="2:4" x14ac:dyDescent="0.25">
      <c r="B85" s="7"/>
      <c r="C85" s="7"/>
      <c r="D85" s="7"/>
    </row>
    <row r="86" spans="2:4" x14ac:dyDescent="0.25">
      <c r="B86" s="7"/>
      <c r="C86" s="7"/>
      <c r="D86" s="7"/>
    </row>
    <row r="87" spans="2:4" x14ac:dyDescent="0.25">
      <c r="B87" s="7"/>
      <c r="C87" s="7"/>
      <c r="D87" s="7"/>
    </row>
    <row r="88" spans="2:4" x14ac:dyDescent="0.25">
      <c r="B88" s="7"/>
      <c r="C88" s="7"/>
      <c r="D88" s="7"/>
    </row>
    <row r="89" spans="2:4" x14ac:dyDescent="0.25">
      <c r="B89" s="7"/>
      <c r="C89" s="7"/>
      <c r="D89" s="7"/>
    </row>
    <row r="90" spans="2:4" x14ac:dyDescent="0.25">
      <c r="B90" s="7"/>
      <c r="C90" s="7"/>
      <c r="D90" s="7"/>
    </row>
    <row r="91" spans="2:4" x14ac:dyDescent="0.25">
      <c r="B91" s="7"/>
      <c r="C91" s="7"/>
      <c r="D91" s="7"/>
    </row>
    <row r="92" spans="2:4" x14ac:dyDescent="0.25">
      <c r="B92" s="7"/>
      <c r="C92" s="7"/>
      <c r="D92" s="7"/>
    </row>
    <row r="93" spans="2:4" x14ac:dyDescent="0.25">
      <c r="B93" s="7"/>
      <c r="C93" s="7"/>
      <c r="D93" s="7"/>
    </row>
    <row r="94" spans="2:4" x14ac:dyDescent="0.25">
      <c r="B94" s="7"/>
      <c r="C94" s="7"/>
      <c r="D94" s="7"/>
    </row>
    <row r="95" spans="2:4" x14ac:dyDescent="0.25">
      <c r="B95" s="7"/>
      <c r="C95" s="7"/>
      <c r="D95" s="7"/>
    </row>
    <row r="96" spans="2:4" x14ac:dyDescent="0.25">
      <c r="B96" s="7"/>
      <c r="C96" s="7"/>
      <c r="D96" s="7"/>
    </row>
    <row r="97" spans="2:4" x14ac:dyDescent="0.25">
      <c r="B97" s="7"/>
      <c r="C97" s="7"/>
      <c r="D97" s="7"/>
    </row>
    <row r="98" spans="2:4" x14ac:dyDescent="0.25">
      <c r="B98" s="7"/>
      <c r="C98" s="7"/>
      <c r="D98" s="7"/>
    </row>
    <row r="99" spans="2:4" x14ac:dyDescent="0.25">
      <c r="B99" s="7"/>
      <c r="C99" s="7"/>
      <c r="D99" s="7"/>
    </row>
    <row r="100" spans="2:4" x14ac:dyDescent="0.25">
      <c r="B100" s="7"/>
      <c r="C100" s="7"/>
      <c r="D100" s="7"/>
    </row>
    <row r="101" spans="2:4" x14ac:dyDescent="0.25">
      <c r="B101" s="7"/>
      <c r="C101" s="7"/>
      <c r="D101" s="7"/>
    </row>
    <row r="102" spans="2:4" x14ac:dyDescent="0.25">
      <c r="B102" s="7"/>
      <c r="C102" s="7"/>
      <c r="D102" s="7"/>
    </row>
    <row r="103" spans="2:4" x14ac:dyDescent="0.25">
      <c r="B103" s="7"/>
      <c r="C103" s="7"/>
      <c r="D103" s="7"/>
    </row>
    <row r="104" spans="2:4" x14ac:dyDescent="0.25">
      <c r="B104" s="7"/>
      <c r="C104" s="7"/>
      <c r="D104" s="7"/>
    </row>
    <row r="105" spans="2:4" x14ac:dyDescent="0.25">
      <c r="B105" s="7"/>
      <c r="C105" s="7"/>
      <c r="D105" s="7"/>
    </row>
    <row r="106" spans="2:4" x14ac:dyDescent="0.25">
      <c r="B106" s="7"/>
      <c r="C106" s="7"/>
      <c r="D106" s="7"/>
    </row>
    <row r="107" spans="2:4" x14ac:dyDescent="0.25">
      <c r="B107" s="7"/>
      <c r="C107" s="7"/>
      <c r="D107" s="7"/>
    </row>
    <row r="108" spans="2:4" x14ac:dyDescent="0.25">
      <c r="B108" s="7"/>
      <c r="C108" s="7"/>
      <c r="D108" s="7"/>
    </row>
    <row r="109" spans="2:4" x14ac:dyDescent="0.25">
      <c r="B109" s="7"/>
      <c r="C109" s="7"/>
      <c r="D109" s="7"/>
    </row>
    <row r="110" spans="2:4" x14ac:dyDescent="0.25">
      <c r="B110" s="7"/>
      <c r="C110" s="7"/>
      <c r="D110" s="7"/>
    </row>
    <row r="111" spans="2:4" x14ac:dyDescent="0.25">
      <c r="B111" s="7"/>
      <c r="C111" s="7"/>
      <c r="D111" s="7"/>
    </row>
    <row r="112" spans="2:4" x14ac:dyDescent="0.25">
      <c r="B112" s="7"/>
      <c r="C112" s="7"/>
      <c r="D112" s="7"/>
    </row>
    <row r="113" spans="2:4" x14ac:dyDescent="0.25">
      <c r="B113" s="7"/>
      <c r="C113" s="7"/>
      <c r="D113" s="7"/>
    </row>
    <row r="114" spans="2:4" x14ac:dyDescent="0.25">
      <c r="B114" s="7"/>
      <c r="C114" s="7"/>
      <c r="D114" s="7"/>
    </row>
    <row r="115" spans="2:4" x14ac:dyDescent="0.25">
      <c r="B115" s="7"/>
      <c r="C115" s="7"/>
      <c r="D115" s="7"/>
    </row>
    <row r="116" spans="2:4" x14ac:dyDescent="0.25">
      <c r="B116" s="7"/>
      <c r="C116" s="7"/>
      <c r="D116" s="7"/>
    </row>
    <row r="117" spans="2:4" x14ac:dyDescent="0.25">
      <c r="B117" s="7"/>
      <c r="C117" s="7"/>
      <c r="D117" s="7"/>
    </row>
    <row r="118" spans="2:4" x14ac:dyDescent="0.25">
      <c r="B118" s="7"/>
      <c r="C118" s="7"/>
      <c r="D118" s="7"/>
    </row>
    <row r="119" spans="2:4" x14ac:dyDescent="0.25">
      <c r="B119" s="7"/>
      <c r="C119" s="7"/>
      <c r="D119" s="7"/>
    </row>
    <row r="120" spans="2:4" x14ac:dyDescent="0.25">
      <c r="B120" s="7"/>
      <c r="C120" s="7"/>
      <c r="D120" s="7"/>
    </row>
    <row r="121" spans="2:4" x14ac:dyDescent="0.25">
      <c r="B121" s="7"/>
      <c r="C121" s="7"/>
      <c r="D121" s="7"/>
    </row>
    <row r="122" spans="2:4" x14ac:dyDescent="0.25">
      <c r="B122" s="7"/>
      <c r="C122" s="7"/>
      <c r="D122" s="7"/>
    </row>
    <row r="123" spans="2:4" x14ac:dyDescent="0.25">
      <c r="B123" s="7"/>
      <c r="C123" s="7"/>
      <c r="D123" s="7"/>
    </row>
    <row r="124" spans="2:4" x14ac:dyDescent="0.25">
      <c r="B124" s="7"/>
      <c r="C124" s="7"/>
      <c r="D124" s="7"/>
    </row>
    <row r="125" spans="2:4" x14ac:dyDescent="0.25">
      <c r="B125" s="7"/>
      <c r="C125" s="7"/>
      <c r="D125" s="7"/>
    </row>
    <row r="126" spans="2:4" x14ac:dyDescent="0.25">
      <c r="B126" s="7"/>
      <c r="C126" s="7"/>
      <c r="D126" s="7"/>
    </row>
    <row r="127" spans="2:4" x14ac:dyDescent="0.25">
      <c r="B127" s="7"/>
      <c r="C127" s="7"/>
      <c r="D127" s="7"/>
    </row>
    <row r="128" spans="2:4" x14ac:dyDescent="0.25">
      <c r="B128" s="7"/>
      <c r="C128" s="7"/>
      <c r="D128" s="7"/>
    </row>
    <row r="129" spans="2:4" x14ac:dyDescent="0.25">
      <c r="B129" s="7"/>
      <c r="C129" s="7"/>
      <c r="D129" s="7"/>
    </row>
    <row r="130" spans="2:4" x14ac:dyDescent="0.25">
      <c r="B130" s="7"/>
      <c r="C130" s="7"/>
      <c r="D130" s="7"/>
    </row>
    <row r="131" spans="2:4" x14ac:dyDescent="0.25">
      <c r="B131" s="7"/>
      <c r="C131" s="7"/>
      <c r="D131" s="7"/>
    </row>
    <row r="132" spans="2:4" x14ac:dyDescent="0.25">
      <c r="B132" s="7"/>
      <c r="C132" s="7"/>
      <c r="D132" s="7"/>
    </row>
    <row r="133" spans="2:4" x14ac:dyDescent="0.25">
      <c r="B133" s="7"/>
      <c r="C133" s="7"/>
      <c r="D133" s="7"/>
    </row>
    <row r="134" spans="2:4" x14ac:dyDescent="0.25">
      <c r="B134" s="7"/>
      <c r="C134" s="7"/>
      <c r="D134" s="7"/>
    </row>
    <row r="135" spans="2:4" x14ac:dyDescent="0.25">
      <c r="B135" s="7"/>
      <c r="C135" s="7"/>
      <c r="D135" s="7"/>
    </row>
    <row r="136" spans="2:4" x14ac:dyDescent="0.25">
      <c r="B136" s="7"/>
      <c r="C136" s="7"/>
      <c r="D136" s="7"/>
    </row>
    <row r="137" spans="2:4" x14ac:dyDescent="0.25">
      <c r="B137" s="7"/>
      <c r="C137" s="7"/>
      <c r="D137" s="7"/>
    </row>
    <row r="138" spans="2:4" x14ac:dyDescent="0.25">
      <c r="B138" s="7"/>
      <c r="C138" s="7"/>
      <c r="D138" s="7"/>
    </row>
    <row r="139" spans="2:4" x14ac:dyDescent="0.25">
      <c r="B139" s="7"/>
      <c r="C139" s="7"/>
      <c r="D139" s="7"/>
    </row>
    <row r="140" spans="2:4" x14ac:dyDescent="0.25">
      <c r="B140" s="7"/>
      <c r="C140" s="7"/>
      <c r="D140" s="7"/>
    </row>
    <row r="141" spans="2:4" x14ac:dyDescent="0.25">
      <c r="B141" s="7"/>
      <c r="C141" s="7"/>
      <c r="D141" s="7"/>
    </row>
    <row r="142" spans="2:4" x14ac:dyDescent="0.25">
      <c r="B142" s="7"/>
      <c r="C142" s="7"/>
      <c r="D142" s="7"/>
    </row>
    <row r="143" spans="2:4" x14ac:dyDescent="0.25">
      <c r="B143" s="7"/>
      <c r="C143" s="7"/>
      <c r="D143" s="7"/>
    </row>
    <row r="144" spans="2:4" x14ac:dyDescent="0.25">
      <c r="B144" s="7"/>
      <c r="C144" s="7"/>
      <c r="D144" s="7"/>
    </row>
    <row r="145" spans="2:4" x14ac:dyDescent="0.25">
      <c r="B145" s="7"/>
      <c r="C145" s="7"/>
      <c r="D145" s="7"/>
    </row>
    <row r="146" spans="2:4" x14ac:dyDescent="0.25">
      <c r="B146" s="7"/>
      <c r="C146" s="7"/>
      <c r="D146" s="7"/>
    </row>
    <row r="147" spans="2:4" x14ac:dyDescent="0.25">
      <c r="B147" s="7"/>
      <c r="C147" s="7"/>
      <c r="D147" s="7"/>
    </row>
    <row r="148" spans="2:4" x14ac:dyDescent="0.25">
      <c r="B148" s="7"/>
      <c r="C148" s="7"/>
      <c r="D148" s="7"/>
    </row>
    <row r="149" spans="2:4" x14ac:dyDescent="0.25">
      <c r="B149" s="7"/>
      <c r="C149" s="7"/>
      <c r="D149" s="7"/>
    </row>
    <row r="150" spans="2:4" x14ac:dyDescent="0.25">
      <c r="B150" s="7"/>
      <c r="C150" s="7"/>
      <c r="D150" s="7"/>
    </row>
    <row r="151" spans="2:4" x14ac:dyDescent="0.25">
      <c r="B151" s="7"/>
      <c r="C151" s="7"/>
      <c r="D151" s="7"/>
    </row>
    <row r="152" spans="2:4" x14ac:dyDescent="0.25">
      <c r="B152" s="7"/>
      <c r="C152" s="7"/>
      <c r="D152" s="7"/>
    </row>
    <row r="153" spans="2:4" x14ac:dyDescent="0.25">
      <c r="B153" s="7"/>
      <c r="C153" s="7"/>
      <c r="D153" s="7"/>
    </row>
    <row r="154" spans="2:4" x14ac:dyDescent="0.25">
      <c r="B154" s="7"/>
      <c r="C154" s="7"/>
      <c r="D154" s="7"/>
    </row>
    <row r="155" spans="2:4" x14ac:dyDescent="0.25">
      <c r="B155" s="7"/>
      <c r="C155" s="7"/>
      <c r="D155" s="7"/>
    </row>
    <row r="156" spans="2:4" x14ac:dyDescent="0.25">
      <c r="B156" s="7"/>
      <c r="C156" s="7"/>
      <c r="D156" s="7"/>
    </row>
    <row r="157" spans="2:4" x14ac:dyDescent="0.25">
      <c r="B157" s="7"/>
      <c r="C157" s="7"/>
      <c r="D157" s="7"/>
    </row>
    <row r="158" spans="2:4" x14ac:dyDescent="0.25">
      <c r="B158" s="7"/>
      <c r="C158" s="7"/>
      <c r="D158" s="7"/>
    </row>
    <row r="159" spans="2:4" x14ac:dyDescent="0.25">
      <c r="B159" s="7"/>
      <c r="C159" s="7"/>
      <c r="D159" s="7"/>
    </row>
    <row r="160" spans="2:4" x14ac:dyDescent="0.25">
      <c r="B160" s="7"/>
      <c r="C160" s="7"/>
      <c r="D160" s="7"/>
    </row>
    <row r="161" spans="2:4" x14ac:dyDescent="0.25">
      <c r="B161" s="7"/>
      <c r="C161" s="7"/>
      <c r="D161" s="7"/>
    </row>
    <row r="162" spans="2:4" x14ac:dyDescent="0.25">
      <c r="B162" s="7"/>
      <c r="C162" s="7"/>
      <c r="D162" s="7"/>
    </row>
    <row r="163" spans="2:4" x14ac:dyDescent="0.25">
      <c r="B163" s="7"/>
      <c r="C163" s="7"/>
      <c r="D163" s="7"/>
    </row>
    <row r="164" spans="2:4" x14ac:dyDescent="0.25">
      <c r="B164" s="7"/>
      <c r="C164" s="7"/>
      <c r="D164" s="7"/>
    </row>
    <row r="165" spans="2:4" x14ac:dyDescent="0.25">
      <c r="B165" s="7"/>
      <c r="C165" s="7"/>
      <c r="D165" s="7"/>
    </row>
    <row r="166" spans="2:4" x14ac:dyDescent="0.25">
      <c r="B166" s="7"/>
      <c r="C166" s="7"/>
      <c r="D166" s="7"/>
    </row>
    <row r="167" spans="2:4" x14ac:dyDescent="0.25">
      <c r="B167" s="7"/>
      <c r="C167" s="7"/>
      <c r="D167" s="7"/>
    </row>
    <row r="168" spans="2:4" x14ac:dyDescent="0.25">
      <c r="B168" s="7"/>
      <c r="C168" s="7"/>
      <c r="D168" s="7"/>
    </row>
    <row r="169" spans="2:4" x14ac:dyDescent="0.25">
      <c r="B169" s="7"/>
      <c r="C169" s="7"/>
      <c r="D169" s="7"/>
    </row>
    <row r="170" spans="2:4" x14ac:dyDescent="0.25">
      <c r="B170" s="7"/>
      <c r="C170" s="7"/>
      <c r="D170" s="7"/>
    </row>
    <row r="171" spans="2:4" x14ac:dyDescent="0.25">
      <c r="B171" s="7"/>
      <c r="C171" s="7"/>
      <c r="D171" s="7"/>
    </row>
    <row r="172" spans="2:4" x14ac:dyDescent="0.25">
      <c r="B172" s="7"/>
      <c r="C172" s="7"/>
      <c r="D172" s="7"/>
    </row>
    <row r="173" spans="2:4" x14ac:dyDescent="0.25">
      <c r="B173" s="7"/>
      <c r="C173" s="7"/>
      <c r="D173" s="7"/>
    </row>
    <row r="174" spans="2:4" x14ac:dyDescent="0.25">
      <c r="B174" s="7"/>
      <c r="C174" s="7"/>
      <c r="D174" s="7"/>
    </row>
    <row r="175" spans="2:4" x14ac:dyDescent="0.25">
      <c r="B175" s="7"/>
      <c r="C175" s="7"/>
      <c r="D175" s="7"/>
    </row>
    <row r="176" spans="2:4" x14ac:dyDescent="0.25">
      <c r="B176" s="7"/>
      <c r="C176" s="7"/>
      <c r="D176" s="7"/>
    </row>
    <row r="177" spans="2:4" x14ac:dyDescent="0.25">
      <c r="B177" s="7"/>
      <c r="C177" s="7"/>
      <c r="D177" s="7"/>
    </row>
    <row r="178" spans="2:4" x14ac:dyDescent="0.25">
      <c r="B178" s="7"/>
      <c r="C178" s="7"/>
      <c r="D178" s="7"/>
    </row>
    <row r="179" spans="2:4" x14ac:dyDescent="0.25">
      <c r="B179" s="7"/>
      <c r="C179" s="7"/>
      <c r="D179" s="7"/>
    </row>
    <row r="180" spans="2:4" x14ac:dyDescent="0.25">
      <c r="B180" s="7"/>
      <c r="C180" s="7"/>
      <c r="D180" s="7"/>
    </row>
    <row r="181" spans="2:4" x14ac:dyDescent="0.25">
      <c r="B181" s="7"/>
      <c r="C181" s="7"/>
      <c r="D181" s="7"/>
    </row>
    <row r="182" spans="2:4" x14ac:dyDescent="0.25">
      <c r="B182" s="7"/>
      <c r="C182" s="7"/>
      <c r="D182" s="7"/>
    </row>
    <row r="183" spans="2:4" x14ac:dyDescent="0.25">
      <c r="B183" s="7"/>
      <c r="C183" s="7"/>
      <c r="D183" s="7"/>
    </row>
    <row r="184" spans="2:4" x14ac:dyDescent="0.25">
      <c r="B184" s="7"/>
      <c r="C184" s="7"/>
      <c r="D184" s="7"/>
    </row>
    <row r="185" spans="2:4" x14ac:dyDescent="0.25">
      <c r="B185" s="7"/>
      <c r="C185" s="7"/>
      <c r="D185" s="7"/>
    </row>
    <row r="186" spans="2:4" x14ac:dyDescent="0.25">
      <c r="B186" s="7"/>
      <c r="C186" s="7"/>
      <c r="D186" s="7"/>
    </row>
    <row r="187" spans="2:4" x14ac:dyDescent="0.25">
      <c r="B187" s="7"/>
      <c r="C187" s="7"/>
      <c r="D187" s="7"/>
    </row>
    <row r="188" spans="2:4" x14ac:dyDescent="0.25">
      <c r="B188" s="7"/>
      <c r="C188" s="7"/>
      <c r="D188" s="7"/>
    </row>
    <row r="189" spans="2:4" x14ac:dyDescent="0.25">
      <c r="B189" s="7"/>
      <c r="C189" s="7"/>
      <c r="D189" s="7"/>
    </row>
    <row r="190" spans="2:4" x14ac:dyDescent="0.25">
      <c r="B190" s="7"/>
      <c r="C190" s="7"/>
      <c r="D190" s="7"/>
    </row>
    <row r="191" spans="2:4" x14ac:dyDescent="0.25">
      <c r="B191" s="7"/>
      <c r="C191" s="7"/>
      <c r="D191" s="7"/>
    </row>
    <row r="192" spans="2:4" x14ac:dyDescent="0.25">
      <c r="B192" s="7"/>
      <c r="C192" s="7"/>
      <c r="D192" s="7"/>
    </row>
    <row r="193" spans="2:4" x14ac:dyDescent="0.25">
      <c r="B193" s="7"/>
      <c r="C193" s="7"/>
      <c r="D193" s="7"/>
    </row>
    <row r="194" spans="2:4" x14ac:dyDescent="0.25">
      <c r="B194" s="7"/>
      <c r="C194" s="7"/>
      <c r="D194" s="7"/>
    </row>
    <row r="195" spans="2:4" x14ac:dyDescent="0.25">
      <c r="B195" s="7"/>
      <c r="C195" s="7"/>
      <c r="D195" s="7"/>
    </row>
    <row r="196" spans="2:4" x14ac:dyDescent="0.25">
      <c r="B196" s="7"/>
      <c r="C196" s="7"/>
      <c r="D196" s="7"/>
    </row>
    <row r="197" spans="2:4" x14ac:dyDescent="0.25">
      <c r="B197" s="7"/>
      <c r="C197" s="7"/>
      <c r="D197" s="7"/>
    </row>
    <row r="198" spans="2:4" x14ac:dyDescent="0.25">
      <c r="B198" s="7"/>
      <c r="C198" s="7"/>
      <c r="D198" s="7"/>
    </row>
    <row r="199" spans="2:4" x14ac:dyDescent="0.25">
      <c r="B199" s="7"/>
      <c r="C199" s="7"/>
      <c r="D199" s="7"/>
    </row>
    <row r="200" spans="2:4" x14ac:dyDescent="0.25">
      <c r="B200" s="7"/>
      <c r="C200" s="7"/>
      <c r="D200" s="7"/>
    </row>
    <row r="201" spans="2:4" x14ac:dyDescent="0.25">
      <c r="B201" s="7"/>
      <c r="C201" s="7"/>
      <c r="D201" s="7"/>
    </row>
    <row r="202" spans="2:4" x14ac:dyDescent="0.25">
      <c r="B202" s="7"/>
      <c r="C202" s="7"/>
      <c r="D202" s="7"/>
    </row>
    <row r="203" spans="2:4" x14ac:dyDescent="0.25">
      <c r="B203" s="7"/>
      <c r="C203" s="7"/>
      <c r="D203" s="7"/>
    </row>
    <row r="204" spans="2:4" x14ac:dyDescent="0.25">
      <c r="B204" s="7"/>
      <c r="C204" s="7"/>
      <c r="D204" s="7"/>
    </row>
    <row r="205" spans="2:4" x14ac:dyDescent="0.25">
      <c r="B205" s="7"/>
      <c r="C205" s="7"/>
      <c r="D205" s="7"/>
    </row>
    <row r="206" spans="2:4" x14ac:dyDescent="0.25">
      <c r="B206" s="7"/>
      <c r="C206" s="7"/>
      <c r="D206" s="7"/>
    </row>
    <row r="207" spans="2:4" x14ac:dyDescent="0.25">
      <c r="B207" s="7"/>
      <c r="C207" s="7"/>
      <c r="D207" s="7"/>
    </row>
    <row r="208" spans="2:4" x14ac:dyDescent="0.25">
      <c r="B208" s="7"/>
      <c r="C208" s="7"/>
      <c r="D208" s="7"/>
    </row>
    <row r="209" spans="2:4" x14ac:dyDescent="0.25">
      <c r="B209" s="7"/>
      <c r="C209" s="7"/>
      <c r="D209" s="7"/>
    </row>
    <row r="210" spans="2:4" x14ac:dyDescent="0.25">
      <c r="B210" s="7"/>
      <c r="C210" s="7"/>
      <c r="D210" s="7"/>
    </row>
    <row r="211" spans="2:4" x14ac:dyDescent="0.25">
      <c r="B211" s="7"/>
      <c r="C211" s="7"/>
      <c r="D211" s="7"/>
    </row>
    <row r="212" spans="2:4" x14ac:dyDescent="0.25">
      <c r="B212" s="7"/>
      <c r="C212" s="7"/>
      <c r="D212" s="7"/>
    </row>
    <row r="213" spans="2:4" x14ac:dyDescent="0.25">
      <c r="B213" s="7"/>
      <c r="C213" s="7"/>
      <c r="D213" s="7"/>
    </row>
    <row r="214" spans="2:4" x14ac:dyDescent="0.25">
      <c r="B214" s="7"/>
      <c r="C214" s="7"/>
      <c r="D214" s="7"/>
    </row>
    <row r="215" spans="2:4" x14ac:dyDescent="0.25">
      <c r="B215" s="7"/>
      <c r="C215" s="7"/>
      <c r="D215" s="7"/>
    </row>
    <row r="216" spans="2:4" x14ac:dyDescent="0.25">
      <c r="B216" s="7"/>
      <c r="C216" s="7"/>
      <c r="D216" s="7"/>
    </row>
    <row r="217" spans="2:4" x14ac:dyDescent="0.25">
      <c r="B217" s="7"/>
      <c r="C217" s="7"/>
      <c r="D217" s="7"/>
    </row>
    <row r="218" spans="2:4" x14ac:dyDescent="0.25">
      <c r="B218" s="7"/>
      <c r="C218" s="7"/>
      <c r="D218" s="7"/>
    </row>
    <row r="219" spans="2:4" x14ac:dyDescent="0.25">
      <c r="B219" s="7"/>
      <c r="C219" s="7"/>
      <c r="D219" s="7"/>
    </row>
    <row r="220" spans="2:4" x14ac:dyDescent="0.25">
      <c r="B220" s="7"/>
      <c r="C220" s="7"/>
      <c r="D220" s="7"/>
    </row>
    <row r="221" spans="2:4" x14ac:dyDescent="0.25">
      <c r="B221" s="7"/>
      <c r="C221" s="7"/>
      <c r="D221" s="7"/>
    </row>
    <row r="222" spans="2:4" x14ac:dyDescent="0.25">
      <c r="B222" s="7"/>
      <c r="C222" s="7"/>
      <c r="D222" s="7"/>
    </row>
    <row r="223" spans="2:4" x14ac:dyDescent="0.25">
      <c r="B223" s="7"/>
      <c r="C223" s="7"/>
      <c r="D223" s="7"/>
    </row>
    <row r="224" spans="2:4" x14ac:dyDescent="0.25">
      <c r="B224" s="7"/>
      <c r="C224" s="7"/>
      <c r="D224" s="7"/>
    </row>
    <row r="225" spans="2:4" x14ac:dyDescent="0.25">
      <c r="B225" s="7"/>
      <c r="C225" s="7"/>
      <c r="D225" s="7"/>
    </row>
    <row r="226" spans="2:4" x14ac:dyDescent="0.25">
      <c r="B226" s="7"/>
      <c r="C226" s="7"/>
      <c r="D226" s="7"/>
    </row>
    <row r="227" spans="2:4" x14ac:dyDescent="0.25">
      <c r="B227" s="7"/>
      <c r="C227" s="7"/>
      <c r="D227" s="7"/>
    </row>
    <row r="228" spans="2:4" x14ac:dyDescent="0.25">
      <c r="B228" s="7"/>
      <c r="C228" s="7"/>
      <c r="D228" s="7"/>
    </row>
    <row r="229" spans="2:4" x14ac:dyDescent="0.25">
      <c r="B229" s="7"/>
      <c r="C229" s="7"/>
      <c r="D229" s="7"/>
    </row>
    <row r="230" spans="2:4" x14ac:dyDescent="0.25">
      <c r="B230" s="7"/>
      <c r="C230" s="7"/>
      <c r="D230" s="7"/>
    </row>
    <row r="231" spans="2:4" x14ac:dyDescent="0.25">
      <c r="B231" s="7"/>
      <c r="C231" s="7"/>
      <c r="D231" s="7"/>
    </row>
    <row r="232" spans="2:4" x14ac:dyDescent="0.25">
      <c r="B232" s="7"/>
      <c r="C232" s="7"/>
      <c r="D232" s="7"/>
    </row>
    <row r="233" spans="2:4" x14ac:dyDescent="0.25">
      <c r="B233" s="7"/>
      <c r="C233" s="7"/>
      <c r="D233" s="7"/>
    </row>
    <row r="234" spans="2:4" x14ac:dyDescent="0.25">
      <c r="B234" s="7"/>
      <c r="C234" s="7"/>
      <c r="D234" s="7"/>
    </row>
    <row r="235" spans="2:4" x14ac:dyDescent="0.25">
      <c r="B235" s="7"/>
      <c r="C235" s="7"/>
      <c r="D235" s="7"/>
    </row>
    <row r="236" spans="2:4" x14ac:dyDescent="0.25">
      <c r="B236" s="7"/>
      <c r="C236" s="7"/>
      <c r="D236" s="7"/>
    </row>
    <row r="237" spans="2:4" x14ac:dyDescent="0.25">
      <c r="B237" s="7"/>
      <c r="C237" s="7"/>
      <c r="D237" s="7"/>
    </row>
    <row r="238" spans="2:4" x14ac:dyDescent="0.25">
      <c r="B238" s="7"/>
      <c r="C238" s="7"/>
      <c r="D238" s="7"/>
    </row>
    <row r="239" spans="2:4" x14ac:dyDescent="0.25">
      <c r="B239" s="7"/>
      <c r="C239" s="7"/>
      <c r="D239" s="7"/>
    </row>
    <row r="240" spans="2:4" x14ac:dyDescent="0.25">
      <c r="B240" s="7"/>
      <c r="C240" s="7"/>
      <c r="D240" s="7"/>
    </row>
    <row r="241" spans="2:4" x14ac:dyDescent="0.25">
      <c r="B241" s="7"/>
      <c r="C241" s="7"/>
      <c r="D241" s="7"/>
    </row>
    <row r="242" spans="2:4" x14ac:dyDescent="0.25">
      <c r="B242" s="7"/>
      <c r="C242" s="7"/>
      <c r="D242" s="7"/>
    </row>
    <row r="243" spans="2:4" x14ac:dyDescent="0.25">
      <c r="B243" s="7"/>
      <c r="C243" s="7"/>
      <c r="D243" s="7"/>
    </row>
    <row r="244" spans="2:4" x14ac:dyDescent="0.25">
      <c r="B244" s="7"/>
      <c r="C244" s="7"/>
      <c r="D244" s="7"/>
    </row>
    <row r="245" spans="2:4" x14ac:dyDescent="0.25">
      <c r="B245" s="7"/>
      <c r="C245" s="7"/>
      <c r="D245" s="7"/>
    </row>
    <row r="246" spans="2:4" x14ac:dyDescent="0.25">
      <c r="B246" s="7"/>
      <c r="C246" s="7"/>
      <c r="D246" s="7"/>
    </row>
    <row r="247" spans="2:4" x14ac:dyDescent="0.25">
      <c r="B247" s="7"/>
      <c r="C247" s="7"/>
      <c r="D247" s="7"/>
    </row>
    <row r="248" spans="2:4" x14ac:dyDescent="0.25">
      <c r="B248" s="7"/>
      <c r="C248" s="7"/>
      <c r="D248" s="7"/>
    </row>
    <row r="249" spans="2:4" x14ac:dyDescent="0.25">
      <c r="B249" s="7"/>
      <c r="C249" s="7"/>
      <c r="D249" s="7"/>
    </row>
    <row r="250" spans="2:4" x14ac:dyDescent="0.25">
      <c r="B250" s="7"/>
      <c r="C250" s="7"/>
      <c r="D250" s="7"/>
    </row>
    <row r="251" spans="2:4" x14ac:dyDescent="0.25">
      <c r="B251" s="7"/>
      <c r="C251" s="7"/>
      <c r="D251" s="7"/>
    </row>
    <row r="252" spans="2:4" x14ac:dyDescent="0.25">
      <c r="B252" s="7"/>
      <c r="C252" s="7"/>
      <c r="D252" s="7"/>
    </row>
    <row r="253" spans="2:4" x14ac:dyDescent="0.25">
      <c r="B253" s="7"/>
      <c r="C253" s="7"/>
      <c r="D253" s="7"/>
    </row>
    <row r="254" spans="2:4" x14ac:dyDescent="0.25">
      <c r="B254" s="7"/>
      <c r="C254" s="7"/>
      <c r="D254" s="7"/>
    </row>
    <row r="255" spans="2:4" x14ac:dyDescent="0.25">
      <c r="B255" s="7"/>
      <c r="C255" s="7"/>
      <c r="D255" s="7"/>
    </row>
    <row r="256" spans="2:4" x14ac:dyDescent="0.25">
      <c r="B256" s="7"/>
      <c r="C256" s="7"/>
      <c r="D256" s="7"/>
    </row>
    <row r="257" spans="2:4" x14ac:dyDescent="0.25">
      <c r="B257" s="7"/>
      <c r="C257" s="7"/>
      <c r="D257" s="7"/>
    </row>
    <row r="258" spans="2:4" x14ac:dyDescent="0.25">
      <c r="B258" s="7"/>
      <c r="C258" s="7"/>
      <c r="D258" s="7"/>
    </row>
    <row r="259" spans="2:4" x14ac:dyDescent="0.25">
      <c r="B259" s="7"/>
      <c r="C259" s="7"/>
      <c r="D259" s="7"/>
    </row>
    <row r="260" spans="2:4" x14ac:dyDescent="0.25">
      <c r="B260" s="7"/>
      <c r="C260" s="7"/>
      <c r="D260" s="7"/>
    </row>
    <row r="261" spans="2:4" x14ac:dyDescent="0.25">
      <c r="B261" s="7"/>
      <c r="C261" s="7"/>
      <c r="D261" s="7"/>
    </row>
    <row r="262" spans="2:4" x14ac:dyDescent="0.25">
      <c r="B262" s="7"/>
      <c r="C262" s="7"/>
      <c r="D262" s="7"/>
    </row>
    <row r="263" spans="2:4" x14ac:dyDescent="0.25">
      <c r="B263" s="7"/>
      <c r="C263" s="7"/>
      <c r="D263" s="7"/>
    </row>
    <row r="264" spans="2:4" x14ac:dyDescent="0.25">
      <c r="B264" s="7"/>
      <c r="C264" s="7"/>
      <c r="D264" s="7"/>
    </row>
    <row r="265" spans="2:4" x14ac:dyDescent="0.25">
      <c r="B265" s="7"/>
      <c r="C265" s="7"/>
      <c r="D265" s="7"/>
    </row>
    <row r="266" spans="2:4" x14ac:dyDescent="0.25">
      <c r="B266" s="7"/>
      <c r="C266" s="7"/>
      <c r="D266" s="7"/>
    </row>
    <row r="267" spans="2:4" x14ac:dyDescent="0.25">
      <c r="B267" s="7"/>
      <c r="C267" s="7"/>
      <c r="D267" s="7"/>
    </row>
    <row r="268" spans="2:4" x14ac:dyDescent="0.25">
      <c r="B268" s="7"/>
      <c r="C268" s="7"/>
      <c r="D268" s="7"/>
    </row>
    <row r="269" spans="2:4" x14ac:dyDescent="0.25">
      <c r="B269" s="7"/>
      <c r="C269" s="7"/>
      <c r="D269" s="7"/>
    </row>
    <row r="270" spans="2:4" x14ac:dyDescent="0.25">
      <c r="B270" s="7"/>
      <c r="C270" s="7"/>
      <c r="D270" s="7"/>
    </row>
    <row r="271" spans="2:4" x14ac:dyDescent="0.25">
      <c r="B271" s="7"/>
      <c r="C271" s="7"/>
      <c r="D271" s="7"/>
    </row>
    <row r="272" spans="2:4" x14ac:dyDescent="0.25">
      <c r="B272" s="7"/>
      <c r="C272" s="7"/>
      <c r="D272" s="7"/>
    </row>
    <row r="273" spans="2:4" x14ac:dyDescent="0.25">
      <c r="B273" s="7"/>
      <c r="C273" s="7"/>
      <c r="D273" s="7"/>
    </row>
    <row r="274" spans="2:4" x14ac:dyDescent="0.25">
      <c r="B274" s="7"/>
      <c r="C274" s="7"/>
      <c r="D274" s="7"/>
    </row>
    <row r="275" spans="2:4" x14ac:dyDescent="0.25">
      <c r="B275" s="7"/>
      <c r="C275" s="7"/>
      <c r="D275" s="7"/>
    </row>
    <row r="276" spans="2:4" x14ac:dyDescent="0.25">
      <c r="B276" s="7"/>
      <c r="C276" s="7"/>
      <c r="D276" s="7"/>
    </row>
    <row r="277" spans="2:4" x14ac:dyDescent="0.25">
      <c r="B277" s="7"/>
      <c r="C277" s="7"/>
      <c r="D277" s="7"/>
    </row>
    <row r="278" spans="2:4" x14ac:dyDescent="0.25">
      <c r="B278" s="7"/>
      <c r="C278" s="7"/>
      <c r="D278" s="7"/>
    </row>
    <row r="279" spans="2:4" x14ac:dyDescent="0.25">
      <c r="B279" s="7"/>
      <c r="C279" s="7"/>
      <c r="D279" s="7"/>
    </row>
    <row r="280" spans="2:4" x14ac:dyDescent="0.25">
      <c r="B280" s="7"/>
      <c r="C280" s="7"/>
      <c r="D280" s="7"/>
    </row>
    <row r="281" spans="2:4" x14ac:dyDescent="0.25">
      <c r="B281" s="7"/>
      <c r="C281" s="7"/>
      <c r="D281" s="7"/>
    </row>
    <row r="282" spans="2:4" x14ac:dyDescent="0.25">
      <c r="B282" s="7"/>
      <c r="C282" s="7"/>
      <c r="D282" s="7"/>
    </row>
    <row r="283" spans="2:4" x14ac:dyDescent="0.25">
      <c r="B283" s="7"/>
      <c r="C283" s="7"/>
      <c r="D283" s="7"/>
    </row>
    <row r="284" spans="2:4" x14ac:dyDescent="0.25">
      <c r="B284" s="7"/>
      <c r="C284" s="7"/>
      <c r="D284" s="7"/>
    </row>
    <row r="285" spans="2:4" x14ac:dyDescent="0.25">
      <c r="B285" s="7"/>
      <c r="C285" s="7"/>
      <c r="D285" s="7"/>
    </row>
    <row r="286" spans="2:4" x14ac:dyDescent="0.25">
      <c r="B286" s="7"/>
      <c r="C286" s="7"/>
      <c r="D286" s="7"/>
    </row>
    <row r="287" spans="2:4" x14ac:dyDescent="0.25">
      <c r="B287" s="7"/>
      <c r="C287" s="7"/>
      <c r="D287" s="7"/>
    </row>
    <row r="288" spans="2:4" x14ac:dyDescent="0.25">
      <c r="B288" s="7"/>
      <c r="C288" s="7"/>
      <c r="D288" s="7"/>
    </row>
    <row r="289" spans="2:4" x14ac:dyDescent="0.25">
      <c r="B289" s="7"/>
      <c r="C289" s="7"/>
      <c r="D289" s="7"/>
    </row>
    <row r="290" spans="2:4" x14ac:dyDescent="0.25">
      <c r="B290" s="7"/>
      <c r="C290" s="7"/>
      <c r="D290" s="7"/>
    </row>
    <row r="291" spans="2:4" x14ac:dyDescent="0.25">
      <c r="B291" s="7"/>
      <c r="C291" s="7"/>
      <c r="D291" s="7"/>
    </row>
    <row r="292" spans="2:4" x14ac:dyDescent="0.25">
      <c r="B292" s="7"/>
      <c r="C292" s="7"/>
      <c r="D292" s="7"/>
    </row>
    <row r="293" spans="2:4" x14ac:dyDescent="0.25">
      <c r="B293" s="7"/>
      <c r="C293" s="7"/>
      <c r="D293" s="7"/>
    </row>
    <row r="294" spans="2:4" x14ac:dyDescent="0.25">
      <c r="B294" s="7"/>
      <c r="C294" s="7"/>
      <c r="D294" s="7"/>
    </row>
    <row r="295" spans="2:4" x14ac:dyDescent="0.25">
      <c r="B295" s="7"/>
      <c r="C295" s="7"/>
      <c r="D295" s="7"/>
    </row>
    <row r="296" spans="2:4" x14ac:dyDescent="0.25">
      <c r="B296" s="7"/>
      <c r="C296" s="7"/>
      <c r="D296" s="7"/>
    </row>
    <row r="297" spans="2:4" x14ac:dyDescent="0.25">
      <c r="B297" s="7"/>
      <c r="C297" s="7"/>
      <c r="D297" s="7"/>
    </row>
    <row r="298" spans="2:4" x14ac:dyDescent="0.25">
      <c r="B298" s="7"/>
      <c r="C298" s="7"/>
      <c r="D298" s="7"/>
    </row>
    <row r="299" spans="2:4" x14ac:dyDescent="0.25">
      <c r="B299" s="7"/>
      <c r="C299" s="7"/>
      <c r="D299" s="7"/>
    </row>
    <row r="300" spans="2:4" x14ac:dyDescent="0.25">
      <c r="B300" s="7"/>
      <c r="C300" s="7"/>
      <c r="D300" s="7"/>
    </row>
    <row r="301" spans="2:4" x14ac:dyDescent="0.25">
      <c r="B301" s="7"/>
      <c r="C301" s="7"/>
      <c r="D301" s="7"/>
    </row>
    <row r="302" spans="2:4" x14ac:dyDescent="0.25">
      <c r="B302" s="7"/>
      <c r="C302" s="7"/>
      <c r="D302" s="7"/>
    </row>
    <row r="303" spans="2:4" x14ac:dyDescent="0.25">
      <c r="B303" s="7"/>
      <c r="C303" s="7"/>
      <c r="D303" s="7"/>
    </row>
    <row r="304" spans="2:4" x14ac:dyDescent="0.25">
      <c r="B304" s="7"/>
      <c r="C304" s="7"/>
      <c r="D304" s="7"/>
    </row>
    <row r="305" spans="2:4" x14ac:dyDescent="0.25">
      <c r="B305" s="7"/>
      <c r="C305" s="7"/>
      <c r="D305" s="7"/>
    </row>
    <row r="306" spans="2:4" x14ac:dyDescent="0.25">
      <c r="B306" s="7"/>
      <c r="C306" s="7"/>
      <c r="D306" s="7"/>
    </row>
    <row r="307" spans="2:4" x14ac:dyDescent="0.25">
      <c r="B307" s="7"/>
      <c r="C307" s="7"/>
      <c r="D307" s="7"/>
    </row>
    <row r="308" spans="2:4" x14ac:dyDescent="0.25">
      <c r="B308" s="7"/>
      <c r="C308" s="7"/>
      <c r="D308" s="7"/>
    </row>
    <row r="309" spans="2:4" x14ac:dyDescent="0.25">
      <c r="B309" s="7"/>
      <c r="C309" s="7"/>
      <c r="D309" s="7"/>
    </row>
    <row r="310" spans="2:4" x14ac:dyDescent="0.25">
      <c r="B310" s="7"/>
      <c r="C310" s="7"/>
      <c r="D310" s="7"/>
    </row>
    <row r="311" spans="2:4" x14ac:dyDescent="0.25">
      <c r="B311" s="7"/>
      <c r="C311" s="7"/>
      <c r="D311" s="7"/>
    </row>
    <row r="312" spans="2:4" x14ac:dyDescent="0.25">
      <c r="B312" s="7"/>
      <c r="C312" s="7"/>
      <c r="D312" s="7"/>
    </row>
    <row r="313" spans="2:4" x14ac:dyDescent="0.25">
      <c r="B313" s="7"/>
      <c r="C313" s="7"/>
      <c r="D313" s="7"/>
    </row>
    <row r="314" spans="2:4" x14ac:dyDescent="0.25">
      <c r="B314" s="7"/>
      <c r="C314" s="7"/>
      <c r="D314" s="7"/>
    </row>
    <row r="315" spans="2:4" x14ac:dyDescent="0.25">
      <c r="B315" s="7"/>
      <c r="C315" s="7"/>
      <c r="D315" s="7"/>
    </row>
    <row r="316" spans="2:4" x14ac:dyDescent="0.25">
      <c r="B316" s="7"/>
      <c r="C316" s="7"/>
      <c r="D316" s="7"/>
    </row>
    <row r="317" spans="2:4" x14ac:dyDescent="0.25">
      <c r="B317" s="7"/>
      <c r="C317" s="7"/>
      <c r="D317" s="7"/>
    </row>
    <row r="318" spans="2:4" x14ac:dyDescent="0.25">
      <c r="B318" s="7"/>
      <c r="C318" s="7"/>
      <c r="D318" s="7"/>
    </row>
    <row r="319" spans="2:4" x14ac:dyDescent="0.25">
      <c r="B319" s="7"/>
      <c r="C319" s="7"/>
      <c r="D319" s="7"/>
    </row>
    <row r="320" spans="2:4" x14ac:dyDescent="0.25">
      <c r="B320" s="7"/>
      <c r="C320" s="7"/>
      <c r="D320" s="7"/>
    </row>
    <row r="321" spans="2:4" x14ac:dyDescent="0.25">
      <c r="B321" s="7"/>
      <c r="C321" s="7"/>
      <c r="D321" s="7"/>
    </row>
    <row r="322" spans="2:4" x14ac:dyDescent="0.25">
      <c r="B322" s="7"/>
      <c r="C322" s="7"/>
      <c r="D322" s="7"/>
    </row>
    <row r="323" spans="2:4" x14ac:dyDescent="0.25">
      <c r="B323" s="7"/>
      <c r="C323" s="7"/>
      <c r="D323" s="7"/>
    </row>
    <row r="324" spans="2:4" x14ac:dyDescent="0.25">
      <c r="B324" s="7"/>
      <c r="C324" s="7"/>
      <c r="D324" s="7"/>
    </row>
    <row r="325" spans="2:4" x14ac:dyDescent="0.25">
      <c r="B325" s="7"/>
      <c r="C325" s="7"/>
      <c r="D325" s="7"/>
    </row>
    <row r="326" spans="2:4" x14ac:dyDescent="0.25">
      <c r="B326" s="7"/>
      <c r="C326" s="7"/>
      <c r="D326" s="7"/>
    </row>
    <row r="327" spans="2:4" x14ac:dyDescent="0.25">
      <c r="B327" s="7"/>
      <c r="C327" s="7"/>
      <c r="D327" s="7"/>
    </row>
    <row r="328" spans="2:4" x14ac:dyDescent="0.25">
      <c r="B328" s="7"/>
      <c r="C328" s="7"/>
      <c r="D328" s="7"/>
    </row>
    <row r="329" spans="2:4" x14ac:dyDescent="0.25">
      <c r="B329" s="7"/>
      <c r="C329" s="7"/>
      <c r="D329" s="7"/>
    </row>
    <row r="330" spans="2:4" x14ac:dyDescent="0.25">
      <c r="B330" s="7"/>
      <c r="C330" s="7"/>
      <c r="D330" s="7"/>
    </row>
    <row r="331" spans="2:4" x14ac:dyDescent="0.25">
      <c r="B331" s="7"/>
      <c r="C331" s="7"/>
      <c r="D331" s="7"/>
    </row>
    <row r="332" spans="2:4" x14ac:dyDescent="0.25">
      <c r="B332" s="7"/>
      <c r="C332" s="7"/>
      <c r="D332" s="7"/>
    </row>
    <row r="333" spans="2:4" x14ac:dyDescent="0.25">
      <c r="B333" s="7"/>
      <c r="C333" s="7"/>
      <c r="D333" s="7"/>
    </row>
    <row r="334" spans="2:4" x14ac:dyDescent="0.25">
      <c r="B334" s="7"/>
      <c r="C334" s="7"/>
      <c r="D334" s="7"/>
    </row>
    <row r="335" spans="2:4" x14ac:dyDescent="0.25">
      <c r="B335" s="7"/>
      <c r="C335" s="7"/>
      <c r="D335" s="7"/>
    </row>
    <row r="336" spans="2:4" x14ac:dyDescent="0.25">
      <c r="B336" s="7"/>
      <c r="C336" s="7"/>
      <c r="D336" s="7"/>
    </row>
    <row r="337" spans="2:4" x14ac:dyDescent="0.25">
      <c r="B337" s="7"/>
      <c r="C337" s="7"/>
      <c r="D337" s="7"/>
    </row>
    <row r="338" spans="2:4" x14ac:dyDescent="0.25">
      <c r="B338" s="7"/>
      <c r="C338" s="7"/>
      <c r="D338" s="7"/>
    </row>
    <row r="339" spans="2:4" x14ac:dyDescent="0.25">
      <c r="B339" s="7"/>
      <c r="C339" s="7"/>
      <c r="D339" s="7"/>
    </row>
    <row r="340" spans="2:4" x14ac:dyDescent="0.25">
      <c r="B340" s="7"/>
      <c r="C340" s="7"/>
      <c r="D340" s="7"/>
    </row>
    <row r="341" spans="2:4" x14ac:dyDescent="0.25">
      <c r="B341" s="7"/>
      <c r="C341" s="7"/>
      <c r="D341" s="7"/>
    </row>
    <row r="342" spans="2:4" x14ac:dyDescent="0.25">
      <c r="B342" s="7"/>
      <c r="C342" s="7"/>
      <c r="D342" s="7"/>
    </row>
    <row r="343" spans="2:4" x14ac:dyDescent="0.25">
      <c r="B343" s="7"/>
      <c r="C343" s="7"/>
      <c r="D343" s="7"/>
    </row>
    <row r="344" spans="2:4" x14ac:dyDescent="0.25">
      <c r="B344" s="7"/>
      <c r="C344" s="7"/>
      <c r="D344" s="7"/>
    </row>
    <row r="345" spans="2:4" x14ac:dyDescent="0.25">
      <c r="B345" s="7"/>
      <c r="C345" s="7"/>
      <c r="D345" s="7"/>
    </row>
    <row r="346" spans="2:4" x14ac:dyDescent="0.25">
      <c r="B346" s="7"/>
      <c r="C346" s="7"/>
      <c r="D346" s="7"/>
    </row>
    <row r="347" spans="2:4" x14ac:dyDescent="0.25">
      <c r="B347" s="7"/>
      <c r="C347" s="7"/>
      <c r="D347" s="7"/>
    </row>
    <row r="348" spans="2:4" x14ac:dyDescent="0.25">
      <c r="B348" s="7"/>
      <c r="C348" s="7"/>
      <c r="D348" s="7"/>
    </row>
    <row r="349" spans="2:4" x14ac:dyDescent="0.25">
      <c r="B349" s="7"/>
      <c r="C349" s="7"/>
      <c r="D349" s="7"/>
    </row>
    <row r="350" spans="2:4" x14ac:dyDescent="0.25">
      <c r="B350" s="7"/>
      <c r="C350" s="7"/>
      <c r="D350" s="7"/>
    </row>
    <row r="351" spans="2:4" x14ac:dyDescent="0.25">
      <c r="B351" s="7"/>
      <c r="C351" s="7"/>
      <c r="D351" s="7"/>
    </row>
    <row r="352" spans="2:4" x14ac:dyDescent="0.25">
      <c r="B352" s="7"/>
      <c r="C352" s="7"/>
      <c r="D352" s="7"/>
    </row>
    <row r="353" spans="2:4" x14ac:dyDescent="0.25">
      <c r="B353" s="7"/>
      <c r="C353" s="7"/>
      <c r="D353" s="7"/>
    </row>
    <row r="354" spans="2:4" x14ac:dyDescent="0.25">
      <c r="B354" s="7"/>
      <c r="C354" s="7"/>
      <c r="D354" s="7"/>
    </row>
    <row r="355" spans="2:4" x14ac:dyDescent="0.25">
      <c r="B355" s="7"/>
      <c r="C355" s="7"/>
      <c r="D355" s="7"/>
    </row>
    <row r="356" spans="2:4" x14ac:dyDescent="0.25">
      <c r="B356" s="7"/>
      <c r="C356" s="7"/>
      <c r="D356" s="7"/>
    </row>
    <row r="357" spans="2:4" x14ac:dyDescent="0.25">
      <c r="B357" s="7"/>
      <c r="C357" s="7"/>
      <c r="D357" s="7"/>
    </row>
    <row r="358" spans="2:4" x14ac:dyDescent="0.25">
      <c r="B358" s="7"/>
      <c r="C358" s="7"/>
      <c r="D358" s="7"/>
    </row>
    <row r="359" spans="2:4" x14ac:dyDescent="0.25">
      <c r="B359" s="7"/>
      <c r="C359" s="7"/>
      <c r="D359" s="7"/>
    </row>
    <row r="360" spans="2:4" x14ac:dyDescent="0.25">
      <c r="B360" s="7"/>
      <c r="C360" s="7"/>
      <c r="D360" s="7"/>
    </row>
    <row r="361" spans="2:4" x14ac:dyDescent="0.25">
      <c r="B361" s="7"/>
      <c r="C361" s="7"/>
      <c r="D361" s="7"/>
    </row>
    <row r="362" spans="2:4" x14ac:dyDescent="0.25">
      <c r="B362" s="7"/>
      <c r="C362" s="7"/>
      <c r="D362" s="7"/>
    </row>
    <row r="363" spans="2:4" x14ac:dyDescent="0.25">
      <c r="B363" s="7"/>
      <c r="C363" s="7"/>
      <c r="D363" s="7"/>
    </row>
    <row r="364" spans="2:4" x14ac:dyDescent="0.25">
      <c r="B364" s="7"/>
      <c r="C364" s="7"/>
      <c r="D364" s="7"/>
    </row>
    <row r="365" spans="2:4" x14ac:dyDescent="0.25">
      <c r="B365" s="7"/>
      <c r="C365" s="7"/>
      <c r="D365" s="7"/>
    </row>
    <row r="366" spans="2:4" x14ac:dyDescent="0.25">
      <c r="B366" s="7"/>
      <c r="C366" s="7"/>
      <c r="D366" s="7"/>
    </row>
    <row r="367" spans="2:4" x14ac:dyDescent="0.25">
      <c r="B367" s="7"/>
      <c r="C367" s="7"/>
      <c r="D367" s="7"/>
    </row>
    <row r="368" spans="2:4" x14ac:dyDescent="0.25">
      <c r="B368" s="7"/>
      <c r="C368" s="7"/>
      <c r="D368" s="7"/>
    </row>
    <row r="369" spans="2:4" x14ac:dyDescent="0.25">
      <c r="B369" s="7"/>
      <c r="C369" s="7"/>
      <c r="D369" s="7"/>
    </row>
    <row r="370" spans="2:4" x14ac:dyDescent="0.25">
      <c r="B370" s="7"/>
      <c r="C370" s="7"/>
      <c r="D370" s="7"/>
    </row>
    <row r="371" spans="2:4" x14ac:dyDescent="0.25">
      <c r="B371" s="7"/>
      <c r="C371" s="7"/>
      <c r="D371" s="7"/>
    </row>
    <row r="372" spans="2:4" x14ac:dyDescent="0.25">
      <c r="B372" s="7"/>
      <c r="C372" s="7"/>
      <c r="D372" s="7"/>
    </row>
    <row r="373" spans="2:4" x14ac:dyDescent="0.25">
      <c r="B373" s="7"/>
      <c r="C373" s="7"/>
      <c r="D373" s="7"/>
    </row>
    <row r="374" spans="2:4" x14ac:dyDescent="0.25">
      <c r="B374" s="7"/>
      <c r="C374" s="7"/>
      <c r="D374" s="7"/>
    </row>
    <row r="375" spans="2:4" x14ac:dyDescent="0.25">
      <c r="B375" s="7"/>
      <c r="C375" s="7"/>
      <c r="D375" s="7"/>
    </row>
    <row r="376" spans="2:4" x14ac:dyDescent="0.25">
      <c r="B376" s="7"/>
      <c r="C376" s="7"/>
      <c r="D376" s="7"/>
    </row>
    <row r="377" spans="2:4" x14ac:dyDescent="0.25">
      <c r="B377" s="7"/>
      <c r="C377" s="7"/>
      <c r="D377" s="7"/>
    </row>
    <row r="378" spans="2:4" x14ac:dyDescent="0.25">
      <c r="B378" s="7"/>
      <c r="C378" s="7"/>
      <c r="D378" s="7"/>
    </row>
    <row r="379" spans="2:4" x14ac:dyDescent="0.25">
      <c r="B379" s="7"/>
      <c r="C379" s="7"/>
      <c r="D379" s="7"/>
    </row>
    <row r="380" spans="2:4" x14ac:dyDescent="0.25">
      <c r="B380" s="7"/>
      <c r="C380" s="7"/>
      <c r="D380" s="7"/>
    </row>
    <row r="381" spans="2:4" x14ac:dyDescent="0.25">
      <c r="B381" s="7"/>
      <c r="C381" s="7"/>
      <c r="D381" s="7"/>
    </row>
    <row r="382" spans="2:4" x14ac:dyDescent="0.25">
      <c r="B382" s="7"/>
      <c r="C382" s="7"/>
      <c r="D382" s="7"/>
    </row>
    <row r="383" spans="2:4" x14ac:dyDescent="0.25">
      <c r="B383" s="7"/>
      <c r="C383" s="7"/>
      <c r="D383" s="7"/>
    </row>
    <row r="384" spans="2:4" x14ac:dyDescent="0.25">
      <c r="B384" s="7"/>
      <c r="C384" s="7"/>
      <c r="D384" s="7"/>
    </row>
    <row r="385" spans="2:4" x14ac:dyDescent="0.25">
      <c r="B385" s="7"/>
      <c r="C385" s="7"/>
      <c r="D385" s="7"/>
    </row>
    <row r="386" spans="2:4" x14ac:dyDescent="0.25">
      <c r="B386" s="7"/>
      <c r="C386" s="7"/>
      <c r="D386" s="7"/>
    </row>
    <row r="387" spans="2:4" x14ac:dyDescent="0.25">
      <c r="B387" s="7"/>
      <c r="C387" s="7"/>
      <c r="D387" s="7"/>
    </row>
    <row r="388" spans="2:4" x14ac:dyDescent="0.25">
      <c r="B388" s="7"/>
      <c r="C388" s="7"/>
      <c r="D388" s="7"/>
    </row>
    <row r="389" spans="2:4" x14ac:dyDescent="0.25">
      <c r="B389" s="7"/>
      <c r="C389" s="7"/>
      <c r="D389" s="7"/>
    </row>
    <row r="390" spans="2:4" x14ac:dyDescent="0.25">
      <c r="B390" s="7"/>
      <c r="C390" s="7"/>
      <c r="D390" s="7"/>
    </row>
    <row r="391" spans="2:4" x14ac:dyDescent="0.25">
      <c r="B391" s="7"/>
      <c r="C391" s="7"/>
      <c r="D391" s="7"/>
    </row>
    <row r="392" spans="2:4" x14ac:dyDescent="0.25">
      <c r="B392" s="7"/>
      <c r="C392" s="7"/>
      <c r="D392" s="7"/>
    </row>
    <row r="393" spans="2:4" x14ac:dyDescent="0.25">
      <c r="B393" s="7"/>
      <c r="C393" s="7"/>
      <c r="D393" s="7"/>
    </row>
    <row r="394" spans="2:4" x14ac:dyDescent="0.25">
      <c r="B394" s="7"/>
      <c r="C394" s="7"/>
      <c r="D394" s="7"/>
    </row>
    <row r="395" spans="2:4" x14ac:dyDescent="0.25">
      <c r="B395" s="7"/>
      <c r="C395" s="7"/>
      <c r="D395" s="7"/>
    </row>
    <row r="396" spans="2:4" x14ac:dyDescent="0.25">
      <c r="B396" s="7"/>
      <c r="C396" s="7"/>
      <c r="D396" s="7"/>
    </row>
    <row r="397" spans="2:4" x14ac:dyDescent="0.25">
      <c r="B397" s="7"/>
      <c r="C397" s="7"/>
      <c r="D397" s="7"/>
    </row>
    <row r="398" spans="2:4" x14ac:dyDescent="0.25">
      <c r="B398" s="7"/>
      <c r="C398" s="7"/>
      <c r="D398" s="7"/>
    </row>
    <row r="399" spans="2:4" x14ac:dyDescent="0.25">
      <c r="B399" s="7"/>
      <c r="C399" s="7"/>
      <c r="D399" s="7"/>
    </row>
    <row r="400" spans="2:4" x14ac:dyDescent="0.25">
      <c r="B400" s="7"/>
      <c r="C400" s="7"/>
      <c r="D400" s="7"/>
    </row>
    <row r="401" spans="2:4" x14ac:dyDescent="0.25">
      <c r="B401" s="7"/>
      <c r="C401" s="7"/>
      <c r="D401" s="7"/>
    </row>
    <row r="402" spans="2:4" x14ac:dyDescent="0.25">
      <c r="B402" s="7"/>
      <c r="C402" s="7"/>
      <c r="D402" s="7"/>
    </row>
    <row r="403" spans="2:4" x14ac:dyDescent="0.25">
      <c r="B403" s="7"/>
      <c r="C403" s="7"/>
      <c r="D403" s="7"/>
    </row>
    <row r="404" spans="2:4" x14ac:dyDescent="0.25">
      <c r="B404" s="7"/>
      <c r="C404" s="7"/>
      <c r="D404" s="7"/>
    </row>
    <row r="405" spans="2:4" x14ac:dyDescent="0.25">
      <c r="B405" s="7"/>
      <c r="C405" s="7"/>
      <c r="D405" s="7"/>
    </row>
    <row r="406" spans="2:4" x14ac:dyDescent="0.25">
      <c r="B406" s="7"/>
      <c r="C406" s="7"/>
      <c r="D406" s="7"/>
    </row>
    <row r="407" spans="2:4" x14ac:dyDescent="0.25">
      <c r="B407" s="7"/>
      <c r="C407" s="7"/>
      <c r="D407" s="7"/>
    </row>
    <row r="408" spans="2:4" x14ac:dyDescent="0.25">
      <c r="B408" s="7"/>
      <c r="C408" s="7"/>
      <c r="D408" s="7"/>
    </row>
    <row r="409" spans="2:4" x14ac:dyDescent="0.25">
      <c r="B409" s="7"/>
      <c r="C409" s="7"/>
      <c r="D409" s="7"/>
    </row>
    <row r="410" spans="2:4" x14ac:dyDescent="0.25">
      <c r="B410" s="7"/>
      <c r="C410" s="7"/>
      <c r="D410" s="7"/>
    </row>
    <row r="411" spans="2:4" x14ac:dyDescent="0.25">
      <c r="B411" s="7"/>
      <c r="C411" s="7"/>
      <c r="D411" s="7"/>
    </row>
    <row r="412" spans="2:4" x14ac:dyDescent="0.25">
      <c r="B412" s="7"/>
      <c r="C412" s="7"/>
      <c r="D412" s="7"/>
    </row>
    <row r="413" spans="2:4" x14ac:dyDescent="0.25">
      <c r="B413" s="7"/>
      <c r="C413" s="7"/>
      <c r="D413" s="7"/>
    </row>
    <row r="414" spans="2:4" x14ac:dyDescent="0.25">
      <c r="B414" s="7"/>
      <c r="C414" s="7"/>
      <c r="D414" s="7"/>
    </row>
    <row r="415" spans="2:4" x14ac:dyDescent="0.25">
      <c r="B415" s="7"/>
      <c r="C415" s="7"/>
      <c r="D415" s="7"/>
    </row>
    <row r="416" spans="2:4" x14ac:dyDescent="0.25">
      <c r="B416" s="7"/>
      <c r="C416" s="7"/>
      <c r="D416" s="7"/>
    </row>
    <row r="417" spans="2:4" x14ac:dyDescent="0.25">
      <c r="B417" s="7"/>
      <c r="C417" s="7"/>
      <c r="D417" s="7"/>
    </row>
    <row r="418" spans="2:4" x14ac:dyDescent="0.25">
      <c r="B418" s="7"/>
      <c r="C418" s="7"/>
      <c r="D418" s="7"/>
    </row>
    <row r="419" spans="2:4" x14ac:dyDescent="0.25">
      <c r="B419" s="7"/>
      <c r="C419" s="7"/>
      <c r="D419" s="7"/>
    </row>
    <row r="420" spans="2:4" x14ac:dyDescent="0.25">
      <c r="B420" s="7"/>
      <c r="C420" s="7"/>
      <c r="D420" s="7"/>
    </row>
    <row r="421" spans="2:4" x14ac:dyDescent="0.25">
      <c r="B421" s="7"/>
      <c r="C421" s="7"/>
      <c r="D421" s="7"/>
    </row>
    <row r="422" spans="2:4" x14ac:dyDescent="0.25">
      <c r="B422" s="7"/>
      <c r="C422" s="7"/>
      <c r="D422" s="7"/>
    </row>
    <row r="423" spans="2:4" x14ac:dyDescent="0.25">
      <c r="B423" s="7"/>
      <c r="C423" s="7"/>
      <c r="D423" s="7"/>
    </row>
    <row r="424" spans="2:4" x14ac:dyDescent="0.25">
      <c r="B424" s="7"/>
      <c r="C424" s="7"/>
      <c r="D424" s="7"/>
    </row>
    <row r="425" spans="2:4" x14ac:dyDescent="0.25">
      <c r="B425" s="7"/>
      <c r="C425" s="7"/>
      <c r="D425" s="7"/>
    </row>
    <row r="426" spans="2:4" x14ac:dyDescent="0.25">
      <c r="B426" s="7"/>
      <c r="C426" s="7"/>
      <c r="D426" s="7"/>
    </row>
    <row r="427" spans="2:4" x14ac:dyDescent="0.25">
      <c r="B427" s="7"/>
      <c r="C427" s="7"/>
      <c r="D427" s="7"/>
    </row>
    <row r="428" spans="2:4" x14ac:dyDescent="0.25">
      <c r="B428" s="7"/>
      <c r="C428" s="7"/>
      <c r="D428" s="7"/>
    </row>
    <row r="429" spans="2:4" x14ac:dyDescent="0.25">
      <c r="B429" s="7"/>
      <c r="C429" s="7"/>
      <c r="D429" s="7"/>
    </row>
    <row r="430" spans="2:4" x14ac:dyDescent="0.25">
      <c r="B430" s="7"/>
      <c r="C430" s="7"/>
      <c r="D430" s="7"/>
    </row>
    <row r="431" spans="2:4" x14ac:dyDescent="0.25">
      <c r="B431" s="7"/>
      <c r="C431" s="7"/>
      <c r="D431" s="7"/>
    </row>
    <row r="432" spans="2:4" x14ac:dyDescent="0.25">
      <c r="B432" s="7"/>
      <c r="C432" s="7"/>
      <c r="D432" s="7"/>
    </row>
    <row r="433" spans="2:4" x14ac:dyDescent="0.25">
      <c r="B433" s="7"/>
      <c r="C433" s="7"/>
      <c r="D433" s="7"/>
    </row>
    <row r="434" spans="2:4" x14ac:dyDescent="0.25">
      <c r="B434" s="7"/>
      <c r="C434" s="7"/>
      <c r="D434" s="7"/>
    </row>
    <row r="435" spans="2:4" x14ac:dyDescent="0.25">
      <c r="B435" s="7"/>
      <c r="C435" s="7"/>
      <c r="D435" s="7"/>
    </row>
    <row r="436" spans="2:4" x14ac:dyDescent="0.25">
      <c r="B436" s="7"/>
      <c r="C436" s="7"/>
      <c r="D436" s="7"/>
    </row>
    <row r="437" spans="2:4" x14ac:dyDescent="0.25">
      <c r="B437" s="7"/>
      <c r="C437" s="7"/>
      <c r="D437" s="7"/>
    </row>
    <row r="438" spans="2:4" x14ac:dyDescent="0.25">
      <c r="B438" s="7"/>
      <c r="C438" s="7"/>
      <c r="D438" s="7"/>
    </row>
    <row r="439" spans="2:4" x14ac:dyDescent="0.25">
      <c r="B439" s="7"/>
      <c r="C439" s="7"/>
      <c r="D439" s="7"/>
    </row>
    <row r="440" spans="2:4" x14ac:dyDescent="0.25">
      <c r="B440" s="7"/>
      <c r="C440" s="7"/>
      <c r="D440" s="7"/>
    </row>
    <row r="441" spans="2:4" x14ac:dyDescent="0.25">
      <c r="B441" s="7"/>
      <c r="C441" s="7"/>
      <c r="D441" s="7"/>
    </row>
    <row r="442" spans="2:4" x14ac:dyDescent="0.25">
      <c r="B442" s="7"/>
      <c r="C442" s="7"/>
      <c r="D442" s="7"/>
    </row>
    <row r="443" spans="2:4" x14ac:dyDescent="0.25">
      <c r="B443" s="7"/>
      <c r="C443" s="7"/>
      <c r="D443" s="7"/>
    </row>
    <row r="444" spans="2:4" x14ac:dyDescent="0.25">
      <c r="B444" s="7"/>
      <c r="C444" s="7"/>
      <c r="D444" s="7"/>
    </row>
    <row r="445" spans="2:4" x14ac:dyDescent="0.25">
      <c r="B445" s="7"/>
      <c r="C445" s="7"/>
      <c r="D445" s="7"/>
    </row>
    <row r="446" spans="2:4" x14ac:dyDescent="0.25">
      <c r="B446" s="7"/>
      <c r="C446" s="7"/>
      <c r="D446" s="7"/>
    </row>
    <row r="447" spans="2:4" x14ac:dyDescent="0.25">
      <c r="B447" s="7"/>
      <c r="C447" s="7"/>
      <c r="D447" s="7"/>
    </row>
    <row r="448" spans="2:4" x14ac:dyDescent="0.25">
      <c r="B448" s="7"/>
      <c r="C448" s="7"/>
      <c r="D448" s="7"/>
    </row>
    <row r="449" spans="2:4" x14ac:dyDescent="0.25">
      <c r="B449" s="7"/>
      <c r="C449" s="7"/>
      <c r="D449" s="7"/>
    </row>
    <row r="450" spans="2:4" x14ac:dyDescent="0.25">
      <c r="B450" s="7"/>
      <c r="C450" s="7"/>
      <c r="D450" s="7"/>
    </row>
    <row r="451" spans="2:4" x14ac:dyDescent="0.25">
      <c r="B451" s="7"/>
      <c r="C451" s="7"/>
      <c r="D451" s="7"/>
    </row>
    <row r="452" spans="2:4" x14ac:dyDescent="0.25">
      <c r="B452" s="7"/>
      <c r="C452" s="7"/>
      <c r="D452" s="7"/>
    </row>
    <row r="453" spans="2:4" x14ac:dyDescent="0.25">
      <c r="B453" s="7"/>
      <c r="C453" s="7"/>
      <c r="D453" s="7"/>
    </row>
    <row r="454" spans="2:4" x14ac:dyDescent="0.25">
      <c r="B454" s="7"/>
      <c r="C454" s="7"/>
      <c r="D454" s="7"/>
    </row>
    <row r="455" spans="2:4" x14ac:dyDescent="0.25">
      <c r="B455" s="7"/>
      <c r="C455" s="7"/>
      <c r="D455" s="7"/>
    </row>
    <row r="456" spans="2:4" x14ac:dyDescent="0.25">
      <c r="B456" s="7"/>
      <c r="C456" s="7"/>
      <c r="D456" s="7"/>
    </row>
    <row r="457" spans="2:4" x14ac:dyDescent="0.25">
      <c r="B457" s="7"/>
      <c r="C457" s="7"/>
      <c r="D457" s="7"/>
    </row>
    <row r="458" spans="2:4" x14ac:dyDescent="0.25">
      <c r="B458" s="7"/>
      <c r="C458" s="7"/>
      <c r="D458" s="7"/>
    </row>
    <row r="459" spans="2:4" x14ac:dyDescent="0.25">
      <c r="B459" s="7"/>
      <c r="C459" s="7"/>
      <c r="D459" s="7"/>
    </row>
    <row r="460" spans="2:4" x14ac:dyDescent="0.25">
      <c r="B460" s="7"/>
      <c r="C460" s="7"/>
      <c r="D460" s="7"/>
    </row>
    <row r="461" spans="2:4" x14ac:dyDescent="0.25">
      <c r="B461" s="7"/>
      <c r="C461" s="7"/>
      <c r="D461" s="7"/>
    </row>
    <row r="462" spans="2:4" x14ac:dyDescent="0.25">
      <c r="B462" s="7"/>
      <c r="C462" s="7"/>
      <c r="D462" s="7"/>
    </row>
    <row r="463" spans="2:4" x14ac:dyDescent="0.25">
      <c r="B463" s="7"/>
      <c r="C463" s="7"/>
      <c r="D463" s="7"/>
    </row>
    <row r="464" spans="2:4" x14ac:dyDescent="0.25">
      <c r="B464" s="7"/>
      <c r="C464" s="7"/>
      <c r="D464" s="7"/>
    </row>
    <row r="465" spans="2:4" x14ac:dyDescent="0.25">
      <c r="B465" s="7"/>
      <c r="C465" s="7"/>
      <c r="D465" s="7"/>
    </row>
    <row r="466" spans="2:4" x14ac:dyDescent="0.25">
      <c r="B466" s="7"/>
      <c r="C466" s="7"/>
      <c r="D466" s="7"/>
    </row>
    <row r="467" spans="2:4" x14ac:dyDescent="0.25">
      <c r="B467" s="7"/>
      <c r="C467" s="7"/>
      <c r="D467" s="7"/>
    </row>
    <row r="468" spans="2:4" x14ac:dyDescent="0.25">
      <c r="B468" s="7"/>
      <c r="C468" s="7"/>
      <c r="D468" s="7"/>
    </row>
    <row r="469" spans="2:4" x14ac:dyDescent="0.25">
      <c r="B469" s="7"/>
      <c r="C469" s="7"/>
      <c r="D469" s="7"/>
    </row>
    <row r="470" spans="2:4" x14ac:dyDescent="0.25">
      <c r="B470" s="7"/>
      <c r="C470" s="7"/>
      <c r="D470" s="7"/>
    </row>
    <row r="471" spans="2:4" x14ac:dyDescent="0.25">
      <c r="B471" s="7"/>
      <c r="C471" s="7"/>
      <c r="D471" s="7"/>
    </row>
    <row r="472" spans="2:4" x14ac:dyDescent="0.25">
      <c r="B472" s="7"/>
      <c r="C472" s="7"/>
      <c r="D472" s="7"/>
    </row>
    <row r="473" spans="2:4" x14ac:dyDescent="0.25">
      <c r="B473" s="7"/>
      <c r="C473" s="7"/>
      <c r="D473" s="7"/>
    </row>
    <row r="474" spans="2:4" x14ac:dyDescent="0.25">
      <c r="B474" s="7"/>
      <c r="C474" s="7"/>
      <c r="D474" s="7"/>
    </row>
    <row r="475" spans="2:4" x14ac:dyDescent="0.25">
      <c r="B475" s="7"/>
      <c r="C475" s="7"/>
      <c r="D475" s="7"/>
    </row>
    <row r="476" spans="2:4" x14ac:dyDescent="0.25">
      <c r="B476" s="7"/>
      <c r="C476" s="7"/>
      <c r="D476" s="7"/>
    </row>
    <row r="477" spans="2:4" x14ac:dyDescent="0.25">
      <c r="B477" s="7"/>
      <c r="C477" s="7"/>
      <c r="D477" s="7"/>
    </row>
    <row r="478" spans="2:4" x14ac:dyDescent="0.25">
      <c r="B478" s="7"/>
      <c r="C478" s="7"/>
      <c r="D478" s="7"/>
    </row>
    <row r="479" spans="2:4" x14ac:dyDescent="0.25">
      <c r="B479" s="7"/>
      <c r="C479" s="7"/>
      <c r="D479" s="7"/>
    </row>
    <row r="480" spans="2:4" x14ac:dyDescent="0.25">
      <c r="B480" s="7"/>
      <c r="C480" s="7"/>
      <c r="D480" s="7"/>
    </row>
    <row r="481" spans="2:4" x14ac:dyDescent="0.25">
      <c r="B481" s="7"/>
      <c r="C481" s="7"/>
      <c r="D481" s="7"/>
    </row>
    <row r="482" spans="2:4" x14ac:dyDescent="0.25">
      <c r="B482" s="7"/>
      <c r="C482" s="7"/>
      <c r="D482" s="7"/>
    </row>
    <row r="483" spans="2:4" x14ac:dyDescent="0.25">
      <c r="B483" s="7"/>
      <c r="C483" s="7"/>
      <c r="D483" s="7"/>
    </row>
    <row r="484" spans="2:4" x14ac:dyDescent="0.25">
      <c r="B484" s="7"/>
      <c r="C484" s="7"/>
      <c r="D484" s="7"/>
    </row>
    <row r="485" spans="2:4" x14ac:dyDescent="0.25">
      <c r="B485" s="7"/>
      <c r="C485" s="7"/>
      <c r="D485" s="7"/>
    </row>
    <row r="486" spans="2:4" x14ac:dyDescent="0.25">
      <c r="B486" s="7"/>
      <c r="C486" s="7"/>
      <c r="D486" s="7"/>
    </row>
    <row r="487" spans="2:4" x14ac:dyDescent="0.25">
      <c r="B487" s="7"/>
      <c r="C487" s="7"/>
      <c r="D487" s="7"/>
    </row>
    <row r="488" spans="2:4" x14ac:dyDescent="0.25">
      <c r="B488" s="7"/>
      <c r="C488" s="7"/>
      <c r="D488" s="7"/>
    </row>
    <row r="489" spans="2:4" x14ac:dyDescent="0.25">
      <c r="B489" s="7"/>
      <c r="C489" s="7"/>
      <c r="D489" s="7"/>
    </row>
    <row r="490" spans="2:4" x14ac:dyDescent="0.25">
      <c r="B490" s="7"/>
      <c r="C490" s="7"/>
      <c r="D490" s="7"/>
    </row>
    <row r="491" spans="2:4" x14ac:dyDescent="0.25">
      <c r="B491" s="7"/>
      <c r="C491" s="7"/>
      <c r="D491" s="7"/>
    </row>
    <row r="492" spans="2:4" x14ac:dyDescent="0.25">
      <c r="B492" s="7"/>
      <c r="C492" s="7"/>
      <c r="D492" s="7"/>
    </row>
    <row r="493" spans="2:4" x14ac:dyDescent="0.25">
      <c r="B493" s="7"/>
      <c r="C493" s="7"/>
      <c r="D493" s="7"/>
    </row>
    <row r="494" spans="2:4" x14ac:dyDescent="0.25">
      <c r="B494" s="7"/>
      <c r="C494" s="7"/>
      <c r="D494" s="7"/>
    </row>
    <row r="495" spans="2:4" x14ac:dyDescent="0.25">
      <c r="B495" s="7"/>
      <c r="C495" s="7"/>
      <c r="D495" s="7"/>
    </row>
    <row r="496" spans="2:4" x14ac:dyDescent="0.25">
      <c r="B496" s="7"/>
      <c r="C496" s="7"/>
      <c r="D496" s="7"/>
    </row>
    <row r="497" spans="2:4" x14ac:dyDescent="0.25">
      <c r="B497" s="7"/>
      <c r="C497" s="7"/>
      <c r="D497" s="7"/>
    </row>
    <row r="498" spans="2:4" x14ac:dyDescent="0.25">
      <c r="B498" s="7"/>
      <c r="C498" s="7"/>
      <c r="D498" s="7"/>
    </row>
    <row r="499" spans="2:4" x14ac:dyDescent="0.25">
      <c r="B499" s="7"/>
      <c r="C499" s="7"/>
      <c r="D499" s="7"/>
    </row>
    <row r="500" spans="2:4" x14ac:dyDescent="0.25">
      <c r="B500" s="7"/>
      <c r="C500" s="7"/>
      <c r="D500" s="7"/>
    </row>
    <row r="501" spans="2:4" x14ac:dyDescent="0.25">
      <c r="B501" s="7"/>
      <c r="C501" s="7"/>
      <c r="D501" s="7"/>
    </row>
    <row r="502" spans="2:4" x14ac:dyDescent="0.25">
      <c r="B502" s="7"/>
      <c r="C502" s="7"/>
      <c r="D502" s="7"/>
    </row>
    <row r="503" spans="2:4" x14ac:dyDescent="0.25">
      <c r="B503" s="7"/>
      <c r="C503" s="7"/>
      <c r="D503" s="7"/>
    </row>
    <row r="504" spans="2:4" x14ac:dyDescent="0.25">
      <c r="B504" s="7"/>
      <c r="C504" s="7"/>
      <c r="D504" s="7"/>
    </row>
    <row r="505" spans="2:4" x14ac:dyDescent="0.25">
      <c r="B505" s="7"/>
      <c r="C505" s="7"/>
      <c r="D505" s="7"/>
    </row>
    <row r="506" spans="2:4" x14ac:dyDescent="0.25">
      <c r="B506" s="7"/>
      <c r="C506" s="7"/>
      <c r="D506" s="7"/>
    </row>
    <row r="507" spans="2:4" x14ac:dyDescent="0.25">
      <c r="B507" s="7"/>
      <c r="C507" s="7"/>
      <c r="D507" s="7"/>
    </row>
    <row r="508" spans="2:4" x14ac:dyDescent="0.25">
      <c r="B508" s="7"/>
      <c r="C508" s="7"/>
      <c r="D508" s="7"/>
    </row>
    <row r="509" spans="2:4" x14ac:dyDescent="0.25">
      <c r="B509" s="7"/>
      <c r="C509" s="7"/>
      <c r="D509" s="7"/>
    </row>
    <row r="510" spans="2:4" x14ac:dyDescent="0.25">
      <c r="B510" s="7"/>
      <c r="C510" s="7"/>
      <c r="D510" s="7"/>
    </row>
    <row r="511" spans="2:4" x14ac:dyDescent="0.25">
      <c r="B511" s="7"/>
      <c r="C511" s="7"/>
      <c r="D511" s="7"/>
    </row>
    <row r="512" spans="2:4" x14ac:dyDescent="0.25">
      <c r="B512" s="7"/>
      <c r="C512" s="7"/>
      <c r="D512" s="7"/>
    </row>
    <row r="513" spans="2:4" x14ac:dyDescent="0.25">
      <c r="B513" s="7"/>
      <c r="C513" s="7"/>
      <c r="D513" s="7"/>
    </row>
    <row r="514" spans="2:4" x14ac:dyDescent="0.25">
      <c r="B514" s="7"/>
      <c r="C514" s="7"/>
      <c r="D514" s="7"/>
    </row>
    <row r="515" spans="2:4" x14ac:dyDescent="0.25">
      <c r="B515" s="7"/>
      <c r="C515" s="7"/>
      <c r="D515" s="7"/>
    </row>
    <row r="516" spans="2:4" x14ac:dyDescent="0.25">
      <c r="B516" s="7"/>
      <c r="C516" s="7"/>
      <c r="D516" s="7"/>
    </row>
    <row r="517" spans="2:4" x14ac:dyDescent="0.25">
      <c r="B517" s="7"/>
      <c r="C517" s="7"/>
      <c r="D517" s="7"/>
    </row>
    <row r="518" spans="2:4" x14ac:dyDescent="0.25">
      <c r="B518" s="7"/>
      <c r="C518" s="7"/>
      <c r="D518" s="7"/>
    </row>
    <row r="519" spans="2:4" x14ac:dyDescent="0.25">
      <c r="B519" s="7"/>
      <c r="C519" s="7"/>
      <c r="D519" s="7"/>
    </row>
    <row r="520" spans="2:4" x14ac:dyDescent="0.25">
      <c r="B520" s="7"/>
      <c r="C520" s="7"/>
      <c r="D520" s="7"/>
    </row>
    <row r="521" spans="2:4" x14ac:dyDescent="0.25">
      <c r="B521" s="7"/>
      <c r="C521" s="7"/>
      <c r="D521" s="7"/>
    </row>
    <row r="522" spans="2:4" x14ac:dyDescent="0.25">
      <c r="B522" s="7"/>
      <c r="C522" s="7"/>
      <c r="D522" s="7"/>
    </row>
    <row r="523" spans="2:4" x14ac:dyDescent="0.25">
      <c r="B523" s="7"/>
      <c r="C523" s="7"/>
      <c r="D523" s="7"/>
    </row>
    <row r="524" spans="2:4" x14ac:dyDescent="0.25">
      <c r="B524" s="7"/>
      <c r="C524" s="7"/>
      <c r="D524" s="7"/>
    </row>
    <row r="525" spans="2:4" x14ac:dyDescent="0.25">
      <c r="B525" s="7"/>
      <c r="C525" s="7"/>
      <c r="D525" s="7"/>
    </row>
    <row r="526" spans="2:4" x14ac:dyDescent="0.25">
      <c r="B526" s="7"/>
      <c r="C526" s="7"/>
      <c r="D526" s="7"/>
    </row>
    <row r="527" spans="2:4" x14ac:dyDescent="0.25">
      <c r="B527" s="7"/>
      <c r="C527" s="7"/>
      <c r="D527" s="7"/>
    </row>
    <row r="528" spans="2:4" x14ac:dyDescent="0.25">
      <c r="B528" s="7"/>
      <c r="C528" s="7"/>
      <c r="D528" s="7"/>
    </row>
    <row r="529" spans="2:4" x14ac:dyDescent="0.25">
      <c r="B529" s="7"/>
      <c r="C529" s="7"/>
      <c r="D529" s="7"/>
    </row>
    <row r="530" spans="2:4" x14ac:dyDescent="0.25">
      <c r="B530" s="7"/>
      <c r="C530" s="7"/>
      <c r="D530" s="7"/>
    </row>
    <row r="531" spans="2:4" x14ac:dyDescent="0.25">
      <c r="B531" s="7"/>
      <c r="C531" s="7"/>
      <c r="D531" s="7"/>
    </row>
    <row r="532" spans="2:4" x14ac:dyDescent="0.25">
      <c r="B532" s="7"/>
      <c r="C532" s="7"/>
      <c r="D532" s="7"/>
    </row>
    <row r="533" spans="2:4" x14ac:dyDescent="0.25">
      <c r="B533" s="7"/>
      <c r="C533" s="7"/>
      <c r="D533" s="7"/>
    </row>
    <row r="534" spans="2:4" x14ac:dyDescent="0.25">
      <c r="B534" s="7"/>
      <c r="C534" s="7"/>
      <c r="D534" s="7"/>
    </row>
    <row r="535" spans="2:4" x14ac:dyDescent="0.25">
      <c r="B535" s="7"/>
      <c r="C535" s="7"/>
      <c r="D535" s="7"/>
    </row>
    <row r="536" spans="2:4" x14ac:dyDescent="0.25">
      <c r="B536" s="7"/>
      <c r="C536" s="7"/>
      <c r="D536" s="7"/>
    </row>
    <row r="537" spans="2:4" x14ac:dyDescent="0.25">
      <c r="B537" s="7"/>
      <c r="C537" s="7"/>
      <c r="D537" s="7"/>
    </row>
    <row r="538" spans="2:4" x14ac:dyDescent="0.25">
      <c r="B538" s="7"/>
      <c r="C538" s="7"/>
      <c r="D538" s="7"/>
    </row>
    <row r="539" spans="2:4" x14ac:dyDescent="0.25">
      <c r="B539" s="7"/>
      <c r="C539" s="7"/>
      <c r="D539" s="7"/>
    </row>
    <row r="540" spans="2:4" x14ac:dyDescent="0.25">
      <c r="B540" s="7"/>
      <c r="C540" s="7"/>
      <c r="D540" s="7"/>
    </row>
    <row r="541" spans="2:4" x14ac:dyDescent="0.25">
      <c r="B541" s="7"/>
      <c r="C541" s="7"/>
      <c r="D541" s="7"/>
    </row>
    <row r="542" spans="2:4" x14ac:dyDescent="0.25">
      <c r="B542" s="7"/>
      <c r="C542" s="7"/>
      <c r="D542" s="7"/>
    </row>
    <row r="543" spans="2:4" x14ac:dyDescent="0.25">
      <c r="B543" s="7"/>
      <c r="C543" s="7"/>
      <c r="D543" s="7"/>
    </row>
    <row r="544" spans="2:4" x14ac:dyDescent="0.25">
      <c r="B544" s="7"/>
      <c r="C544" s="7"/>
      <c r="D544" s="7"/>
    </row>
    <row r="545" spans="2:4" x14ac:dyDescent="0.25">
      <c r="B545" s="7"/>
      <c r="C545" s="7"/>
      <c r="D545" s="7"/>
    </row>
    <row r="546" spans="2:4" x14ac:dyDescent="0.25">
      <c r="B546" s="7"/>
      <c r="C546" s="7"/>
      <c r="D546" s="7"/>
    </row>
    <row r="547" spans="2:4" x14ac:dyDescent="0.25">
      <c r="B547" s="7"/>
      <c r="C547" s="7"/>
      <c r="D547" s="7"/>
    </row>
    <row r="548" spans="2:4" x14ac:dyDescent="0.25">
      <c r="B548" s="7"/>
      <c r="C548" s="7"/>
      <c r="D548" s="7"/>
    </row>
    <row r="549" spans="2:4" x14ac:dyDescent="0.25">
      <c r="B549" s="7"/>
      <c r="C549" s="7"/>
      <c r="D549" s="7"/>
    </row>
    <row r="550" spans="2:4" x14ac:dyDescent="0.25">
      <c r="B550" s="7"/>
      <c r="C550" s="7"/>
      <c r="D550" s="7"/>
    </row>
    <row r="551" spans="2:4" x14ac:dyDescent="0.25">
      <c r="B551" s="7"/>
      <c r="C551" s="7"/>
      <c r="D551" s="7"/>
    </row>
    <row r="552" spans="2:4" x14ac:dyDescent="0.25">
      <c r="B552" s="7"/>
      <c r="C552" s="7"/>
      <c r="D552" s="7"/>
    </row>
    <row r="553" spans="2:4" x14ac:dyDescent="0.25">
      <c r="B553" s="7"/>
      <c r="C553" s="7"/>
      <c r="D553" s="7"/>
    </row>
    <row r="554" spans="2:4" x14ac:dyDescent="0.25">
      <c r="B554" s="7"/>
      <c r="C554" s="7"/>
      <c r="D554" s="7"/>
    </row>
    <row r="555" spans="2:4" x14ac:dyDescent="0.25">
      <c r="B555" s="7"/>
      <c r="C555" s="7"/>
      <c r="D555" s="7"/>
    </row>
    <row r="556" spans="2:4" x14ac:dyDescent="0.25">
      <c r="B556" s="7"/>
      <c r="C556" s="7"/>
      <c r="D556" s="7"/>
    </row>
    <row r="557" spans="2:4" x14ac:dyDescent="0.25">
      <c r="B557" s="7"/>
      <c r="C557" s="7"/>
      <c r="D557" s="7"/>
    </row>
    <row r="558" spans="2:4" x14ac:dyDescent="0.25">
      <c r="B558" s="7"/>
      <c r="C558" s="7"/>
      <c r="D558" s="7"/>
    </row>
    <row r="559" spans="2:4" x14ac:dyDescent="0.25">
      <c r="B559" s="7"/>
      <c r="C559" s="7"/>
      <c r="D559" s="7"/>
    </row>
    <row r="560" spans="2:4" x14ac:dyDescent="0.25">
      <c r="B560" s="7"/>
      <c r="C560" s="7"/>
      <c r="D560" s="7"/>
    </row>
    <row r="561" spans="2:4" x14ac:dyDescent="0.25">
      <c r="B561" s="7"/>
      <c r="C561" s="7"/>
      <c r="D561" s="7"/>
    </row>
    <row r="562" spans="2:4" x14ac:dyDescent="0.25">
      <c r="B562" s="7"/>
      <c r="C562" s="7"/>
      <c r="D562" s="7"/>
    </row>
    <row r="563" spans="2:4" x14ac:dyDescent="0.25">
      <c r="B563" s="7"/>
      <c r="C563" s="7"/>
      <c r="D563" s="7"/>
    </row>
    <row r="564" spans="2:4" x14ac:dyDescent="0.25">
      <c r="B564" s="7"/>
      <c r="C564" s="7"/>
      <c r="D564" s="7"/>
    </row>
    <row r="565" spans="2:4" x14ac:dyDescent="0.25">
      <c r="B565" s="7"/>
      <c r="C565" s="7"/>
      <c r="D565" s="7"/>
    </row>
    <row r="566" spans="2:4" x14ac:dyDescent="0.25">
      <c r="B566" s="7"/>
      <c r="C566" s="7"/>
      <c r="D566" s="7"/>
    </row>
    <row r="567" spans="2:4" x14ac:dyDescent="0.25">
      <c r="B567" s="7"/>
      <c r="C567" s="7"/>
      <c r="D567" s="7"/>
    </row>
    <row r="568" spans="2:4" x14ac:dyDescent="0.25">
      <c r="B568" s="7"/>
      <c r="C568" s="7"/>
      <c r="D568" s="7"/>
    </row>
    <row r="569" spans="2:4" x14ac:dyDescent="0.25">
      <c r="B569" s="7"/>
      <c r="C569" s="7"/>
      <c r="D569" s="7"/>
    </row>
    <row r="570" spans="2:4" x14ac:dyDescent="0.25">
      <c r="B570" s="7"/>
      <c r="C570" s="7"/>
      <c r="D570" s="7"/>
    </row>
    <row r="571" spans="2:4" x14ac:dyDescent="0.25">
      <c r="B571" s="7"/>
      <c r="C571" s="7"/>
      <c r="D571" s="7"/>
    </row>
    <row r="572" spans="2:4" x14ac:dyDescent="0.25">
      <c r="B572" s="7"/>
      <c r="C572" s="7"/>
      <c r="D572" s="7"/>
    </row>
    <row r="573" spans="2:4" x14ac:dyDescent="0.25">
      <c r="B573" s="7"/>
      <c r="C573" s="7"/>
      <c r="D573" s="7"/>
    </row>
    <row r="574" spans="2:4" x14ac:dyDescent="0.25">
      <c r="B574" s="7"/>
      <c r="C574" s="7"/>
      <c r="D574" s="7"/>
    </row>
    <row r="575" spans="2:4" x14ac:dyDescent="0.25">
      <c r="B575" s="7"/>
      <c r="C575" s="7"/>
      <c r="D575" s="7"/>
    </row>
    <row r="576" spans="2:4" x14ac:dyDescent="0.25">
      <c r="B576" s="7"/>
      <c r="C576" s="7"/>
      <c r="D576" s="7"/>
    </row>
    <row r="577" spans="2:4" x14ac:dyDescent="0.25">
      <c r="B577" s="7"/>
      <c r="C577" s="7"/>
      <c r="D577" s="7"/>
    </row>
    <row r="578" spans="2:4" x14ac:dyDescent="0.25">
      <c r="B578" s="7"/>
      <c r="C578" s="7"/>
      <c r="D578" s="7"/>
    </row>
    <row r="579" spans="2:4" x14ac:dyDescent="0.25">
      <c r="B579" s="7"/>
      <c r="C579" s="7"/>
      <c r="D579" s="7"/>
    </row>
    <row r="580" spans="2:4" x14ac:dyDescent="0.25">
      <c r="B580" s="7"/>
      <c r="C580" s="7"/>
      <c r="D580" s="7"/>
    </row>
    <row r="581" spans="2:4" x14ac:dyDescent="0.25">
      <c r="B581" s="7"/>
      <c r="C581" s="7"/>
      <c r="D581" s="7"/>
    </row>
    <row r="582" spans="2:4" x14ac:dyDescent="0.25">
      <c r="B582" s="7"/>
      <c r="C582" s="7"/>
      <c r="D582" s="7"/>
    </row>
    <row r="583" spans="2:4" x14ac:dyDescent="0.25">
      <c r="B583" s="7"/>
      <c r="C583" s="7"/>
      <c r="D583" s="7"/>
    </row>
    <row r="584" spans="2:4" x14ac:dyDescent="0.25">
      <c r="B584" s="7"/>
      <c r="C584" s="7"/>
      <c r="D584" s="7"/>
    </row>
    <row r="585" spans="2:4" x14ac:dyDescent="0.25">
      <c r="B585" s="7"/>
      <c r="C585" s="7"/>
      <c r="D585" s="7"/>
    </row>
    <row r="586" spans="2:4" x14ac:dyDescent="0.25">
      <c r="B586" s="7"/>
      <c r="C586" s="7"/>
      <c r="D586" s="7"/>
    </row>
    <row r="587" spans="2:4" x14ac:dyDescent="0.25">
      <c r="B587" s="7"/>
      <c r="C587" s="7"/>
      <c r="D587" s="7"/>
    </row>
    <row r="588" spans="2:4" x14ac:dyDescent="0.25">
      <c r="B588" s="7"/>
      <c r="C588" s="7"/>
      <c r="D588" s="7"/>
    </row>
    <row r="589" spans="2:4" x14ac:dyDescent="0.25">
      <c r="B589" s="7"/>
      <c r="C589" s="7"/>
      <c r="D589" s="7"/>
    </row>
    <row r="590" spans="2:4" x14ac:dyDescent="0.25">
      <c r="B590" s="7"/>
      <c r="C590" s="7"/>
      <c r="D590" s="7"/>
    </row>
    <row r="591" spans="2:4" x14ac:dyDescent="0.25">
      <c r="B591" s="7"/>
      <c r="C591" s="7"/>
      <c r="D591" s="7"/>
    </row>
    <row r="592" spans="2:4" x14ac:dyDescent="0.25">
      <c r="B592" s="7"/>
      <c r="C592" s="7"/>
      <c r="D592" s="7"/>
    </row>
    <row r="593" spans="2:4" x14ac:dyDescent="0.25">
      <c r="B593" s="7"/>
      <c r="C593" s="7"/>
      <c r="D593" s="7"/>
    </row>
    <row r="594" spans="2:4" x14ac:dyDescent="0.25">
      <c r="B594" s="7"/>
      <c r="C594" s="7"/>
      <c r="D594" s="7"/>
    </row>
    <row r="595" spans="2:4" x14ac:dyDescent="0.25">
      <c r="B595" s="7"/>
      <c r="C595" s="7"/>
      <c r="D595" s="7"/>
    </row>
    <row r="596" spans="2:4" x14ac:dyDescent="0.25">
      <c r="B596" s="7"/>
      <c r="C596" s="7"/>
      <c r="D596" s="7"/>
    </row>
    <row r="597" spans="2:4" x14ac:dyDescent="0.25">
      <c r="B597" s="7"/>
      <c r="C597" s="7"/>
      <c r="D597" s="7"/>
    </row>
    <row r="598" spans="2:4" x14ac:dyDescent="0.25">
      <c r="B598" s="7"/>
      <c r="C598" s="7"/>
      <c r="D598" s="7"/>
    </row>
    <row r="599" spans="2:4" x14ac:dyDescent="0.25">
      <c r="B599" s="7"/>
      <c r="C599" s="7"/>
      <c r="D599" s="7"/>
    </row>
    <row r="600" spans="2:4" x14ac:dyDescent="0.25">
      <c r="B600" s="7"/>
      <c r="C600" s="7"/>
      <c r="D600" s="7"/>
    </row>
    <row r="601" spans="2:4" x14ac:dyDescent="0.25">
      <c r="B601" s="7"/>
      <c r="C601" s="7"/>
      <c r="D601" s="7"/>
    </row>
    <row r="602" spans="2:4" x14ac:dyDescent="0.25">
      <c r="B602" s="7"/>
      <c r="C602" s="7"/>
      <c r="D602" s="7"/>
    </row>
    <row r="603" spans="2:4" x14ac:dyDescent="0.25">
      <c r="B603" s="7"/>
      <c r="C603" s="7"/>
      <c r="D603" s="7"/>
    </row>
    <row r="604" spans="2:4" x14ac:dyDescent="0.25">
      <c r="B604" s="7"/>
      <c r="C604" s="7"/>
      <c r="D604" s="7"/>
    </row>
    <row r="605" spans="2:4" x14ac:dyDescent="0.25">
      <c r="B605" s="7"/>
      <c r="C605" s="7"/>
      <c r="D605" s="7"/>
    </row>
    <row r="606" spans="2:4" x14ac:dyDescent="0.25">
      <c r="B606" s="7"/>
      <c r="C606" s="7"/>
      <c r="D606" s="7"/>
    </row>
    <row r="607" spans="2:4" x14ac:dyDescent="0.25">
      <c r="B607" s="7"/>
      <c r="C607" s="7"/>
      <c r="D607" s="7"/>
    </row>
    <row r="608" spans="2:4" x14ac:dyDescent="0.25">
      <c r="B608" s="7"/>
      <c r="C608" s="7"/>
      <c r="D608" s="7"/>
    </row>
    <row r="609" spans="2:4" x14ac:dyDescent="0.25">
      <c r="B609" s="7"/>
      <c r="C609" s="7"/>
      <c r="D609" s="7"/>
    </row>
    <row r="610" spans="2:4" x14ac:dyDescent="0.25">
      <c r="B610" s="7"/>
      <c r="C610" s="7"/>
      <c r="D610" s="7"/>
    </row>
    <row r="611" spans="2:4" x14ac:dyDescent="0.25">
      <c r="B611" s="7"/>
      <c r="C611" s="7"/>
      <c r="D611" s="7"/>
    </row>
    <row r="612" spans="2:4" x14ac:dyDescent="0.25">
      <c r="B612" s="7"/>
      <c r="C612" s="7"/>
      <c r="D612" s="7"/>
    </row>
    <row r="613" spans="2:4" x14ac:dyDescent="0.25">
      <c r="B613" s="7"/>
      <c r="C613" s="7"/>
      <c r="D613" s="7"/>
    </row>
    <row r="614" spans="2:4" x14ac:dyDescent="0.25">
      <c r="B614" s="7"/>
      <c r="C614" s="7"/>
      <c r="D614" s="7"/>
    </row>
    <row r="615" spans="2:4" x14ac:dyDescent="0.25">
      <c r="B615" s="7"/>
      <c r="C615" s="7"/>
      <c r="D615" s="7"/>
    </row>
    <row r="616" spans="2:4" x14ac:dyDescent="0.25">
      <c r="B616" s="7"/>
      <c r="C616" s="7"/>
      <c r="D616" s="7"/>
    </row>
    <row r="617" spans="2:4" x14ac:dyDescent="0.25">
      <c r="B617" s="7"/>
      <c r="C617" s="7"/>
      <c r="D617" s="7"/>
    </row>
    <row r="618" spans="2:4" x14ac:dyDescent="0.25">
      <c r="B618" s="7"/>
      <c r="C618" s="7"/>
      <c r="D618" s="7"/>
    </row>
    <row r="619" spans="2:4" x14ac:dyDescent="0.25">
      <c r="B619" s="7"/>
      <c r="C619" s="7"/>
      <c r="D619" s="7"/>
    </row>
    <row r="620" spans="2:4" x14ac:dyDescent="0.25">
      <c r="B620" s="7"/>
      <c r="C620" s="7"/>
      <c r="D620" s="7"/>
    </row>
    <row r="621" spans="2:4" x14ac:dyDescent="0.25">
      <c r="B621" s="7"/>
      <c r="C621" s="7"/>
      <c r="D621" s="7"/>
    </row>
    <row r="622" spans="2:4" x14ac:dyDescent="0.25">
      <c r="B622" s="7"/>
      <c r="C622" s="7"/>
      <c r="D622" s="7"/>
    </row>
    <row r="623" spans="2:4" x14ac:dyDescent="0.25">
      <c r="B623" s="7"/>
      <c r="C623" s="7"/>
      <c r="D623" s="7"/>
    </row>
    <row r="624" spans="2:4" x14ac:dyDescent="0.25">
      <c r="B624" s="7"/>
      <c r="C624" s="7"/>
      <c r="D624" s="7"/>
    </row>
    <row r="625" spans="2:4" x14ac:dyDescent="0.25">
      <c r="B625" s="7"/>
      <c r="C625" s="7"/>
      <c r="D625" s="7"/>
    </row>
    <row r="626" spans="2:4" x14ac:dyDescent="0.25">
      <c r="B626" s="7"/>
      <c r="C626" s="7"/>
      <c r="D626" s="7"/>
    </row>
    <row r="627" spans="2:4" x14ac:dyDescent="0.25">
      <c r="B627" s="7"/>
      <c r="C627" s="7"/>
      <c r="D627" s="7"/>
    </row>
    <row r="628" spans="2:4" x14ac:dyDescent="0.25">
      <c r="B628" s="7"/>
      <c r="C628" s="7"/>
      <c r="D628" s="7"/>
    </row>
    <row r="629" spans="2:4" x14ac:dyDescent="0.25">
      <c r="B629" s="7"/>
      <c r="C629" s="7"/>
      <c r="D629" s="7"/>
    </row>
    <row r="630" spans="2:4" x14ac:dyDescent="0.25">
      <c r="B630" s="7"/>
      <c r="C630" s="7"/>
      <c r="D630" s="7"/>
    </row>
    <row r="631" spans="2:4" x14ac:dyDescent="0.25">
      <c r="B631" s="7"/>
      <c r="C631" s="7"/>
      <c r="D631" s="7"/>
    </row>
    <row r="632" spans="2:4" x14ac:dyDescent="0.25">
      <c r="B632" s="7"/>
      <c r="C632" s="7"/>
      <c r="D632" s="7"/>
    </row>
    <row r="633" spans="2:4" x14ac:dyDescent="0.25">
      <c r="B633" s="7"/>
      <c r="C633" s="7"/>
      <c r="D633" s="7"/>
    </row>
    <row r="634" spans="2:4" x14ac:dyDescent="0.25">
      <c r="B634" s="7"/>
      <c r="C634" s="7"/>
      <c r="D634" s="7"/>
    </row>
    <row r="635" spans="2:4" x14ac:dyDescent="0.25">
      <c r="B635" s="7"/>
      <c r="C635" s="7"/>
      <c r="D635" s="7"/>
    </row>
    <row r="636" spans="2:4" x14ac:dyDescent="0.25">
      <c r="B636" s="7"/>
      <c r="C636" s="7"/>
      <c r="D636" s="7"/>
    </row>
    <row r="637" spans="2:4" x14ac:dyDescent="0.25">
      <c r="B637" s="7"/>
      <c r="C637" s="7"/>
      <c r="D637" s="7"/>
    </row>
    <row r="638" spans="2:4" x14ac:dyDescent="0.25">
      <c r="B638" s="7"/>
      <c r="C638" s="7"/>
      <c r="D638" s="7"/>
    </row>
    <row r="639" spans="2:4" x14ac:dyDescent="0.25">
      <c r="B639" s="7"/>
      <c r="C639" s="7"/>
      <c r="D639" s="7"/>
    </row>
    <row r="640" spans="2:4" x14ac:dyDescent="0.25">
      <c r="B640" s="7"/>
      <c r="C640" s="7"/>
      <c r="D640" s="7"/>
    </row>
    <row r="641" spans="2:4" x14ac:dyDescent="0.25">
      <c r="B641" s="7"/>
      <c r="C641" s="7"/>
      <c r="D641" s="7"/>
    </row>
    <row r="642" spans="2:4" x14ac:dyDescent="0.25">
      <c r="B642" s="7"/>
      <c r="C642" s="7"/>
      <c r="D642" s="7"/>
    </row>
    <row r="643" spans="2:4" x14ac:dyDescent="0.25">
      <c r="B643" s="7"/>
      <c r="C643" s="7"/>
      <c r="D643" s="7"/>
    </row>
    <row r="644" spans="2:4" x14ac:dyDescent="0.25">
      <c r="B644" s="7"/>
      <c r="C644" s="7"/>
      <c r="D644" s="7"/>
    </row>
    <row r="645" spans="2:4" x14ac:dyDescent="0.25">
      <c r="B645" s="7"/>
      <c r="C645" s="7"/>
      <c r="D645" s="7"/>
    </row>
    <row r="646" spans="2:4" x14ac:dyDescent="0.25">
      <c r="B646" s="7"/>
      <c r="C646" s="7"/>
      <c r="D646" s="7"/>
    </row>
    <row r="647" spans="2:4" x14ac:dyDescent="0.25">
      <c r="B647" s="7"/>
      <c r="C647" s="7"/>
      <c r="D647" s="7"/>
    </row>
    <row r="648" spans="2:4" x14ac:dyDescent="0.25">
      <c r="B648" s="7"/>
      <c r="C648" s="7"/>
      <c r="D648" s="7"/>
    </row>
    <row r="649" spans="2:4" x14ac:dyDescent="0.25">
      <c r="B649" s="7"/>
      <c r="C649" s="7"/>
      <c r="D649" s="7"/>
    </row>
    <row r="650" spans="2:4" x14ac:dyDescent="0.25">
      <c r="B650" s="7"/>
      <c r="C650" s="7"/>
      <c r="D650" s="7"/>
    </row>
    <row r="651" spans="2:4" x14ac:dyDescent="0.25">
      <c r="B651" s="7"/>
      <c r="C651" s="7"/>
      <c r="D651" s="7"/>
    </row>
    <row r="652" spans="2:4" x14ac:dyDescent="0.25">
      <c r="B652" s="7"/>
      <c r="C652" s="7"/>
      <c r="D652" s="7"/>
    </row>
    <row r="653" spans="2:4" x14ac:dyDescent="0.25">
      <c r="B653" s="7"/>
      <c r="C653" s="7"/>
      <c r="D653" s="7"/>
    </row>
    <row r="654" spans="2:4" x14ac:dyDescent="0.25">
      <c r="B654" s="7"/>
      <c r="C654" s="7"/>
      <c r="D654" s="7"/>
    </row>
    <row r="655" spans="2:4" x14ac:dyDescent="0.25">
      <c r="B655" s="7"/>
      <c r="C655" s="7"/>
      <c r="D655" s="7"/>
    </row>
    <row r="656" spans="2:4" x14ac:dyDescent="0.25">
      <c r="B656" s="7"/>
      <c r="C656" s="7"/>
      <c r="D656" s="7"/>
    </row>
    <row r="657" spans="2:4" x14ac:dyDescent="0.25">
      <c r="B657" s="7"/>
      <c r="C657" s="7"/>
      <c r="D657" s="7"/>
    </row>
    <row r="658" spans="2:4" x14ac:dyDescent="0.25">
      <c r="B658" s="7"/>
      <c r="C658" s="7"/>
      <c r="D658" s="7"/>
    </row>
    <row r="659" spans="2:4" x14ac:dyDescent="0.25">
      <c r="B659" s="7"/>
      <c r="C659" s="7"/>
      <c r="D659" s="7"/>
    </row>
    <row r="660" spans="2:4" x14ac:dyDescent="0.25">
      <c r="B660" s="7"/>
      <c r="C660" s="7"/>
      <c r="D660" s="7"/>
    </row>
    <row r="661" spans="2:4" x14ac:dyDescent="0.25">
      <c r="B661" s="7"/>
      <c r="C661" s="7"/>
      <c r="D661" s="7"/>
    </row>
    <row r="662" spans="2:4" x14ac:dyDescent="0.25">
      <c r="B662" s="7"/>
      <c r="C662" s="7"/>
      <c r="D662" s="7"/>
    </row>
    <row r="663" spans="2:4" x14ac:dyDescent="0.25">
      <c r="B663" s="7"/>
      <c r="C663" s="7"/>
      <c r="D663" s="7"/>
    </row>
    <row r="664" spans="2:4" x14ac:dyDescent="0.25">
      <c r="B664" s="7"/>
      <c r="C664" s="7"/>
      <c r="D664" s="7"/>
    </row>
    <row r="665" spans="2:4" x14ac:dyDescent="0.25">
      <c r="B665" s="7"/>
      <c r="C665" s="7"/>
      <c r="D665" s="7"/>
    </row>
    <row r="666" spans="2:4" x14ac:dyDescent="0.25">
      <c r="B666" s="7"/>
      <c r="C666" s="7"/>
      <c r="D666" s="7"/>
    </row>
    <row r="667" spans="2:4" x14ac:dyDescent="0.25">
      <c r="B667" s="7"/>
      <c r="C667" s="7"/>
      <c r="D667" s="7"/>
    </row>
    <row r="668" spans="2:4" x14ac:dyDescent="0.25">
      <c r="B668" s="7"/>
      <c r="C668" s="7"/>
      <c r="D668" s="7"/>
    </row>
    <row r="669" spans="2:4" x14ac:dyDescent="0.25">
      <c r="B669" s="7"/>
      <c r="C669" s="7"/>
      <c r="D669" s="7"/>
    </row>
    <row r="670" spans="2:4" x14ac:dyDescent="0.25">
      <c r="B670" s="7"/>
      <c r="C670" s="7"/>
      <c r="D670" s="7"/>
    </row>
    <row r="671" spans="2:4" x14ac:dyDescent="0.25">
      <c r="B671" s="7"/>
      <c r="C671" s="7"/>
      <c r="D671" s="7"/>
    </row>
    <row r="672" spans="2:4" x14ac:dyDescent="0.25">
      <c r="B672" s="7"/>
      <c r="C672" s="7"/>
      <c r="D672" s="7"/>
    </row>
    <row r="673" spans="2:4" x14ac:dyDescent="0.25">
      <c r="B673" s="7"/>
      <c r="C673" s="7"/>
      <c r="D673" s="7"/>
    </row>
    <row r="674" spans="2:4" x14ac:dyDescent="0.25">
      <c r="B674" s="7"/>
      <c r="C674" s="7"/>
      <c r="D674" s="7"/>
    </row>
    <row r="675" spans="2:4" x14ac:dyDescent="0.25">
      <c r="B675" s="7"/>
      <c r="C675" s="7"/>
      <c r="D675" s="7"/>
    </row>
    <row r="676" spans="2:4" x14ac:dyDescent="0.25">
      <c r="B676" s="7"/>
      <c r="C676" s="7"/>
      <c r="D676" s="7"/>
    </row>
    <row r="677" spans="2:4" x14ac:dyDescent="0.25">
      <c r="B677" s="7"/>
      <c r="C677" s="7"/>
      <c r="D677" s="7"/>
    </row>
    <row r="678" spans="2:4" x14ac:dyDescent="0.25">
      <c r="B678" s="7"/>
      <c r="C678" s="7"/>
      <c r="D678" s="7"/>
    </row>
    <row r="679" spans="2:4" x14ac:dyDescent="0.25">
      <c r="B679" s="7"/>
      <c r="C679" s="7"/>
      <c r="D679" s="7"/>
    </row>
    <row r="680" spans="2:4" x14ac:dyDescent="0.25">
      <c r="B680" s="7"/>
      <c r="C680" s="7"/>
      <c r="D680" s="7"/>
    </row>
    <row r="681" spans="2:4" x14ac:dyDescent="0.25">
      <c r="B681" s="7"/>
      <c r="C681" s="7"/>
      <c r="D681" s="7"/>
    </row>
    <row r="682" spans="2:4" x14ac:dyDescent="0.25">
      <c r="B682" s="7"/>
      <c r="C682" s="7"/>
      <c r="D682" s="7"/>
    </row>
    <row r="683" spans="2:4" x14ac:dyDescent="0.25">
      <c r="B683" s="7"/>
      <c r="C683" s="7"/>
      <c r="D683" s="7"/>
    </row>
    <row r="684" spans="2:4" x14ac:dyDescent="0.25">
      <c r="B684" s="7"/>
      <c r="C684" s="7"/>
      <c r="D684" s="7"/>
    </row>
    <row r="685" spans="2:4" x14ac:dyDescent="0.25">
      <c r="B685" s="7"/>
      <c r="C685" s="7"/>
      <c r="D685" s="7"/>
    </row>
    <row r="686" spans="2:4" x14ac:dyDescent="0.25">
      <c r="B686" s="7"/>
      <c r="C686" s="7"/>
      <c r="D686" s="7"/>
    </row>
    <row r="687" spans="2:4" x14ac:dyDescent="0.25">
      <c r="B687" s="7"/>
      <c r="C687" s="7"/>
      <c r="D687" s="7"/>
    </row>
    <row r="688" spans="2:4" x14ac:dyDescent="0.25">
      <c r="B688" s="7"/>
      <c r="C688" s="7"/>
      <c r="D688" s="7"/>
    </row>
    <row r="689" spans="2:4" x14ac:dyDescent="0.25">
      <c r="B689" s="7"/>
      <c r="C689" s="7"/>
      <c r="D689" s="7"/>
    </row>
    <row r="690" spans="2:4" x14ac:dyDescent="0.25">
      <c r="B690" s="7"/>
      <c r="C690" s="7"/>
      <c r="D690" s="7"/>
    </row>
    <row r="691" spans="2:4" x14ac:dyDescent="0.25">
      <c r="B691" s="7"/>
      <c r="C691" s="7"/>
      <c r="D691" s="7"/>
    </row>
    <row r="692" spans="2:4" x14ac:dyDescent="0.25">
      <c r="B692" s="7"/>
      <c r="C692" s="7"/>
      <c r="D692" s="7"/>
    </row>
    <row r="693" spans="2:4" x14ac:dyDescent="0.25">
      <c r="B693" s="7"/>
      <c r="C693" s="7"/>
      <c r="D693" s="7"/>
    </row>
    <row r="694" spans="2:4" x14ac:dyDescent="0.25">
      <c r="B694" s="7"/>
      <c r="C694" s="7"/>
      <c r="D694" s="7"/>
    </row>
    <row r="695" spans="2:4" x14ac:dyDescent="0.25">
      <c r="B695" s="7"/>
      <c r="C695" s="7"/>
      <c r="D695" s="7"/>
    </row>
    <row r="696" spans="2:4" x14ac:dyDescent="0.25">
      <c r="B696" s="7"/>
      <c r="C696" s="7"/>
      <c r="D696" s="7"/>
    </row>
    <row r="697" spans="2:4" x14ac:dyDescent="0.25">
      <c r="B697" s="7"/>
      <c r="C697" s="7"/>
      <c r="D697" s="7"/>
    </row>
    <row r="698" spans="2:4" x14ac:dyDescent="0.25">
      <c r="B698" s="7"/>
      <c r="C698" s="7"/>
      <c r="D698" s="7"/>
    </row>
    <row r="699" spans="2:4" x14ac:dyDescent="0.25">
      <c r="B699" s="7"/>
      <c r="C699" s="7"/>
      <c r="D699" s="7"/>
    </row>
    <row r="700" spans="2:4" x14ac:dyDescent="0.25">
      <c r="B700" s="7"/>
      <c r="C700" s="7"/>
      <c r="D700" s="7"/>
    </row>
    <row r="701" spans="2:4" x14ac:dyDescent="0.25">
      <c r="B701" s="7"/>
      <c r="C701" s="7"/>
      <c r="D701" s="7"/>
    </row>
    <row r="702" spans="2:4" x14ac:dyDescent="0.25">
      <c r="B702" s="7"/>
      <c r="C702" s="7"/>
      <c r="D702" s="7"/>
    </row>
    <row r="703" spans="2:4" x14ac:dyDescent="0.25">
      <c r="B703" s="7"/>
      <c r="C703" s="7"/>
      <c r="D703" s="7"/>
    </row>
    <row r="704" spans="2:4" x14ac:dyDescent="0.25">
      <c r="B704" s="7"/>
      <c r="C704" s="7"/>
      <c r="D704" s="7"/>
    </row>
    <row r="705" spans="2:4" x14ac:dyDescent="0.25">
      <c r="B705" s="7"/>
      <c r="C705" s="7"/>
      <c r="D705" s="7"/>
    </row>
    <row r="706" spans="2:4" x14ac:dyDescent="0.25">
      <c r="B706" s="7"/>
      <c r="C706" s="7"/>
      <c r="D706" s="7"/>
    </row>
    <row r="707" spans="2:4" x14ac:dyDescent="0.25">
      <c r="B707" s="7"/>
      <c r="C707" s="7"/>
      <c r="D707" s="7"/>
    </row>
    <row r="708" spans="2:4" x14ac:dyDescent="0.25">
      <c r="B708" s="7"/>
      <c r="C708" s="7"/>
      <c r="D708" s="7"/>
    </row>
    <row r="709" spans="2:4" x14ac:dyDescent="0.25">
      <c r="B709" s="7"/>
      <c r="C709" s="7"/>
      <c r="D709" s="7"/>
    </row>
    <row r="710" spans="2:4" x14ac:dyDescent="0.25">
      <c r="B710" s="7"/>
      <c r="C710" s="7"/>
      <c r="D710" s="7"/>
    </row>
    <row r="711" spans="2:4" x14ac:dyDescent="0.25">
      <c r="B711" s="7"/>
      <c r="C711" s="7"/>
      <c r="D711" s="7"/>
    </row>
    <row r="712" spans="2:4" x14ac:dyDescent="0.25">
      <c r="B712" s="7"/>
      <c r="C712" s="7"/>
      <c r="D712" s="7"/>
    </row>
    <row r="713" spans="2:4" x14ac:dyDescent="0.25">
      <c r="B713" s="7"/>
      <c r="C713" s="7"/>
      <c r="D713" s="7"/>
    </row>
    <row r="714" spans="2:4" x14ac:dyDescent="0.25">
      <c r="B714" s="7"/>
      <c r="C714" s="7"/>
      <c r="D714" s="7"/>
    </row>
    <row r="715" spans="2:4" x14ac:dyDescent="0.25">
      <c r="B715" s="7"/>
      <c r="C715" s="7"/>
      <c r="D715" s="7"/>
    </row>
    <row r="716" spans="2:4" x14ac:dyDescent="0.25">
      <c r="B716" s="7"/>
      <c r="C716" s="7"/>
      <c r="D716" s="7"/>
    </row>
    <row r="717" spans="2:4" x14ac:dyDescent="0.25">
      <c r="B717" s="7"/>
      <c r="C717" s="7"/>
      <c r="D717" s="7"/>
    </row>
    <row r="718" spans="2:4" x14ac:dyDescent="0.25">
      <c r="B718" s="7"/>
      <c r="C718" s="7"/>
      <c r="D718" s="7"/>
    </row>
    <row r="719" spans="2:4" x14ac:dyDescent="0.25">
      <c r="B719" s="7"/>
      <c r="C719" s="7"/>
      <c r="D719" s="7"/>
    </row>
    <row r="720" spans="2:4" x14ac:dyDescent="0.25">
      <c r="B720" s="7"/>
      <c r="C720" s="7"/>
      <c r="D720" s="7"/>
    </row>
    <row r="721" spans="2:4" x14ac:dyDescent="0.25">
      <c r="B721" s="7"/>
      <c r="C721" s="7"/>
      <c r="D721" s="7"/>
    </row>
    <row r="722" spans="2:4" x14ac:dyDescent="0.25">
      <c r="B722" s="7"/>
      <c r="C722" s="7"/>
      <c r="D722" s="7"/>
    </row>
    <row r="723" spans="2:4" x14ac:dyDescent="0.25">
      <c r="B723" s="7"/>
      <c r="C723" s="7"/>
      <c r="D723" s="7"/>
    </row>
    <row r="724" spans="2:4" x14ac:dyDescent="0.25">
      <c r="B724" s="7"/>
      <c r="C724" s="7"/>
      <c r="D724" s="7"/>
    </row>
    <row r="725" spans="2:4" x14ac:dyDescent="0.25">
      <c r="B725" s="7"/>
      <c r="C725" s="7"/>
      <c r="D725" s="7"/>
    </row>
    <row r="726" spans="2:4" x14ac:dyDescent="0.25">
      <c r="B726" s="7"/>
      <c r="C726" s="7"/>
      <c r="D726" s="7"/>
    </row>
    <row r="727" spans="2:4" x14ac:dyDescent="0.25">
      <c r="B727" s="7"/>
      <c r="C727" s="7"/>
      <c r="D727" s="7"/>
    </row>
    <row r="728" spans="2:4" x14ac:dyDescent="0.25">
      <c r="B728" s="7"/>
      <c r="C728" s="7"/>
      <c r="D728" s="7"/>
    </row>
    <row r="729" spans="2:4" x14ac:dyDescent="0.25">
      <c r="B729" s="7"/>
      <c r="C729" s="7"/>
      <c r="D729" s="7"/>
    </row>
    <row r="730" spans="2:4" x14ac:dyDescent="0.25">
      <c r="B730" s="7"/>
      <c r="C730" s="7"/>
      <c r="D730" s="7"/>
    </row>
    <row r="731" spans="2:4" x14ac:dyDescent="0.25">
      <c r="B731" s="7"/>
      <c r="C731" s="7"/>
      <c r="D731" s="7"/>
    </row>
    <row r="732" spans="2:4" x14ac:dyDescent="0.25">
      <c r="B732" s="7"/>
      <c r="C732" s="7"/>
      <c r="D732" s="7"/>
    </row>
    <row r="733" spans="2:4" x14ac:dyDescent="0.25">
      <c r="B733" s="7"/>
      <c r="C733" s="7"/>
      <c r="D733" s="7"/>
    </row>
    <row r="734" spans="2:4" x14ac:dyDescent="0.25">
      <c r="B734" s="7"/>
      <c r="C734" s="7"/>
      <c r="D734" s="7"/>
    </row>
    <row r="735" spans="2:4" x14ac:dyDescent="0.25">
      <c r="B735" s="7"/>
      <c r="C735" s="7"/>
      <c r="D735" s="7"/>
    </row>
    <row r="736" spans="2:4" x14ac:dyDescent="0.25">
      <c r="B736" s="7"/>
      <c r="C736" s="7"/>
      <c r="D736" s="7"/>
    </row>
    <row r="737" spans="2:4" x14ac:dyDescent="0.25">
      <c r="B737" s="7"/>
      <c r="C737" s="7"/>
      <c r="D737" s="7"/>
    </row>
    <row r="738" spans="2:4" x14ac:dyDescent="0.25">
      <c r="B738" s="7"/>
      <c r="C738" s="7"/>
      <c r="D738" s="7"/>
    </row>
    <row r="739" spans="2:4" x14ac:dyDescent="0.25">
      <c r="B739" s="7"/>
      <c r="C739" s="7"/>
      <c r="D739" s="7"/>
    </row>
    <row r="740" spans="2:4" x14ac:dyDescent="0.25">
      <c r="B740" s="7"/>
      <c r="C740" s="7"/>
      <c r="D740" s="7"/>
    </row>
    <row r="741" spans="2:4" x14ac:dyDescent="0.25">
      <c r="B741" s="7"/>
      <c r="C741" s="7"/>
      <c r="D741" s="7"/>
    </row>
    <row r="742" spans="2:4" x14ac:dyDescent="0.25">
      <c r="B742" s="7"/>
      <c r="C742" s="7"/>
      <c r="D742" s="7"/>
    </row>
    <row r="743" spans="2:4" x14ac:dyDescent="0.25">
      <c r="B743" s="7"/>
      <c r="C743" s="7"/>
      <c r="D743" s="7"/>
    </row>
    <row r="744" spans="2:4" x14ac:dyDescent="0.25">
      <c r="B744" s="7"/>
      <c r="C744" s="7"/>
      <c r="D744" s="7"/>
    </row>
    <row r="745" spans="2:4" x14ac:dyDescent="0.25">
      <c r="B745" s="7"/>
      <c r="C745" s="7"/>
      <c r="D745" s="7"/>
    </row>
    <row r="746" spans="2:4" x14ac:dyDescent="0.25">
      <c r="B746" s="7"/>
      <c r="C746" s="7"/>
      <c r="D746" s="7"/>
    </row>
    <row r="747" spans="2:4" x14ac:dyDescent="0.25">
      <c r="B747" s="7"/>
      <c r="C747" s="7"/>
      <c r="D747" s="7"/>
    </row>
    <row r="748" spans="2:4" x14ac:dyDescent="0.25">
      <c r="B748" s="7"/>
      <c r="C748" s="7"/>
      <c r="D748" s="7"/>
    </row>
    <row r="749" spans="2:4" x14ac:dyDescent="0.25">
      <c r="B749" s="7"/>
      <c r="C749" s="7"/>
      <c r="D749" s="7"/>
    </row>
    <row r="750" spans="2:4" x14ac:dyDescent="0.25">
      <c r="B750" s="7"/>
      <c r="C750" s="7"/>
      <c r="D750" s="7"/>
    </row>
    <row r="751" spans="2:4" x14ac:dyDescent="0.25">
      <c r="B751" s="7"/>
      <c r="C751" s="7"/>
      <c r="D751" s="7"/>
    </row>
    <row r="752" spans="2:4" x14ac:dyDescent="0.25">
      <c r="B752" s="7"/>
      <c r="C752" s="7"/>
      <c r="D752" s="7"/>
    </row>
    <row r="753" spans="2:4" x14ac:dyDescent="0.25">
      <c r="B753" s="7"/>
      <c r="C753" s="7"/>
      <c r="D753" s="7"/>
    </row>
    <row r="754" spans="2:4" x14ac:dyDescent="0.25">
      <c r="B754" s="7"/>
      <c r="C754" s="7"/>
      <c r="D754" s="7"/>
    </row>
    <row r="755" spans="2:4" x14ac:dyDescent="0.25">
      <c r="B755" s="7"/>
      <c r="C755" s="7"/>
      <c r="D755" s="7"/>
    </row>
    <row r="756" spans="2:4" x14ac:dyDescent="0.25">
      <c r="B756" s="7"/>
      <c r="C756" s="7"/>
      <c r="D756" s="7"/>
    </row>
    <row r="757" spans="2:4" x14ac:dyDescent="0.25">
      <c r="B757" s="7"/>
      <c r="C757" s="7"/>
      <c r="D757" s="7"/>
    </row>
    <row r="758" spans="2:4" x14ac:dyDescent="0.25">
      <c r="B758" s="7"/>
      <c r="C758" s="7"/>
      <c r="D758" s="7"/>
    </row>
    <row r="759" spans="2:4" x14ac:dyDescent="0.25">
      <c r="B759" s="7"/>
      <c r="C759" s="7"/>
      <c r="D759" s="7"/>
    </row>
    <row r="760" spans="2:4" x14ac:dyDescent="0.25">
      <c r="B760" s="7"/>
      <c r="C760" s="7"/>
      <c r="D760" s="7"/>
    </row>
    <row r="761" spans="2:4" x14ac:dyDescent="0.25">
      <c r="B761" s="7"/>
      <c r="C761" s="7"/>
      <c r="D761" s="7"/>
    </row>
    <row r="762" spans="2:4" x14ac:dyDescent="0.25">
      <c r="B762" s="7"/>
      <c r="C762" s="7"/>
      <c r="D762" s="7"/>
    </row>
    <row r="763" spans="2:4" x14ac:dyDescent="0.25">
      <c r="B763" s="7"/>
      <c r="C763" s="7"/>
      <c r="D763" s="7"/>
    </row>
    <row r="764" spans="2:4" x14ac:dyDescent="0.25">
      <c r="B764" s="7"/>
      <c r="C764" s="7"/>
      <c r="D764" s="7"/>
    </row>
    <row r="765" spans="2:4" x14ac:dyDescent="0.25">
      <c r="B765" s="7"/>
      <c r="C765" s="7"/>
      <c r="D765" s="7"/>
    </row>
    <row r="766" spans="2:4" x14ac:dyDescent="0.25">
      <c r="B766" s="7"/>
      <c r="C766" s="7"/>
      <c r="D766" s="7"/>
    </row>
    <row r="767" spans="2:4" x14ac:dyDescent="0.25">
      <c r="B767" s="7"/>
      <c r="C767" s="7"/>
      <c r="D767" s="7"/>
    </row>
    <row r="768" spans="2:4" x14ac:dyDescent="0.25">
      <c r="B768" s="7"/>
      <c r="C768" s="7"/>
      <c r="D768" s="7"/>
    </row>
    <row r="769" spans="2:4" x14ac:dyDescent="0.25">
      <c r="B769" s="7"/>
      <c r="C769" s="7"/>
      <c r="D769" s="7"/>
    </row>
    <row r="770" spans="2:4" x14ac:dyDescent="0.25">
      <c r="B770" s="7"/>
      <c r="C770" s="7"/>
      <c r="D770" s="7"/>
    </row>
    <row r="771" spans="2:4" x14ac:dyDescent="0.25">
      <c r="B771" s="7"/>
      <c r="C771" s="7"/>
      <c r="D771" s="7"/>
    </row>
    <row r="772" spans="2:4" x14ac:dyDescent="0.25">
      <c r="B772" s="7"/>
      <c r="C772" s="7"/>
      <c r="D772" s="7"/>
    </row>
    <row r="773" spans="2:4" x14ac:dyDescent="0.25">
      <c r="B773" s="7"/>
      <c r="C773" s="7"/>
      <c r="D773" s="7"/>
    </row>
    <row r="774" spans="2:4" x14ac:dyDescent="0.25">
      <c r="B774" s="7"/>
      <c r="C774" s="7"/>
      <c r="D774" s="7"/>
    </row>
    <row r="775" spans="2:4" x14ac:dyDescent="0.25">
      <c r="B775" s="7"/>
      <c r="C775" s="7"/>
      <c r="D775" s="7"/>
    </row>
    <row r="776" spans="2:4" x14ac:dyDescent="0.25">
      <c r="B776" s="7"/>
      <c r="C776" s="7"/>
      <c r="D776" s="7"/>
    </row>
    <row r="777" spans="2:4" x14ac:dyDescent="0.25">
      <c r="B777" s="7"/>
      <c r="C777" s="7"/>
      <c r="D777" s="7"/>
    </row>
    <row r="778" spans="2:4" x14ac:dyDescent="0.25">
      <c r="B778" s="7"/>
      <c r="C778" s="7"/>
      <c r="D778" s="7"/>
    </row>
    <row r="779" spans="2:4" x14ac:dyDescent="0.25">
      <c r="B779" s="7"/>
      <c r="C779" s="7"/>
      <c r="D779" s="7"/>
    </row>
    <row r="780" spans="2:4" x14ac:dyDescent="0.25">
      <c r="B780" s="7"/>
      <c r="C780" s="7"/>
      <c r="D780" s="7"/>
    </row>
    <row r="781" spans="2:4" x14ac:dyDescent="0.25">
      <c r="B781" s="7"/>
      <c r="C781" s="7"/>
      <c r="D781" s="7"/>
    </row>
    <row r="782" spans="2:4" x14ac:dyDescent="0.25">
      <c r="B782" s="7"/>
      <c r="C782" s="7"/>
      <c r="D782" s="7"/>
    </row>
    <row r="783" spans="2:4" x14ac:dyDescent="0.25">
      <c r="B783" s="7"/>
      <c r="C783" s="7"/>
      <c r="D783" s="7"/>
    </row>
    <row r="784" spans="2:4" x14ac:dyDescent="0.25">
      <c r="B784" s="7"/>
      <c r="C784" s="7"/>
      <c r="D784" s="7"/>
    </row>
    <row r="785" spans="2:4" x14ac:dyDescent="0.25">
      <c r="B785" s="7"/>
      <c r="C785" s="7"/>
      <c r="D785" s="7"/>
    </row>
    <row r="786" spans="2:4" x14ac:dyDescent="0.25">
      <c r="B786" s="7"/>
      <c r="C786" s="7"/>
      <c r="D786" s="7"/>
    </row>
    <row r="787" spans="2:4" x14ac:dyDescent="0.25">
      <c r="B787" s="7"/>
      <c r="C787" s="7"/>
      <c r="D787" s="7"/>
    </row>
    <row r="788" spans="2:4" x14ac:dyDescent="0.25">
      <c r="B788" s="7"/>
      <c r="C788" s="7"/>
      <c r="D788" s="7"/>
    </row>
    <row r="789" spans="2:4" x14ac:dyDescent="0.25">
      <c r="B789" s="7"/>
      <c r="C789" s="7"/>
      <c r="D789" s="7"/>
    </row>
    <row r="790" spans="2:4" x14ac:dyDescent="0.25">
      <c r="B790" s="7"/>
      <c r="C790" s="7"/>
      <c r="D790" s="7"/>
    </row>
    <row r="791" spans="2:4" x14ac:dyDescent="0.25">
      <c r="B791" s="7"/>
      <c r="C791" s="7"/>
      <c r="D791" s="7"/>
    </row>
    <row r="792" spans="2:4" x14ac:dyDescent="0.25">
      <c r="B792" s="7"/>
      <c r="C792" s="7"/>
      <c r="D792" s="7"/>
    </row>
    <row r="793" spans="2:4" x14ac:dyDescent="0.25">
      <c r="B793" s="7"/>
      <c r="C793" s="7"/>
      <c r="D793" s="7"/>
    </row>
    <row r="794" spans="2:4" x14ac:dyDescent="0.25">
      <c r="B794" s="7"/>
      <c r="C794" s="7"/>
      <c r="D794" s="7"/>
    </row>
    <row r="795" spans="2:4" x14ac:dyDescent="0.25">
      <c r="B795" s="7"/>
      <c r="C795" s="7"/>
      <c r="D795" s="7"/>
    </row>
    <row r="796" spans="2:4" x14ac:dyDescent="0.25">
      <c r="B796" s="7"/>
      <c r="C796" s="7"/>
      <c r="D796" s="7"/>
    </row>
    <row r="797" spans="2:4" x14ac:dyDescent="0.25">
      <c r="B797" s="7"/>
      <c r="C797" s="7"/>
      <c r="D797" s="7"/>
    </row>
    <row r="798" spans="2:4" x14ac:dyDescent="0.25">
      <c r="B798" s="7"/>
      <c r="C798" s="7"/>
      <c r="D798" s="7"/>
    </row>
    <row r="799" spans="2:4" x14ac:dyDescent="0.25">
      <c r="B799" s="7"/>
      <c r="C799" s="7"/>
      <c r="D799" s="7"/>
    </row>
    <row r="800" spans="2:4" x14ac:dyDescent="0.25">
      <c r="B800" s="7"/>
      <c r="C800" s="7"/>
      <c r="D800" s="7"/>
    </row>
    <row r="801" spans="2:4" x14ac:dyDescent="0.25">
      <c r="B801" s="7"/>
      <c r="C801" s="7"/>
      <c r="D801" s="7"/>
    </row>
    <row r="802" spans="2:4" x14ac:dyDescent="0.25">
      <c r="B802" s="7"/>
      <c r="C802" s="7"/>
      <c r="D802" s="7"/>
    </row>
  </sheetData>
  <mergeCells count="3">
    <mergeCell ref="B27:I29"/>
    <mergeCell ref="B33:I33"/>
    <mergeCell ref="B52:I56"/>
  </mergeCells>
  <printOptions horizontalCentered="1"/>
  <pageMargins left="0.39370078740157483" right="0.39370078740157483" top="0.78740157480314965" bottom="0.59055118110236227" header="0.39370078740157483" footer="0.39370078740157483"/>
  <pageSetup paperSize="9" scale="88" firstPageNumber="52" fitToHeight="0" orientation="portrait" r:id="rId1"/>
  <headerFooter scaleWithDoc="0" alignWithMargins="0">
    <oddHeader>&amp;L&amp;8Situation des personnels enseignants non permanents - 2015/2016&amp;R&amp;8DGRH A1-1 / Novembre 2016</oddHeader>
    <oddFooter>Page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rgb="FF92D050"/>
    <pageSetUpPr fitToPage="1"/>
  </sheetPr>
  <dimension ref="A2:M145"/>
  <sheetViews>
    <sheetView showGridLines="0" zoomScaleNormal="100" workbookViewId="0">
      <selection activeCell="L66" sqref="L66"/>
    </sheetView>
  </sheetViews>
  <sheetFormatPr baseColWidth="10" defaultRowHeight="13.2" x14ac:dyDescent="0.25"/>
  <cols>
    <col min="1" max="1" width="28.44140625" bestFit="1" customWidth="1"/>
    <col min="2" max="4" width="18.33203125" customWidth="1"/>
    <col min="5" max="5" width="9.77734375" bestFit="1" customWidth="1"/>
    <col min="6" max="6" width="10.6640625" bestFit="1" customWidth="1"/>
    <col min="7" max="7" width="6" bestFit="1" customWidth="1"/>
    <col min="8" max="8" width="3.6640625" customWidth="1"/>
    <col min="9" max="9" width="9.77734375" bestFit="1" customWidth="1"/>
    <col min="10" max="10" width="10.6640625" bestFit="1" customWidth="1"/>
    <col min="11" max="11" width="6.33203125" bestFit="1" customWidth="1"/>
    <col min="12" max="12" width="3.44140625" customWidth="1"/>
    <col min="13" max="13" width="14" customWidth="1"/>
  </cols>
  <sheetData>
    <row r="2" spans="1:13" ht="29.25" customHeight="1" x14ac:dyDescent="0.25">
      <c r="A2" s="680" t="s">
        <v>801</v>
      </c>
      <c r="B2" s="680"/>
      <c r="C2" s="680"/>
      <c r="D2" s="680"/>
      <c r="E2" s="115"/>
      <c r="F2" s="115"/>
      <c r="G2" s="115"/>
      <c r="H2" s="115"/>
      <c r="I2" s="115"/>
      <c r="J2" s="115"/>
      <c r="K2" s="115"/>
      <c r="L2" s="115"/>
      <c r="M2" s="115"/>
    </row>
    <row r="5" spans="1:13" x14ac:dyDescent="0.25">
      <c r="B5" s="680" t="s">
        <v>383</v>
      </c>
      <c r="C5" s="680"/>
    </row>
    <row r="6" spans="1:13" ht="27.75" customHeight="1" x14ac:dyDescent="0.25">
      <c r="A6" s="231" t="s">
        <v>384</v>
      </c>
      <c r="B6" s="267" t="s">
        <v>381</v>
      </c>
      <c r="C6" s="267" t="s">
        <v>382</v>
      </c>
      <c r="D6" s="125" t="s">
        <v>90</v>
      </c>
    </row>
    <row r="7" spans="1:13" s="33" customFormat="1" x14ac:dyDescent="0.25">
      <c r="A7" s="268"/>
      <c r="B7" s="269"/>
      <c r="C7" s="269"/>
      <c r="D7" s="31"/>
    </row>
    <row r="8" spans="1:13" x14ac:dyDescent="0.25">
      <c r="A8" s="194" t="s">
        <v>139</v>
      </c>
      <c r="B8" s="16">
        <v>253</v>
      </c>
      <c r="C8" s="16">
        <v>24</v>
      </c>
      <c r="D8" s="199">
        <f>C8+B8</f>
        <v>277</v>
      </c>
    </row>
    <row r="9" spans="1:13" x14ac:dyDescent="0.25">
      <c r="A9" s="194" t="s">
        <v>138</v>
      </c>
      <c r="B9" s="16">
        <v>3882</v>
      </c>
      <c r="C9" s="16">
        <v>524</v>
      </c>
      <c r="D9" s="199">
        <f t="shared" ref="D9:D72" si="0">C9+B9</f>
        <v>4406</v>
      </c>
    </row>
    <row r="10" spans="1:13" x14ac:dyDescent="0.25">
      <c r="A10" s="196" t="s">
        <v>351</v>
      </c>
      <c r="B10" s="19">
        <v>194</v>
      </c>
      <c r="C10" s="19">
        <v>9</v>
      </c>
      <c r="D10" s="200">
        <f t="shared" si="0"/>
        <v>203</v>
      </c>
    </row>
    <row r="11" spans="1:13" x14ac:dyDescent="0.25">
      <c r="A11" s="215" t="s">
        <v>141</v>
      </c>
      <c r="B11" s="22">
        <v>625</v>
      </c>
      <c r="C11" s="22">
        <v>66</v>
      </c>
      <c r="D11" s="225">
        <f t="shared" si="0"/>
        <v>691</v>
      </c>
    </row>
    <row r="12" spans="1:13" x14ac:dyDescent="0.25">
      <c r="A12" s="114" t="s">
        <v>352</v>
      </c>
      <c r="B12" s="78">
        <v>4954</v>
      </c>
      <c r="C12" s="78">
        <v>623</v>
      </c>
      <c r="D12" s="27">
        <f t="shared" si="0"/>
        <v>5577</v>
      </c>
    </row>
    <row r="13" spans="1:13" x14ac:dyDescent="0.25">
      <c r="A13" s="194" t="s">
        <v>142</v>
      </c>
      <c r="B13" s="16">
        <v>1420</v>
      </c>
      <c r="C13" s="16">
        <v>211</v>
      </c>
      <c r="D13" s="199">
        <f t="shared" si="0"/>
        <v>1631</v>
      </c>
    </row>
    <row r="14" spans="1:13" x14ac:dyDescent="0.25">
      <c r="A14" s="215" t="s">
        <v>143</v>
      </c>
      <c r="B14" s="22">
        <v>322</v>
      </c>
      <c r="C14" s="22">
        <v>211</v>
      </c>
      <c r="D14" s="225">
        <f t="shared" si="0"/>
        <v>533</v>
      </c>
    </row>
    <row r="15" spans="1:13" x14ac:dyDescent="0.25">
      <c r="A15" s="114" t="s">
        <v>353</v>
      </c>
      <c r="B15" s="78">
        <v>1742</v>
      </c>
      <c r="C15" s="78">
        <v>422</v>
      </c>
      <c r="D15" s="27">
        <f t="shared" si="0"/>
        <v>2164</v>
      </c>
    </row>
    <row r="16" spans="1:13" x14ac:dyDescent="0.25">
      <c r="A16" s="194" t="s">
        <v>145</v>
      </c>
      <c r="B16" s="16">
        <v>272</v>
      </c>
      <c r="C16" s="16">
        <v>17</v>
      </c>
      <c r="D16" s="199">
        <f t="shared" si="0"/>
        <v>289</v>
      </c>
    </row>
    <row r="17" spans="1:4" x14ac:dyDescent="0.25">
      <c r="A17" s="215" t="s">
        <v>144</v>
      </c>
      <c r="B17" s="22">
        <v>2070</v>
      </c>
      <c r="C17" s="22">
        <v>119</v>
      </c>
      <c r="D17" s="225">
        <f t="shared" si="0"/>
        <v>2189</v>
      </c>
    </row>
    <row r="18" spans="1:4" x14ac:dyDescent="0.25">
      <c r="A18" s="114" t="s">
        <v>354</v>
      </c>
      <c r="B18" s="78">
        <v>2342</v>
      </c>
      <c r="C18" s="78">
        <v>136</v>
      </c>
      <c r="D18" s="27">
        <f t="shared" si="0"/>
        <v>2478</v>
      </c>
    </row>
    <row r="19" spans="1:4" x14ac:dyDescent="0.25">
      <c r="A19" s="194" t="s">
        <v>148</v>
      </c>
      <c r="B19" s="16">
        <v>1151</v>
      </c>
      <c r="C19" s="16">
        <v>55</v>
      </c>
      <c r="D19" s="199">
        <f t="shared" si="0"/>
        <v>1206</v>
      </c>
    </row>
    <row r="20" spans="1:4" x14ac:dyDescent="0.25">
      <c r="A20" s="194" t="s">
        <v>149</v>
      </c>
      <c r="B20" s="16">
        <v>23</v>
      </c>
      <c r="C20" s="16">
        <v>12</v>
      </c>
      <c r="D20" s="199">
        <f t="shared" si="0"/>
        <v>35</v>
      </c>
    </row>
    <row r="21" spans="1:4" x14ac:dyDescent="0.25">
      <c r="A21" s="196" t="s">
        <v>150</v>
      </c>
      <c r="B21" s="19">
        <v>482</v>
      </c>
      <c r="C21" s="19">
        <v>26</v>
      </c>
      <c r="D21" s="200">
        <f t="shared" si="0"/>
        <v>508</v>
      </c>
    </row>
    <row r="22" spans="1:4" x14ac:dyDescent="0.25">
      <c r="A22" s="215" t="s">
        <v>151</v>
      </c>
      <c r="B22" s="22">
        <v>1012</v>
      </c>
      <c r="C22" s="22">
        <v>75</v>
      </c>
      <c r="D22" s="225">
        <f t="shared" si="0"/>
        <v>1087</v>
      </c>
    </row>
    <row r="23" spans="1:4" x14ac:dyDescent="0.25">
      <c r="A23" s="114" t="s">
        <v>355</v>
      </c>
      <c r="B23" s="78">
        <v>2668</v>
      </c>
      <c r="C23" s="78">
        <v>168</v>
      </c>
      <c r="D23" s="27">
        <f t="shared" si="0"/>
        <v>2836</v>
      </c>
    </row>
    <row r="24" spans="1:4" x14ac:dyDescent="0.25">
      <c r="A24" s="194" t="s">
        <v>152</v>
      </c>
      <c r="B24" s="16">
        <v>1643</v>
      </c>
      <c r="C24" s="16">
        <v>178</v>
      </c>
      <c r="D24" s="199">
        <f t="shared" si="0"/>
        <v>1821</v>
      </c>
    </row>
    <row r="25" spans="1:4" x14ac:dyDescent="0.25">
      <c r="A25" s="215" t="s">
        <v>511</v>
      </c>
      <c r="B25" s="22">
        <v>100</v>
      </c>
      <c r="C25" s="22">
        <v>2</v>
      </c>
      <c r="D25" s="225">
        <f t="shared" si="0"/>
        <v>102</v>
      </c>
    </row>
    <row r="26" spans="1:4" x14ac:dyDescent="0.25">
      <c r="A26" s="114" t="s">
        <v>356</v>
      </c>
      <c r="B26" s="78">
        <v>1743</v>
      </c>
      <c r="C26" s="78">
        <v>180</v>
      </c>
      <c r="D26" s="27">
        <f t="shared" si="0"/>
        <v>1923</v>
      </c>
    </row>
    <row r="27" spans="1:4" x14ac:dyDescent="0.25">
      <c r="A27" s="194" t="s">
        <v>153</v>
      </c>
      <c r="B27" s="16">
        <v>1529</v>
      </c>
      <c r="C27" s="16">
        <v>105</v>
      </c>
      <c r="D27" s="199">
        <f t="shared" si="0"/>
        <v>1634</v>
      </c>
    </row>
    <row r="28" spans="1:4" x14ac:dyDescent="0.25">
      <c r="A28" s="218" t="s">
        <v>154</v>
      </c>
      <c r="B28" s="25">
        <v>1831</v>
      </c>
      <c r="C28" s="25">
        <v>65</v>
      </c>
      <c r="D28" s="275">
        <f t="shared" si="0"/>
        <v>1896</v>
      </c>
    </row>
    <row r="29" spans="1:4" x14ac:dyDescent="0.25">
      <c r="A29" s="215" t="s">
        <v>776</v>
      </c>
      <c r="B29" s="22">
        <v>164</v>
      </c>
      <c r="C29" s="22">
        <v>10</v>
      </c>
      <c r="D29" s="225">
        <f t="shared" si="0"/>
        <v>174</v>
      </c>
    </row>
    <row r="30" spans="1:4" x14ac:dyDescent="0.25">
      <c r="A30" s="114" t="s">
        <v>357</v>
      </c>
      <c r="B30" s="78">
        <v>3524</v>
      </c>
      <c r="C30" s="78">
        <v>180</v>
      </c>
      <c r="D30" s="27">
        <f t="shared" si="0"/>
        <v>3704</v>
      </c>
    </row>
    <row r="31" spans="1:4" x14ac:dyDescent="0.25">
      <c r="A31" s="218" t="s">
        <v>155</v>
      </c>
      <c r="B31" s="25">
        <v>571</v>
      </c>
      <c r="C31" s="25">
        <v>88</v>
      </c>
      <c r="D31" s="275">
        <f t="shared" si="0"/>
        <v>659</v>
      </c>
    </row>
    <row r="32" spans="1:4" x14ac:dyDescent="0.25">
      <c r="A32" s="114" t="s">
        <v>358</v>
      </c>
      <c r="B32" s="78">
        <v>571</v>
      </c>
      <c r="C32" s="78">
        <v>88</v>
      </c>
      <c r="D32" s="27">
        <f t="shared" si="0"/>
        <v>659</v>
      </c>
    </row>
    <row r="33" spans="1:4" x14ac:dyDescent="0.25">
      <c r="A33" s="194" t="s">
        <v>156</v>
      </c>
      <c r="B33" s="16">
        <v>323</v>
      </c>
      <c r="C33" s="16">
        <v>5</v>
      </c>
      <c r="D33" s="199">
        <f t="shared" si="0"/>
        <v>328</v>
      </c>
    </row>
    <row r="34" spans="1:4" x14ac:dyDescent="0.25">
      <c r="A34" s="196" t="s">
        <v>711</v>
      </c>
      <c r="B34" s="19">
        <v>132</v>
      </c>
      <c r="C34" s="19">
        <v>18</v>
      </c>
      <c r="D34" s="200">
        <f t="shared" si="0"/>
        <v>150</v>
      </c>
    </row>
    <row r="35" spans="1:4" x14ac:dyDescent="0.25">
      <c r="A35" s="196" t="s">
        <v>159</v>
      </c>
      <c r="B35" s="19">
        <v>1753</v>
      </c>
      <c r="C35" s="19">
        <v>243</v>
      </c>
      <c r="D35" s="200">
        <f t="shared" si="0"/>
        <v>1996</v>
      </c>
    </row>
    <row r="36" spans="1:4" x14ac:dyDescent="0.25">
      <c r="A36" s="215" t="s">
        <v>161</v>
      </c>
      <c r="B36" s="22">
        <v>56</v>
      </c>
      <c r="C36" s="22">
        <v>7</v>
      </c>
      <c r="D36" s="225">
        <f t="shared" si="0"/>
        <v>63</v>
      </c>
    </row>
    <row r="37" spans="1:4" x14ac:dyDescent="0.25">
      <c r="A37" s="114" t="s">
        <v>359</v>
      </c>
      <c r="B37" s="78">
        <v>2264</v>
      </c>
      <c r="C37" s="78">
        <v>273</v>
      </c>
      <c r="D37" s="27">
        <f t="shared" si="0"/>
        <v>2537</v>
      </c>
    </row>
    <row r="38" spans="1:4" x14ac:dyDescent="0.25">
      <c r="A38" s="194" t="s">
        <v>164</v>
      </c>
      <c r="B38" s="16">
        <v>1015</v>
      </c>
      <c r="C38" s="16">
        <v>89</v>
      </c>
      <c r="D38" s="199">
        <f t="shared" si="0"/>
        <v>1104</v>
      </c>
    </row>
    <row r="39" spans="1:4" x14ac:dyDescent="0.25">
      <c r="A39" s="218" t="s">
        <v>165</v>
      </c>
      <c r="B39" s="25">
        <v>488</v>
      </c>
      <c r="C39" s="25">
        <v>2</v>
      </c>
      <c r="D39" s="275">
        <f t="shared" si="0"/>
        <v>490</v>
      </c>
    </row>
    <row r="40" spans="1:4" x14ac:dyDescent="0.25">
      <c r="A40" s="215" t="s">
        <v>166</v>
      </c>
      <c r="B40" s="22">
        <v>667</v>
      </c>
      <c r="C40" s="22">
        <v>48</v>
      </c>
      <c r="D40" s="225">
        <f t="shared" si="0"/>
        <v>715</v>
      </c>
    </row>
    <row r="41" spans="1:4" x14ac:dyDescent="0.25">
      <c r="A41" s="114" t="s">
        <v>360</v>
      </c>
      <c r="B41" s="78">
        <v>2170</v>
      </c>
      <c r="C41" s="78">
        <v>139</v>
      </c>
      <c r="D41" s="27">
        <f t="shared" si="0"/>
        <v>2309</v>
      </c>
    </row>
    <row r="42" spans="1:4" x14ac:dyDescent="0.25">
      <c r="A42" s="194" t="s">
        <v>512</v>
      </c>
      <c r="B42" s="16">
        <v>80</v>
      </c>
      <c r="C42" s="16">
        <v>9</v>
      </c>
      <c r="D42" s="199">
        <f t="shared" si="0"/>
        <v>89</v>
      </c>
    </row>
    <row r="43" spans="1:4" x14ac:dyDescent="0.25">
      <c r="A43" s="218" t="s">
        <v>169</v>
      </c>
      <c r="B43" s="25">
        <v>371</v>
      </c>
      <c r="C43" s="25">
        <v>6</v>
      </c>
      <c r="D43" s="275">
        <f t="shared" si="0"/>
        <v>377</v>
      </c>
    </row>
    <row r="44" spans="1:4" x14ac:dyDescent="0.25">
      <c r="A44" s="215" t="s">
        <v>170</v>
      </c>
      <c r="B44" s="22">
        <v>21</v>
      </c>
      <c r="C44" s="22">
        <v>219</v>
      </c>
      <c r="D44" s="225">
        <f t="shared" si="0"/>
        <v>240</v>
      </c>
    </row>
    <row r="45" spans="1:4" x14ac:dyDescent="0.25">
      <c r="A45" s="114" t="s">
        <v>361</v>
      </c>
      <c r="B45" s="78">
        <v>472</v>
      </c>
      <c r="C45" s="78">
        <v>234</v>
      </c>
      <c r="D45" s="27">
        <f t="shared" si="0"/>
        <v>706</v>
      </c>
    </row>
    <row r="46" spans="1:4" x14ac:dyDescent="0.25">
      <c r="A46" s="218" t="s">
        <v>171</v>
      </c>
      <c r="B46" s="25">
        <v>930</v>
      </c>
      <c r="C46" s="25">
        <v>67</v>
      </c>
      <c r="D46" s="275">
        <f t="shared" si="0"/>
        <v>997</v>
      </c>
    </row>
    <row r="47" spans="1:4" x14ac:dyDescent="0.25">
      <c r="A47" s="114" t="s">
        <v>362</v>
      </c>
      <c r="B47" s="78">
        <v>930</v>
      </c>
      <c r="C47" s="78">
        <v>67</v>
      </c>
      <c r="D47" s="27">
        <f t="shared" si="0"/>
        <v>997</v>
      </c>
    </row>
    <row r="48" spans="1:4" x14ac:dyDescent="0.25">
      <c r="A48" s="194" t="s">
        <v>172</v>
      </c>
      <c r="B48" s="16">
        <v>1402</v>
      </c>
      <c r="C48" s="16">
        <v>160</v>
      </c>
      <c r="D48" s="199">
        <f t="shared" si="0"/>
        <v>1562</v>
      </c>
    </row>
    <row r="49" spans="1:4" x14ac:dyDescent="0.25">
      <c r="A49" s="196" t="s">
        <v>173</v>
      </c>
      <c r="B49" s="19">
        <v>1250</v>
      </c>
      <c r="C49" s="19">
        <v>51</v>
      </c>
      <c r="D49" s="200">
        <f t="shared" si="0"/>
        <v>1301</v>
      </c>
    </row>
    <row r="50" spans="1:4" x14ac:dyDescent="0.25">
      <c r="A50" s="196" t="s">
        <v>174</v>
      </c>
      <c r="B50" s="19">
        <v>962</v>
      </c>
      <c r="C50" s="19">
        <v>75</v>
      </c>
      <c r="D50" s="200">
        <f t="shared" si="0"/>
        <v>1037</v>
      </c>
    </row>
    <row r="51" spans="1:4" x14ac:dyDescent="0.25">
      <c r="A51" s="196" t="s">
        <v>175</v>
      </c>
      <c r="B51" s="19">
        <v>1344</v>
      </c>
      <c r="C51" s="19">
        <v>101</v>
      </c>
      <c r="D51" s="200">
        <f t="shared" si="0"/>
        <v>1445</v>
      </c>
    </row>
    <row r="52" spans="1:4" x14ac:dyDescent="0.25">
      <c r="A52" s="196" t="s">
        <v>176</v>
      </c>
      <c r="B52" s="19">
        <v>254</v>
      </c>
      <c r="C52" s="19">
        <v>8</v>
      </c>
      <c r="D52" s="200">
        <f t="shared" si="0"/>
        <v>262</v>
      </c>
    </row>
    <row r="53" spans="1:4" x14ac:dyDescent="0.25">
      <c r="A53" s="196" t="s">
        <v>513</v>
      </c>
      <c r="B53" s="19">
        <v>42</v>
      </c>
      <c r="C53" s="19">
        <v>1</v>
      </c>
      <c r="D53" s="200">
        <f t="shared" si="0"/>
        <v>43</v>
      </c>
    </row>
    <row r="54" spans="1:4" x14ac:dyDescent="0.25">
      <c r="A54" s="196" t="s">
        <v>177</v>
      </c>
      <c r="B54" s="19">
        <v>223</v>
      </c>
      <c r="C54" s="19">
        <v>15</v>
      </c>
      <c r="D54" s="200">
        <f t="shared" si="0"/>
        <v>238</v>
      </c>
    </row>
    <row r="55" spans="1:4" x14ac:dyDescent="0.25">
      <c r="A55" s="196" t="s">
        <v>178</v>
      </c>
      <c r="B55" s="19">
        <v>548</v>
      </c>
      <c r="C55" s="19">
        <v>58</v>
      </c>
      <c r="D55" s="200">
        <f t="shared" si="0"/>
        <v>606</v>
      </c>
    </row>
    <row r="56" spans="1:4" x14ac:dyDescent="0.25">
      <c r="A56" s="196" t="s">
        <v>179</v>
      </c>
      <c r="B56" s="19">
        <v>37</v>
      </c>
      <c r="C56" s="19">
        <v>4</v>
      </c>
      <c r="D56" s="200">
        <f t="shared" si="0"/>
        <v>41</v>
      </c>
    </row>
    <row r="57" spans="1:4" x14ac:dyDescent="0.25">
      <c r="A57" s="215" t="s">
        <v>180</v>
      </c>
      <c r="B57" s="22">
        <v>896</v>
      </c>
      <c r="C57" s="22">
        <v>125</v>
      </c>
      <c r="D57" s="225">
        <f t="shared" si="0"/>
        <v>1021</v>
      </c>
    </row>
    <row r="58" spans="1:4" x14ac:dyDescent="0.25">
      <c r="A58" s="114" t="s">
        <v>363</v>
      </c>
      <c r="B58" s="78">
        <v>6958</v>
      </c>
      <c r="C58" s="78">
        <v>598</v>
      </c>
      <c r="D58" s="27">
        <f t="shared" si="0"/>
        <v>7556</v>
      </c>
    </row>
    <row r="59" spans="1:4" x14ac:dyDescent="0.25">
      <c r="A59" s="194" t="s">
        <v>181</v>
      </c>
      <c r="B59" s="16">
        <v>1781</v>
      </c>
      <c r="C59" s="16">
        <v>15</v>
      </c>
      <c r="D59" s="199">
        <f t="shared" si="0"/>
        <v>1796</v>
      </c>
    </row>
    <row r="60" spans="1:4" x14ac:dyDescent="0.25">
      <c r="A60" s="215" t="s">
        <v>182</v>
      </c>
      <c r="B60" s="22">
        <v>52</v>
      </c>
      <c r="C60" s="22">
        <v>0</v>
      </c>
      <c r="D60" s="225">
        <f t="shared" si="0"/>
        <v>52</v>
      </c>
    </row>
    <row r="61" spans="1:4" x14ac:dyDescent="0.25">
      <c r="A61" s="114" t="s">
        <v>364</v>
      </c>
      <c r="B61" s="78">
        <v>1833</v>
      </c>
      <c r="C61" s="78">
        <v>15</v>
      </c>
      <c r="D61" s="27">
        <f t="shared" si="0"/>
        <v>1848</v>
      </c>
    </row>
    <row r="62" spans="1:4" x14ac:dyDescent="0.25">
      <c r="A62" s="194" t="s">
        <v>183</v>
      </c>
      <c r="B62" s="16">
        <v>2863</v>
      </c>
      <c r="C62" s="16">
        <v>223</v>
      </c>
      <c r="D62" s="199">
        <f t="shared" si="0"/>
        <v>3086</v>
      </c>
    </row>
    <row r="63" spans="1:4" x14ac:dyDescent="0.25">
      <c r="A63" s="194" t="s">
        <v>184</v>
      </c>
      <c r="B63" s="16">
        <v>2209</v>
      </c>
      <c r="C63" s="16">
        <v>212</v>
      </c>
      <c r="D63" s="199">
        <f t="shared" si="0"/>
        <v>2421</v>
      </c>
    </row>
    <row r="64" spans="1:4" x14ac:dyDescent="0.25">
      <c r="A64" s="194" t="s">
        <v>185</v>
      </c>
      <c r="B64" s="16">
        <v>1599</v>
      </c>
      <c r="C64" s="16">
        <v>204</v>
      </c>
      <c r="D64" s="199">
        <f t="shared" si="0"/>
        <v>1803</v>
      </c>
    </row>
    <row r="65" spans="1:4" x14ac:dyDescent="0.25">
      <c r="A65" s="196" t="s">
        <v>186</v>
      </c>
      <c r="B65" s="19">
        <v>194</v>
      </c>
      <c r="C65" s="19">
        <v>14</v>
      </c>
      <c r="D65" s="200">
        <f t="shared" si="0"/>
        <v>208</v>
      </c>
    </row>
    <row r="66" spans="1:4" x14ac:dyDescent="0.25">
      <c r="A66" s="196" t="s">
        <v>365</v>
      </c>
      <c r="B66" s="19">
        <v>143</v>
      </c>
      <c r="C66" s="19">
        <v>14</v>
      </c>
      <c r="D66" s="200">
        <f t="shared" si="0"/>
        <v>157</v>
      </c>
    </row>
    <row r="67" spans="1:4" x14ac:dyDescent="0.25">
      <c r="A67" s="196" t="s">
        <v>191</v>
      </c>
      <c r="B67" s="19">
        <v>1766</v>
      </c>
      <c r="C67" s="19">
        <v>101</v>
      </c>
      <c r="D67" s="200">
        <f t="shared" si="0"/>
        <v>1867</v>
      </c>
    </row>
    <row r="68" spans="1:4" x14ac:dyDescent="0.25">
      <c r="A68" s="215" t="s">
        <v>192</v>
      </c>
      <c r="B68" s="22">
        <v>101</v>
      </c>
      <c r="C68" s="22">
        <v>10</v>
      </c>
      <c r="D68" s="225">
        <f t="shared" si="0"/>
        <v>111</v>
      </c>
    </row>
    <row r="69" spans="1:4" x14ac:dyDescent="0.25">
      <c r="A69" s="114" t="s">
        <v>366</v>
      </c>
      <c r="B69" s="78">
        <f>B68+B67+B66+B65+B63+B62+B64</f>
        <v>8875</v>
      </c>
      <c r="C69" s="78">
        <f>C68+C67+C66+C65+C63+C62+C64</f>
        <v>778</v>
      </c>
      <c r="D69" s="27">
        <f t="shared" si="0"/>
        <v>9653</v>
      </c>
    </row>
    <row r="70" spans="1:4" x14ac:dyDescent="0.25">
      <c r="A70" s="194" t="s">
        <v>637</v>
      </c>
      <c r="B70" s="16">
        <v>4802</v>
      </c>
      <c r="C70" s="16">
        <v>324</v>
      </c>
      <c r="D70" s="199">
        <f t="shared" si="0"/>
        <v>5126</v>
      </c>
    </row>
    <row r="71" spans="1:4" x14ac:dyDescent="0.25">
      <c r="A71" s="194" t="s">
        <v>193</v>
      </c>
      <c r="B71" s="16">
        <v>1122</v>
      </c>
      <c r="C71" s="16">
        <v>102</v>
      </c>
      <c r="D71" s="199">
        <f t="shared" si="0"/>
        <v>1224</v>
      </c>
    </row>
    <row r="72" spans="1:4" x14ac:dyDescent="0.25">
      <c r="A72" s="196" t="s">
        <v>194</v>
      </c>
      <c r="B72" s="19">
        <v>124</v>
      </c>
      <c r="C72" s="19">
        <v>3</v>
      </c>
      <c r="D72" s="200">
        <f t="shared" si="0"/>
        <v>127</v>
      </c>
    </row>
    <row r="73" spans="1:4" x14ac:dyDescent="0.25">
      <c r="A73" s="215" t="s">
        <v>195</v>
      </c>
      <c r="B73" s="22">
        <v>663</v>
      </c>
      <c r="C73" s="22">
        <v>41</v>
      </c>
      <c r="D73" s="225">
        <f t="shared" ref="D73:D136" si="1">C73+B73</f>
        <v>704</v>
      </c>
    </row>
    <row r="74" spans="1:4" x14ac:dyDescent="0.25">
      <c r="A74" s="215" t="s">
        <v>196</v>
      </c>
      <c r="B74" s="22">
        <v>772</v>
      </c>
      <c r="C74" s="22">
        <v>220</v>
      </c>
      <c r="D74" s="225">
        <f t="shared" si="1"/>
        <v>992</v>
      </c>
    </row>
    <row r="75" spans="1:4" x14ac:dyDescent="0.25">
      <c r="A75" s="114" t="s">
        <v>367</v>
      </c>
      <c r="B75" s="78">
        <v>7483</v>
      </c>
      <c r="C75" s="78">
        <v>690</v>
      </c>
      <c r="D75" s="27">
        <f t="shared" si="1"/>
        <v>8173</v>
      </c>
    </row>
    <row r="76" spans="1:4" x14ac:dyDescent="0.25">
      <c r="A76" s="194" t="s">
        <v>197</v>
      </c>
      <c r="B76" s="16">
        <v>3758</v>
      </c>
      <c r="C76" s="16">
        <v>378</v>
      </c>
      <c r="D76" s="199">
        <f t="shared" si="1"/>
        <v>4136</v>
      </c>
    </row>
    <row r="77" spans="1:4" x14ac:dyDescent="0.25">
      <c r="A77" s="114" t="s">
        <v>368</v>
      </c>
      <c r="B77" s="78">
        <v>3758</v>
      </c>
      <c r="C77" s="78">
        <v>378</v>
      </c>
      <c r="D77" s="27">
        <f t="shared" si="1"/>
        <v>4136</v>
      </c>
    </row>
    <row r="78" spans="1:4" x14ac:dyDescent="0.25">
      <c r="A78" s="194" t="s">
        <v>199</v>
      </c>
      <c r="B78" s="16">
        <v>1302</v>
      </c>
      <c r="C78" s="16">
        <v>206</v>
      </c>
      <c r="D78" s="199">
        <f t="shared" si="1"/>
        <v>1508</v>
      </c>
    </row>
    <row r="79" spans="1:4" x14ac:dyDescent="0.25">
      <c r="A79" s="215" t="s">
        <v>200</v>
      </c>
      <c r="B79" s="22">
        <v>722</v>
      </c>
      <c r="C79" s="22">
        <v>239</v>
      </c>
      <c r="D79" s="225">
        <f t="shared" si="1"/>
        <v>961</v>
      </c>
    </row>
    <row r="80" spans="1:4" x14ac:dyDescent="0.25">
      <c r="A80" s="215" t="s">
        <v>475</v>
      </c>
      <c r="B80" s="22">
        <v>293</v>
      </c>
      <c r="C80" s="22">
        <v>11</v>
      </c>
      <c r="D80" s="225">
        <f t="shared" si="1"/>
        <v>304</v>
      </c>
    </row>
    <row r="81" spans="1:4" x14ac:dyDescent="0.25">
      <c r="A81" s="114" t="s">
        <v>369</v>
      </c>
      <c r="B81" s="78">
        <v>2317</v>
      </c>
      <c r="C81" s="78">
        <v>456</v>
      </c>
      <c r="D81" s="27">
        <f t="shared" si="1"/>
        <v>2773</v>
      </c>
    </row>
    <row r="82" spans="1:4" x14ac:dyDescent="0.25">
      <c r="A82" s="194" t="s">
        <v>201</v>
      </c>
      <c r="B82" s="16">
        <v>2046</v>
      </c>
      <c r="C82" s="16">
        <v>172</v>
      </c>
      <c r="D82" s="199">
        <f t="shared" si="1"/>
        <v>2218</v>
      </c>
    </row>
    <row r="83" spans="1:4" x14ac:dyDescent="0.25">
      <c r="A83" s="215" t="s">
        <v>202</v>
      </c>
      <c r="B83" s="22">
        <v>679</v>
      </c>
      <c r="C83" s="22">
        <v>139</v>
      </c>
      <c r="D83" s="225">
        <f t="shared" si="1"/>
        <v>818</v>
      </c>
    </row>
    <row r="84" spans="1:4" x14ac:dyDescent="0.25">
      <c r="A84" s="114" t="s">
        <v>370</v>
      </c>
      <c r="B84" s="78">
        <v>2725</v>
      </c>
      <c r="C84" s="78">
        <v>311</v>
      </c>
      <c r="D84" s="27">
        <f t="shared" si="1"/>
        <v>3036</v>
      </c>
    </row>
    <row r="85" spans="1:4" x14ac:dyDescent="0.25">
      <c r="A85" s="194" t="s">
        <v>638</v>
      </c>
      <c r="B85" s="16">
        <v>254</v>
      </c>
      <c r="C85" s="16">
        <v>16</v>
      </c>
      <c r="D85" s="199">
        <f t="shared" si="1"/>
        <v>270</v>
      </c>
    </row>
    <row r="86" spans="1:4" x14ac:dyDescent="0.25">
      <c r="A86" s="196" t="s">
        <v>203</v>
      </c>
      <c r="B86" s="19">
        <v>1456</v>
      </c>
      <c r="C86" s="19">
        <v>133</v>
      </c>
      <c r="D86" s="200">
        <f t="shared" si="1"/>
        <v>1589</v>
      </c>
    </row>
    <row r="87" spans="1:4" x14ac:dyDescent="0.25">
      <c r="A87" s="215" t="s">
        <v>204</v>
      </c>
      <c r="B87" s="22">
        <v>536</v>
      </c>
      <c r="C87" s="22">
        <v>25</v>
      </c>
      <c r="D87" s="225">
        <f t="shared" si="1"/>
        <v>561</v>
      </c>
    </row>
    <row r="88" spans="1:4" x14ac:dyDescent="0.25">
      <c r="A88" s="114" t="s">
        <v>371</v>
      </c>
      <c r="B88" s="78">
        <v>2246</v>
      </c>
      <c r="C88" s="78">
        <v>174</v>
      </c>
      <c r="D88" s="27">
        <f t="shared" si="1"/>
        <v>2420</v>
      </c>
    </row>
    <row r="89" spans="1:4" x14ac:dyDescent="0.25">
      <c r="A89" s="194" t="s">
        <v>205</v>
      </c>
      <c r="B89" s="16">
        <v>2499</v>
      </c>
      <c r="C89" s="16">
        <v>178</v>
      </c>
      <c r="D89" s="199">
        <f t="shared" si="1"/>
        <v>2677</v>
      </c>
    </row>
    <row r="90" spans="1:4" x14ac:dyDescent="0.25">
      <c r="A90" s="194" t="s">
        <v>206</v>
      </c>
      <c r="B90" s="16">
        <v>1266</v>
      </c>
      <c r="C90" s="16">
        <v>37</v>
      </c>
      <c r="D90" s="199">
        <f t="shared" si="1"/>
        <v>1303</v>
      </c>
    </row>
    <row r="91" spans="1:4" x14ac:dyDescent="0.25">
      <c r="A91" s="196" t="s">
        <v>207</v>
      </c>
      <c r="B91" s="19">
        <v>914</v>
      </c>
      <c r="C91" s="19">
        <v>38</v>
      </c>
      <c r="D91" s="200">
        <f t="shared" si="1"/>
        <v>952</v>
      </c>
    </row>
    <row r="92" spans="1:4" x14ac:dyDescent="0.25">
      <c r="A92" s="196" t="s">
        <v>209</v>
      </c>
      <c r="B92" s="19">
        <v>1699</v>
      </c>
      <c r="C92" s="19">
        <v>156</v>
      </c>
      <c r="D92" s="200">
        <f t="shared" si="1"/>
        <v>1855</v>
      </c>
    </row>
    <row r="93" spans="1:4" x14ac:dyDescent="0.25">
      <c r="A93" s="196" t="s">
        <v>211</v>
      </c>
      <c r="B93" s="19">
        <v>573</v>
      </c>
      <c r="C93" s="19">
        <v>31</v>
      </c>
      <c r="D93" s="200">
        <f t="shared" si="1"/>
        <v>604</v>
      </c>
    </row>
    <row r="94" spans="1:4" x14ac:dyDescent="0.25">
      <c r="A94" s="196" t="s">
        <v>213</v>
      </c>
      <c r="B94" s="19">
        <v>1676</v>
      </c>
      <c r="C94" s="19">
        <v>205</v>
      </c>
      <c r="D94" s="200">
        <f t="shared" si="1"/>
        <v>1881</v>
      </c>
    </row>
    <row r="95" spans="1:4" x14ac:dyDescent="0.25">
      <c r="A95" s="196" t="s">
        <v>640</v>
      </c>
      <c r="B95" s="19">
        <v>111</v>
      </c>
      <c r="C95" s="19">
        <v>0</v>
      </c>
      <c r="D95" s="200">
        <f t="shared" si="1"/>
        <v>111</v>
      </c>
    </row>
    <row r="96" spans="1:4" x14ac:dyDescent="0.25">
      <c r="A96" s="196" t="s">
        <v>214</v>
      </c>
      <c r="B96" s="19">
        <v>57</v>
      </c>
      <c r="C96" s="19">
        <v>0</v>
      </c>
      <c r="D96" s="200">
        <f t="shared" si="1"/>
        <v>57</v>
      </c>
    </row>
    <row r="97" spans="1:4" x14ac:dyDescent="0.25">
      <c r="A97" s="196" t="s">
        <v>215</v>
      </c>
      <c r="B97" s="19">
        <v>232</v>
      </c>
      <c r="C97" s="19">
        <v>0</v>
      </c>
      <c r="D97" s="200">
        <f t="shared" si="1"/>
        <v>232</v>
      </c>
    </row>
    <row r="98" spans="1:4" x14ac:dyDescent="0.25">
      <c r="A98" s="196" t="s">
        <v>372</v>
      </c>
      <c r="B98" s="19">
        <v>43</v>
      </c>
      <c r="C98" s="19">
        <v>4</v>
      </c>
      <c r="D98" s="200">
        <f t="shared" si="1"/>
        <v>47</v>
      </c>
    </row>
    <row r="99" spans="1:4" x14ac:dyDescent="0.25">
      <c r="A99" s="196" t="s">
        <v>218</v>
      </c>
      <c r="B99" s="19">
        <v>38</v>
      </c>
      <c r="C99" s="19">
        <v>0</v>
      </c>
      <c r="D99" s="200">
        <f t="shared" si="1"/>
        <v>38</v>
      </c>
    </row>
    <row r="100" spans="1:4" x14ac:dyDescent="0.25">
      <c r="A100" s="196" t="s">
        <v>219</v>
      </c>
      <c r="B100" s="19">
        <v>3649</v>
      </c>
      <c r="C100" s="19">
        <v>116</v>
      </c>
      <c r="D100" s="200">
        <f t="shared" si="1"/>
        <v>3765</v>
      </c>
    </row>
    <row r="101" spans="1:4" x14ac:dyDescent="0.25">
      <c r="A101" s="215" t="s">
        <v>220</v>
      </c>
      <c r="B101" s="22">
        <v>226</v>
      </c>
      <c r="C101" s="22">
        <v>19</v>
      </c>
      <c r="D101" s="225">
        <f t="shared" si="1"/>
        <v>245</v>
      </c>
    </row>
    <row r="102" spans="1:4" x14ac:dyDescent="0.25">
      <c r="A102" s="114" t="s">
        <v>373</v>
      </c>
      <c r="B102" s="78">
        <v>12983</v>
      </c>
      <c r="C102" s="78">
        <v>784</v>
      </c>
      <c r="D102" s="27">
        <f t="shared" si="1"/>
        <v>13767</v>
      </c>
    </row>
    <row r="103" spans="1:4" x14ac:dyDescent="0.25">
      <c r="A103" s="194" t="s">
        <v>226</v>
      </c>
      <c r="B103" s="16">
        <v>885</v>
      </c>
      <c r="C103" s="16">
        <v>35</v>
      </c>
      <c r="D103" s="199">
        <f t="shared" si="1"/>
        <v>920</v>
      </c>
    </row>
    <row r="104" spans="1:4" x14ac:dyDescent="0.25">
      <c r="A104" s="215" t="s">
        <v>225</v>
      </c>
      <c r="B104" s="22">
        <v>100</v>
      </c>
      <c r="C104" s="22">
        <v>1813</v>
      </c>
      <c r="D104" s="225">
        <f t="shared" si="1"/>
        <v>1913</v>
      </c>
    </row>
    <row r="105" spans="1:4" x14ac:dyDescent="0.25">
      <c r="A105" s="215" t="s">
        <v>227</v>
      </c>
      <c r="B105" s="22">
        <v>94</v>
      </c>
      <c r="C105" s="22">
        <v>0</v>
      </c>
      <c r="D105" s="225">
        <f t="shared" si="1"/>
        <v>94</v>
      </c>
    </row>
    <row r="106" spans="1:4" x14ac:dyDescent="0.25">
      <c r="A106" s="114" t="s">
        <v>374</v>
      </c>
      <c r="B106" s="78">
        <v>1079</v>
      </c>
      <c r="C106" s="78">
        <v>1848</v>
      </c>
      <c r="D106" s="27">
        <f t="shared" si="1"/>
        <v>2927</v>
      </c>
    </row>
    <row r="107" spans="1:4" x14ac:dyDescent="0.25">
      <c r="A107" s="194" t="s">
        <v>228</v>
      </c>
      <c r="B107" s="16">
        <v>1947</v>
      </c>
      <c r="C107" s="16">
        <v>172</v>
      </c>
      <c r="D107" s="199">
        <f t="shared" si="1"/>
        <v>2119</v>
      </c>
    </row>
    <row r="108" spans="1:4" x14ac:dyDescent="0.25">
      <c r="A108" s="215" t="s">
        <v>229</v>
      </c>
      <c r="B108" s="22">
        <v>67</v>
      </c>
      <c r="C108" s="22">
        <v>4</v>
      </c>
      <c r="D108" s="225">
        <f t="shared" si="1"/>
        <v>71</v>
      </c>
    </row>
    <row r="109" spans="1:4" x14ac:dyDescent="0.25">
      <c r="A109" s="114" t="s">
        <v>712</v>
      </c>
      <c r="B109" s="78">
        <v>2014</v>
      </c>
      <c r="C109" s="78">
        <v>176</v>
      </c>
      <c r="D109" s="27">
        <f t="shared" si="1"/>
        <v>2190</v>
      </c>
    </row>
    <row r="110" spans="1:4" x14ac:dyDescent="0.25">
      <c r="A110" s="194" t="s">
        <v>230</v>
      </c>
      <c r="B110" s="16">
        <v>53</v>
      </c>
      <c r="C110" s="16">
        <v>2081</v>
      </c>
      <c r="D110" s="199">
        <f t="shared" si="1"/>
        <v>2134</v>
      </c>
    </row>
    <row r="111" spans="1:4" x14ac:dyDescent="0.25">
      <c r="A111" s="196" t="s">
        <v>231</v>
      </c>
      <c r="B111" s="19">
        <v>13</v>
      </c>
      <c r="C111" s="19">
        <v>33</v>
      </c>
      <c r="D111" s="200">
        <f t="shared" si="1"/>
        <v>46</v>
      </c>
    </row>
    <row r="112" spans="1:4" x14ac:dyDescent="0.25">
      <c r="A112" s="196" t="s">
        <v>232</v>
      </c>
      <c r="B112" s="19">
        <v>1038</v>
      </c>
      <c r="C112" s="19">
        <v>71</v>
      </c>
      <c r="D112" s="200">
        <f t="shared" si="1"/>
        <v>1109</v>
      </c>
    </row>
    <row r="113" spans="1:4" x14ac:dyDescent="0.25">
      <c r="A113" s="196" t="s">
        <v>233</v>
      </c>
      <c r="B113" s="19">
        <v>1722</v>
      </c>
      <c r="C113" s="19">
        <v>188</v>
      </c>
      <c r="D113" s="200">
        <f t="shared" si="1"/>
        <v>1910</v>
      </c>
    </row>
    <row r="114" spans="1:4" x14ac:dyDescent="0.25">
      <c r="A114" s="196" t="s">
        <v>234</v>
      </c>
      <c r="B114" s="19">
        <v>1728</v>
      </c>
      <c r="C114" s="19">
        <v>111</v>
      </c>
      <c r="D114" s="200">
        <f t="shared" si="1"/>
        <v>1839</v>
      </c>
    </row>
    <row r="115" spans="1:4" x14ac:dyDescent="0.25">
      <c r="A115" s="215" t="s">
        <v>522</v>
      </c>
      <c r="B115" s="22">
        <v>108</v>
      </c>
      <c r="C115" s="22">
        <v>3</v>
      </c>
      <c r="D115" s="225">
        <f t="shared" si="1"/>
        <v>111</v>
      </c>
    </row>
    <row r="116" spans="1:4" x14ac:dyDescent="0.25">
      <c r="A116" s="215" t="s">
        <v>235</v>
      </c>
      <c r="B116" s="22">
        <v>72</v>
      </c>
      <c r="C116" s="22">
        <v>5</v>
      </c>
      <c r="D116" s="225">
        <f t="shared" si="1"/>
        <v>77</v>
      </c>
    </row>
    <row r="117" spans="1:4" x14ac:dyDescent="0.25">
      <c r="A117" s="215" t="s">
        <v>237</v>
      </c>
      <c r="B117" s="22">
        <v>260</v>
      </c>
      <c r="C117" s="22">
        <v>41</v>
      </c>
      <c r="D117" s="225">
        <f t="shared" si="1"/>
        <v>301</v>
      </c>
    </row>
    <row r="118" spans="1:4" x14ac:dyDescent="0.25">
      <c r="A118" s="114" t="s">
        <v>375</v>
      </c>
      <c r="B118" s="78">
        <v>4994</v>
      </c>
      <c r="C118" s="78">
        <v>2533</v>
      </c>
      <c r="D118" s="27">
        <f t="shared" si="1"/>
        <v>7527</v>
      </c>
    </row>
    <row r="119" spans="1:4" x14ac:dyDescent="0.25">
      <c r="A119" s="194" t="s">
        <v>239</v>
      </c>
      <c r="B119" s="16">
        <v>699</v>
      </c>
      <c r="C119" s="16">
        <v>79</v>
      </c>
      <c r="D119" s="199">
        <f t="shared" si="1"/>
        <v>778</v>
      </c>
    </row>
    <row r="120" spans="1:4" x14ac:dyDescent="0.25">
      <c r="A120" s="215" t="s">
        <v>240</v>
      </c>
      <c r="B120" s="22">
        <v>356</v>
      </c>
      <c r="C120" s="22">
        <v>29</v>
      </c>
      <c r="D120" s="225">
        <f t="shared" si="1"/>
        <v>385</v>
      </c>
    </row>
    <row r="121" spans="1:4" x14ac:dyDescent="0.25">
      <c r="A121" s="114" t="s">
        <v>376</v>
      </c>
      <c r="B121" s="78">
        <v>1055</v>
      </c>
      <c r="C121" s="78">
        <v>108</v>
      </c>
      <c r="D121" s="27">
        <f t="shared" si="1"/>
        <v>1163</v>
      </c>
    </row>
    <row r="122" spans="1:4" x14ac:dyDescent="0.25">
      <c r="A122" s="194" t="s">
        <v>242</v>
      </c>
      <c r="B122" s="16">
        <v>886</v>
      </c>
      <c r="C122" s="16">
        <v>58</v>
      </c>
      <c r="D122" s="199">
        <f t="shared" si="1"/>
        <v>944</v>
      </c>
    </row>
    <row r="123" spans="1:4" x14ac:dyDescent="0.25">
      <c r="A123" s="215" t="s">
        <v>243</v>
      </c>
      <c r="B123" s="22">
        <v>253</v>
      </c>
      <c r="C123" s="22">
        <v>29</v>
      </c>
      <c r="D123" s="225">
        <f t="shared" si="1"/>
        <v>282</v>
      </c>
    </row>
    <row r="124" spans="1:4" x14ac:dyDescent="0.25">
      <c r="A124" s="114" t="s">
        <v>377</v>
      </c>
      <c r="B124" s="78">
        <v>1139</v>
      </c>
      <c r="C124" s="78">
        <f>C123+C122</f>
        <v>87</v>
      </c>
      <c r="D124" s="27">
        <f t="shared" si="1"/>
        <v>1226</v>
      </c>
    </row>
    <row r="125" spans="1:4" x14ac:dyDescent="0.25">
      <c r="A125" s="194" t="s">
        <v>244</v>
      </c>
      <c r="B125" s="16">
        <v>441</v>
      </c>
      <c r="C125" s="16">
        <v>58</v>
      </c>
      <c r="D125" s="199">
        <f t="shared" si="1"/>
        <v>499</v>
      </c>
    </row>
    <row r="126" spans="1:4" x14ac:dyDescent="0.25">
      <c r="A126" s="196" t="s">
        <v>245</v>
      </c>
      <c r="B126" s="19">
        <v>38</v>
      </c>
      <c r="C126" s="19">
        <v>1</v>
      </c>
      <c r="D126" s="200">
        <f t="shared" si="1"/>
        <v>39</v>
      </c>
    </row>
    <row r="127" spans="1:4" x14ac:dyDescent="0.25">
      <c r="A127" s="196" t="s">
        <v>246</v>
      </c>
      <c r="B127" s="19">
        <v>1320</v>
      </c>
      <c r="C127" s="19">
        <v>107</v>
      </c>
      <c r="D127" s="200">
        <f t="shared" si="1"/>
        <v>1427</v>
      </c>
    </row>
    <row r="128" spans="1:4" x14ac:dyDescent="0.25">
      <c r="A128" s="196" t="s">
        <v>247</v>
      </c>
      <c r="B128" s="19">
        <v>1265</v>
      </c>
      <c r="C128" s="19">
        <v>157</v>
      </c>
      <c r="D128" s="200">
        <f t="shared" si="1"/>
        <v>1422</v>
      </c>
    </row>
    <row r="129" spans="1:4" x14ac:dyDescent="0.25">
      <c r="A129" s="196" t="s">
        <v>248</v>
      </c>
      <c r="B129" s="19">
        <v>1995</v>
      </c>
      <c r="C129" s="19">
        <v>10</v>
      </c>
      <c r="D129" s="200">
        <f t="shared" si="1"/>
        <v>2005</v>
      </c>
    </row>
    <row r="130" spans="1:4" x14ac:dyDescent="0.25">
      <c r="A130" s="196" t="s">
        <v>249</v>
      </c>
      <c r="B130" s="19">
        <v>0</v>
      </c>
      <c r="C130" s="19">
        <v>202</v>
      </c>
      <c r="D130" s="200">
        <f t="shared" si="1"/>
        <v>202</v>
      </c>
    </row>
    <row r="131" spans="1:4" x14ac:dyDescent="0.25">
      <c r="A131" s="215" t="s">
        <v>251</v>
      </c>
      <c r="B131" s="22">
        <v>378</v>
      </c>
      <c r="C131" s="22">
        <v>20</v>
      </c>
      <c r="D131" s="225">
        <f t="shared" si="1"/>
        <v>398</v>
      </c>
    </row>
    <row r="132" spans="1:4" x14ac:dyDescent="0.25">
      <c r="A132" s="114" t="s">
        <v>378</v>
      </c>
      <c r="B132" s="78">
        <v>5437</v>
      </c>
      <c r="C132" s="78">
        <v>555</v>
      </c>
      <c r="D132" s="27">
        <f t="shared" si="1"/>
        <v>5992</v>
      </c>
    </row>
    <row r="133" spans="1:4" x14ac:dyDescent="0.25">
      <c r="A133" s="194" t="s">
        <v>705</v>
      </c>
      <c r="B133" s="16">
        <v>1485</v>
      </c>
      <c r="C133" s="16">
        <v>112</v>
      </c>
      <c r="D133" s="199">
        <f t="shared" si="1"/>
        <v>1597</v>
      </c>
    </row>
    <row r="134" spans="1:4" x14ac:dyDescent="0.25">
      <c r="A134" s="194" t="s">
        <v>252</v>
      </c>
      <c r="B134" s="16">
        <v>99</v>
      </c>
      <c r="C134" s="16">
        <v>18</v>
      </c>
      <c r="D134" s="199">
        <f t="shared" si="1"/>
        <v>117</v>
      </c>
    </row>
    <row r="135" spans="1:4" x14ac:dyDescent="0.25">
      <c r="A135" s="196" t="s">
        <v>253</v>
      </c>
      <c r="B135" s="19">
        <v>964</v>
      </c>
      <c r="C135" s="19">
        <v>107</v>
      </c>
      <c r="D135" s="200">
        <f t="shared" si="1"/>
        <v>1071</v>
      </c>
    </row>
    <row r="136" spans="1:4" x14ac:dyDescent="0.25">
      <c r="A136" s="196" t="s">
        <v>255</v>
      </c>
      <c r="B136" s="19">
        <v>229</v>
      </c>
      <c r="C136" s="19">
        <v>16</v>
      </c>
      <c r="D136" s="200">
        <f t="shared" si="1"/>
        <v>245</v>
      </c>
    </row>
    <row r="137" spans="1:4" x14ac:dyDescent="0.25">
      <c r="A137" s="196" t="s">
        <v>256</v>
      </c>
      <c r="B137" s="19">
        <v>2042</v>
      </c>
      <c r="C137" s="19">
        <v>267</v>
      </c>
      <c r="D137" s="200">
        <f t="shared" ref="D137:D143" si="2">C137+B137</f>
        <v>2309</v>
      </c>
    </row>
    <row r="138" spans="1:4" x14ac:dyDescent="0.25">
      <c r="A138" s="196" t="s">
        <v>257</v>
      </c>
      <c r="B138" s="19">
        <v>1998</v>
      </c>
      <c r="C138" s="19">
        <v>1030</v>
      </c>
      <c r="D138" s="200">
        <f t="shared" si="2"/>
        <v>3028</v>
      </c>
    </row>
    <row r="139" spans="1:4" x14ac:dyDescent="0.25">
      <c r="A139" s="215" t="s">
        <v>523</v>
      </c>
      <c r="B139" s="22">
        <v>100</v>
      </c>
      <c r="C139" s="22">
        <v>0</v>
      </c>
      <c r="D139" s="225">
        <f t="shared" si="2"/>
        <v>100</v>
      </c>
    </row>
    <row r="140" spans="1:4" x14ac:dyDescent="0.25">
      <c r="A140" s="215" t="s">
        <v>379</v>
      </c>
      <c r="B140" s="22">
        <v>1236</v>
      </c>
      <c r="C140" s="22">
        <v>108</v>
      </c>
      <c r="D140" s="225">
        <f t="shared" si="2"/>
        <v>1344</v>
      </c>
    </row>
    <row r="141" spans="1:4" x14ac:dyDescent="0.25">
      <c r="A141" s="114" t="s">
        <v>380</v>
      </c>
      <c r="B141" s="78">
        <v>8153</v>
      </c>
      <c r="C141" s="78">
        <v>1658</v>
      </c>
      <c r="D141" s="27">
        <f t="shared" si="2"/>
        <v>9811</v>
      </c>
    </row>
    <row r="143" spans="1:4" x14ac:dyDescent="0.25">
      <c r="A143" s="103" t="s">
        <v>4</v>
      </c>
      <c r="B143" s="26">
        <f>B141+B132+B124+B121+B118+B109+B106+B102+B88+B84+B81+B77+B75+B69+B61+B58+B47+B45+B41+B37+B32+B30+B26+B23+B18+B15+B12</f>
        <v>96429</v>
      </c>
      <c r="C143" s="26">
        <f>C141+C132+C124+C121+C118+C109+C106+C102+C88+C84+C81+C77+C75+C69+C61+C58+C47+C45+C41+C37+C32+C30+C26+C23+C18+C15+C12</f>
        <v>13659</v>
      </c>
      <c r="D143" s="205">
        <f t="shared" si="2"/>
        <v>110088</v>
      </c>
    </row>
    <row r="145" spans="1:1" x14ac:dyDescent="0.25">
      <c r="A145" s="270" t="s">
        <v>385</v>
      </c>
    </row>
  </sheetData>
  <mergeCells count="2">
    <mergeCell ref="B5:C5"/>
    <mergeCell ref="A2:D2"/>
  </mergeCells>
  <printOptions horizontalCentered="1"/>
  <pageMargins left="0.39370078740157483" right="0.39370078740157483" top="0.78740157480314965" bottom="0.59055118110236227" header="0.39370078740157483" footer="0.39370078740157483"/>
  <pageSetup paperSize="9" firstPageNumber="53" fitToHeight="0" orientation="portrait" r:id="rId1"/>
  <headerFooter scaleWithDoc="0" alignWithMargins="0">
    <oddHeader>&amp;L&amp;8Situation des personnels enseignants non permanents - 2015/2016&amp;R&amp;8DGRH A1-1 / Novembre 2016</oddHeader>
    <oddFooter>Page &amp;P</oddFooter>
  </headerFooter>
  <rowBreaks count="2" manualBreakCount="2">
    <brk id="47" max="3" man="1"/>
    <brk id="101" max="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rgb="FF92D050"/>
    <pageSetUpPr fitToPage="1"/>
  </sheetPr>
  <dimension ref="A2:N74"/>
  <sheetViews>
    <sheetView showGridLines="0" topLeftCell="A40" zoomScaleNormal="100" workbookViewId="0">
      <selection activeCell="L66" sqref="L66"/>
    </sheetView>
  </sheetViews>
  <sheetFormatPr baseColWidth="10" defaultRowHeight="13.2" x14ac:dyDescent="0.25"/>
  <cols>
    <col min="1" max="1" width="14.77734375" customWidth="1"/>
    <col min="2" max="2" width="15.44140625" bestFit="1" customWidth="1"/>
    <col min="3" max="5" width="18.33203125" customWidth="1"/>
    <col min="6" max="6" width="9.77734375" bestFit="1" customWidth="1"/>
    <col min="7" max="7" width="10.6640625" bestFit="1" customWidth="1"/>
    <col min="8" max="8" width="6" bestFit="1" customWidth="1"/>
    <col min="9" max="9" width="3.6640625" customWidth="1"/>
    <col min="10" max="10" width="9.77734375" bestFit="1" customWidth="1"/>
    <col min="11" max="11" width="10.6640625" bestFit="1" customWidth="1"/>
    <col min="12" max="12" width="6.33203125" bestFit="1" customWidth="1"/>
    <col min="13" max="13" width="3.44140625" customWidth="1"/>
    <col min="14" max="14" width="14" customWidth="1"/>
  </cols>
  <sheetData>
    <row r="2" spans="1:14" ht="42.75" customHeight="1" x14ac:dyDescent="0.25">
      <c r="A2" s="680" t="s">
        <v>802</v>
      </c>
      <c r="B2" s="680"/>
      <c r="C2" s="680"/>
      <c r="D2" s="680"/>
      <c r="E2" s="680"/>
      <c r="F2" s="115"/>
      <c r="G2" s="115"/>
      <c r="H2" s="115"/>
      <c r="I2" s="115"/>
      <c r="J2" s="115"/>
      <c r="K2" s="115"/>
      <c r="L2" s="115"/>
      <c r="M2" s="115"/>
      <c r="N2" s="115"/>
    </row>
    <row r="5" spans="1:14" x14ac:dyDescent="0.25">
      <c r="C5" s="680" t="s">
        <v>383</v>
      </c>
      <c r="D5" s="680"/>
    </row>
    <row r="6" spans="1:14" ht="28.8" x14ac:dyDescent="0.25">
      <c r="A6" s="51" t="s">
        <v>387</v>
      </c>
      <c r="B6" s="51" t="s">
        <v>302</v>
      </c>
      <c r="C6" s="267" t="s">
        <v>381</v>
      </c>
      <c r="D6" s="267" t="s">
        <v>382</v>
      </c>
      <c r="E6" s="125" t="s">
        <v>90</v>
      </c>
    </row>
    <row r="7" spans="1:14" s="33" customFormat="1" x14ac:dyDescent="0.25">
      <c r="B7" s="123"/>
      <c r="C7" s="269"/>
      <c r="D7" s="269"/>
      <c r="E7" s="31"/>
    </row>
    <row r="8" spans="1:14" x14ac:dyDescent="0.25">
      <c r="A8" s="749" t="s">
        <v>8</v>
      </c>
      <c r="B8" s="278" t="s">
        <v>9</v>
      </c>
      <c r="C8" s="271">
        <v>5324</v>
      </c>
      <c r="D8" s="272">
        <v>1051</v>
      </c>
      <c r="E8" s="199">
        <f>D8+C8</f>
        <v>6375</v>
      </c>
    </row>
    <row r="9" spans="1:14" x14ac:dyDescent="0.25">
      <c r="A9" s="749"/>
      <c r="B9" s="279" t="s">
        <v>10</v>
      </c>
      <c r="C9" s="273">
        <v>2704</v>
      </c>
      <c r="D9" s="274">
        <v>441</v>
      </c>
      <c r="E9" s="200">
        <f t="shared" ref="E9:E72" si="0">D9+C9</f>
        <v>3145</v>
      </c>
    </row>
    <row r="10" spans="1:14" x14ac:dyDescent="0.25">
      <c r="A10" s="749"/>
      <c r="B10" s="279" t="s">
        <v>11</v>
      </c>
      <c r="C10" s="273">
        <v>193</v>
      </c>
      <c r="D10" s="274">
        <v>32</v>
      </c>
      <c r="E10" s="200">
        <f t="shared" si="0"/>
        <v>225</v>
      </c>
    </row>
    <row r="11" spans="1:14" x14ac:dyDescent="0.25">
      <c r="A11" s="749"/>
      <c r="B11" s="279" t="s">
        <v>12</v>
      </c>
      <c r="C11" s="273">
        <v>631</v>
      </c>
      <c r="D11" s="274">
        <v>37</v>
      </c>
      <c r="E11" s="200">
        <f t="shared" si="0"/>
        <v>668</v>
      </c>
    </row>
    <row r="12" spans="1:14" x14ac:dyDescent="0.25">
      <c r="A12" s="749"/>
      <c r="B12" s="279" t="s">
        <v>14</v>
      </c>
      <c r="C12" s="273">
        <v>2971</v>
      </c>
      <c r="D12" s="274">
        <v>441</v>
      </c>
      <c r="E12" s="200">
        <f t="shared" si="0"/>
        <v>3412</v>
      </c>
    </row>
    <row r="13" spans="1:14" x14ac:dyDescent="0.25">
      <c r="A13" s="750"/>
      <c r="B13" s="280" t="s">
        <v>15</v>
      </c>
      <c r="C13" s="276">
        <v>9191</v>
      </c>
      <c r="D13" s="277">
        <v>1638</v>
      </c>
      <c r="E13" s="225">
        <f t="shared" si="0"/>
        <v>10829</v>
      </c>
    </row>
    <row r="14" spans="1:14" x14ac:dyDescent="0.25">
      <c r="A14" s="720" t="s">
        <v>17</v>
      </c>
      <c r="B14" s="721"/>
      <c r="C14" s="78">
        <v>21014</v>
      </c>
      <c r="D14" s="78">
        <v>3640</v>
      </c>
      <c r="E14" s="27">
        <f t="shared" si="0"/>
        <v>24654</v>
      </c>
    </row>
    <row r="15" spans="1:14" x14ac:dyDescent="0.25">
      <c r="A15" s="748" t="s">
        <v>18</v>
      </c>
      <c r="B15" s="278" t="s">
        <v>19</v>
      </c>
      <c r="C15" s="271">
        <v>685</v>
      </c>
      <c r="D15" s="272">
        <v>196</v>
      </c>
      <c r="E15" s="199">
        <f t="shared" si="0"/>
        <v>881</v>
      </c>
    </row>
    <row r="16" spans="1:14" x14ac:dyDescent="0.25">
      <c r="A16" s="749"/>
      <c r="B16" s="279" t="s">
        <v>20</v>
      </c>
      <c r="C16" s="273">
        <v>163</v>
      </c>
      <c r="D16" s="274">
        <v>15</v>
      </c>
      <c r="E16" s="200">
        <f t="shared" si="0"/>
        <v>178</v>
      </c>
    </row>
    <row r="17" spans="1:5" x14ac:dyDescent="0.25">
      <c r="A17" s="749"/>
      <c r="B17" s="279" t="s">
        <v>21</v>
      </c>
      <c r="C17" s="273">
        <v>1204</v>
      </c>
      <c r="D17" s="274">
        <v>297</v>
      </c>
      <c r="E17" s="200">
        <f t="shared" si="0"/>
        <v>1501</v>
      </c>
    </row>
    <row r="18" spans="1:5" x14ac:dyDescent="0.25">
      <c r="A18" s="749"/>
      <c r="B18" s="279" t="s">
        <v>22</v>
      </c>
      <c r="C18" s="273">
        <v>120</v>
      </c>
      <c r="D18" s="274">
        <v>5</v>
      </c>
      <c r="E18" s="200">
        <f t="shared" si="0"/>
        <v>125</v>
      </c>
    </row>
    <row r="19" spans="1:5" x14ac:dyDescent="0.25">
      <c r="A19" s="749"/>
      <c r="B19" s="279" t="s">
        <v>24</v>
      </c>
      <c r="C19" s="273">
        <v>2128</v>
      </c>
      <c r="D19" s="274">
        <v>919</v>
      </c>
      <c r="E19" s="200">
        <f t="shared" si="0"/>
        <v>3047</v>
      </c>
    </row>
    <row r="20" spans="1:5" x14ac:dyDescent="0.25">
      <c r="A20" s="749"/>
      <c r="B20" s="279" t="s">
        <v>25</v>
      </c>
      <c r="C20" s="273">
        <v>324</v>
      </c>
      <c r="D20" s="274">
        <v>99</v>
      </c>
      <c r="E20" s="200">
        <f t="shared" si="0"/>
        <v>423</v>
      </c>
    </row>
    <row r="21" spans="1:5" x14ac:dyDescent="0.25">
      <c r="A21" s="749"/>
      <c r="B21" s="279" t="s">
        <v>26</v>
      </c>
      <c r="C21" s="273">
        <v>62</v>
      </c>
      <c r="D21" s="274">
        <v>23</v>
      </c>
      <c r="E21" s="200">
        <f t="shared" si="0"/>
        <v>85</v>
      </c>
    </row>
    <row r="22" spans="1:5" x14ac:dyDescent="0.25">
      <c r="A22" s="749"/>
      <c r="B22" s="279" t="s">
        <v>27</v>
      </c>
      <c r="C22" s="273">
        <v>1100</v>
      </c>
      <c r="D22" s="274">
        <v>332</v>
      </c>
      <c r="E22" s="200">
        <f t="shared" si="0"/>
        <v>1432</v>
      </c>
    </row>
    <row r="23" spans="1:5" x14ac:dyDescent="0.25">
      <c r="A23" s="749"/>
      <c r="B23" s="279" t="s">
        <v>28</v>
      </c>
      <c r="C23" s="273">
        <v>448</v>
      </c>
      <c r="D23" s="274">
        <v>124</v>
      </c>
      <c r="E23" s="200">
        <f t="shared" si="0"/>
        <v>572</v>
      </c>
    </row>
    <row r="24" spans="1:5" x14ac:dyDescent="0.25">
      <c r="A24" s="749"/>
      <c r="B24" s="279" t="s">
        <v>30</v>
      </c>
      <c r="C24" s="273">
        <v>2499</v>
      </c>
      <c r="D24" s="274">
        <v>333</v>
      </c>
      <c r="E24" s="200">
        <f t="shared" si="0"/>
        <v>2832</v>
      </c>
    </row>
    <row r="25" spans="1:5" x14ac:dyDescent="0.25">
      <c r="A25" s="749"/>
      <c r="B25" s="279" t="s">
        <v>31</v>
      </c>
      <c r="C25" s="273">
        <v>242</v>
      </c>
      <c r="D25" s="274">
        <v>35</v>
      </c>
      <c r="E25" s="200">
        <f t="shared" si="0"/>
        <v>277</v>
      </c>
    </row>
    <row r="26" spans="1:5" x14ac:dyDescent="0.25">
      <c r="A26" s="749"/>
      <c r="B26" s="279" t="s">
        <v>32</v>
      </c>
      <c r="C26" s="273">
        <v>2433</v>
      </c>
      <c r="D26" s="274">
        <v>334</v>
      </c>
      <c r="E26" s="200">
        <f t="shared" si="0"/>
        <v>2767</v>
      </c>
    </row>
    <row r="27" spans="1:5" x14ac:dyDescent="0.25">
      <c r="A27" s="749"/>
      <c r="B27" s="279" t="s">
        <v>33</v>
      </c>
      <c r="C27" s="273">
        <v>1250</v>
      </c>
      <c r="D27" s="274">
        <v>148</v>
      </c>
      <c r="E27" s="200">
        <f t="shared" si="0"/>
        <v>1398</v>
      </c>
    </row>
    <row r="28" spans="1:5" x14ac:dyDescent="0.25">
      <c r="A28" s="749"/>
      <c r="B28" s="279" t="s">
        <v>34</v>
      </c>
      <c r="C28" s="273">
        <v>139</v>
      </c>
      <c r="D28" s="274">
        <v>29</v>
      </c>
      <c r="E28" s="200">
        <f t="shared" si="0"/>
        <v>168</v>
      </c>
    </row>
    <row r="29" spans="1:5" x14ac:dyDescent="0.25">
      <c r="A29" s="749"/>
      <c r="B29" s="279" t="s">
        <v>36</v>
      </c>
      <c r="C29" s="273">
        <v>756</v>
      </c>
      <c r="D29" s="274">
        <v>72</v>
      </c>
      <c r="E29" s="200">
        <f t="shared" si="0"/>
        <v>828</v>
      </c>
    </row>
    <row r="30" spans="1:5" x14ac:dyDescent="0.25">
      <c r="A30" s="749"/>
      <c r="B30" s="279" t="s">
        <v>37</v>
      </c>
      <c r="C30" s="273">
        <v>954</v>
      </c>
      <c r="D30" s="274">
        <v>123</v>
      </c>
      <c r="E30" s="200">
        <f t="shared" si="0"/>
        <v>1077</v>
      </c>
    </row>
    <row r="31" spans="1:5" x14ac:dyDescent="0.25">
      <c r="A31" s="749"/>
      <c r="B31" s="279" t="s">
        <v>38</v>
      </c>
      <c r="C31" s="273">
        <v>1254</v>
      </c>
      <c r="D31" s="274">
        <v>90</v>
      </c>
      <c r="E31" s="200">
        <f t="shared" si="0"/>
        <v>1344</v>
      </c>
    </row>
    <row r="32" spans="1:5" x14ac:dyDescent="0.25">
      <c r="A32" s="749"/>
      <c r="B32" s="279" t="s">
        <v>39</v>
      </c>
      <c r="C32" s="273">
        <v>706</v>
      </c>
      <c r="D32" s="274">
        <v>109</v>
      </c>
      <c r="E32" s="200">
        <f t="shared" si="0"/>
        <v>815</v>
      </c>
    </row>
    <row r="33" spans="1:5" x14ac:dyDescent="0.25">
      <c r="A33" s="749"/>
      <c r="B33" s="279" t="s">
        <v>41</v>
      </c>
      <c r="C33" s="273">
        <v>2082</v>
      </c>
      <c r="D33" s="274">
        <v>199</v>
      </c>
      <c r="E33" s="200">
        <f t="shared" si="0"/>
        <v>2281</v>
      </c>
    </row>
    <row r="34" spans="1:5" x14ac:dyDescent="0.25">
      <c r="A34" s="749"/>
      <c r="B34" s="279" t="s">
        <v>42</v>
      </c>
      <c r="C34" s="273">
        <v>3369</v>
      </c>
      <c r="D34" s="274">
        <v>580</v>
      </c>
      <c r="E34" s="200">
        <f t="shared" si="0"/>
        <v>3949</v>
      </c>
    </row>
    <row r="35" spans="1:5" x14ac:dyDescent="0.25">
      <c r="A35" s="749"/>
      <c r="B35" s="279" t="s">
        <v>43</v>
      </c>
      <c r="C35" s="273">
        <v>40</v>
      </c>
      <c r="D35" s="274">
        <v>20</v>
      </c>
      <c r="E35" s="200">
        <f t="shared" si="0"/>
        <v>60</v>
      </c>
    </row>
    <row r="36" spans="1:5" x14ac:dyDescent="0.25">
      <c r="A36" s="749"/>
      <c r="B36" s="279" t="s">
        <v>44</v>
      </c>
      <c r="C36" s="273">
        <v>96</v>
      </c>
      <c r="D36" s="274">
        <v>38</v>
      </c>
      <c r="E36" s="200">
        <f t="shared" si="0"/>
        <v>134</v>
      </c>
    </row>
    <row r="37" spans="1:5" x14ac:dyDescent="0.25">
      <c r="A37" s="749"/>
      <c r="B37" s="279" t="s">
        <v>46</v>
      </c>
      <c r="C37" s="273">
        <v>2588</v>
      </c>
      <c r="D37" s="274">
        <v>575</v>
      </c>
      <c r="E37" s="200">
        <f t="shared" si="0"/>
        <v>3163</v>
      </c>
    </row>
    <row r="38" spans="1:5" x14ac:dyDescent="0.25">
      <c r="A38" s="749"/>
      <c r="B38" s="279" t="s">
        <v>49</v>
      </c>
      <c r="C38" s="273">
        <v>22</v>
      </c>
      <c r="D38" s="274">
        <v>1</v>
      </c>
      <c r="E38" s="200">
        <f t="shared" si="0"/>
        <v>23</v>
      </c>
    </row>
    <row r="39" spans="1:5" x14ac:dyDescent="0.25">
      <c r="A39" s="750"/>
      <c r="B39" s="280" t="s">
        <v>307</v>
      </c>
      <c r="C39" s="276">
        <v>1</v>
      </c>
      <c r="D39" s="277">
        <v>1</v>
      </c>
      <c r="E39" s="225">
        <f t="shared" si="0"/>
        <v>2</v>
      </c>
    </row>
    <row r="40" spans="1:5" x14ac:dyDescent="0.25">
      <c r="A40" s="720" t="s">
        <v>51</v>
      </c>
      <c r="B40" s="721"/>
      <c r="C40" s="78">
        <v>24665</v>
      </c>
      <c r="D40" s="78">
        <v>4697</v>
      </c>
      <c r="E40" s="27">
        <f t="shared" si="0"/>
        <v>29362</v>
      </c>
    </row>
    <row r="41" spans="1:5" x14ac:dyDescent="0.25">
      <c r="A41" s="748" t="s">
        <v>52</v>
      </c>
      <c r="B41" s="278" t="s">
        <v>53</v>
      </c>
      <c r="C41" s="271">
        <v>585</v>
      </c>
      <c r="D41" s="272">
        <v>133</v>
      </c>
      <c r="E41" s="199">
        <f t="shared" si="0"/>
        <v>718</v>
      </c>
    </row>
    <row r="42" spans="1:5" x14ac:dyDescent="0.25">
      <c r="A42" s="749"/>
      <c r="B42" s="279" t="s">
        <v>54</v>
      </c>
      <c r="C42" s="273">
        <v>782</v>
      </c>
      <c r="D42" s="274">
        <v>129</v>
      </c>
      <c r="E42" s="200">
        <f t="shared" si="0"/>
        <v>911</v>
      </c>
    </row>
    <row r="43" spans="1:5" x14ac:dyDescent="0.25">
      <c r="A43" s="749"/>
      <c r="B43" s="279" t="s">
        <v>56</v>
      </c>
      <c r="C43" s="273">
        <v>3341</v>
      </c>
      <c r="D43" s="274">
        <v>459</v>
      </c>
      <c r="E43" s="200">
        <f t="shared" si="0"/>
        <v>3800</v>
      </c>
    </row>
    <row r="44" spans="1:5" x14ac:dyDescent="0.25">
      <c r="A44" s="749"/>
      <c r="B44" s="279" t="s">
        <v>58</v>
      </c>
      <c r="C44" s="273">
        <v>568</v>
      </c>
      <c r="D44" s="274">
        <v>43</v>
      </c>
      <c r="E44" s="200">
        <f t="shared" si="0"/>
        <v>611</v>
      </c>
    </row>
    <row r="45" spans="1:5" x14ac:dyDescent="0.25">
      <c r="A45" s="749"/>
      <c r="B45" s="279" t="s">
        <v>59</v>
      </c>
      <c r="C45" s="273">
        <v>104</v>
      </c>
      <c r="D45" s="274">
        <v>5</v>
      </c>
      <c r="E45" s="200">
        <f t="shared" si="0"/>
        <v>109</v>
      </c>
    </row>
    <row r="46" spans="1:5" x14ac:dyDescent="0.25">
      <c r="A46" s="749"/>
      <c r="B46" s="279" t="s">
        <v>60</v>
      </c>
      <c r="C46" s="273">
        <v>227</v>
      </c>
      <c r="D46" s="274">
        <v>40</v>
      </c>
      <c r="E46" s="200">
        <f t="shared" si="0"/>
        <v>267</v>
      </c>
    </row>
    <row r="47" spans="1:5" x14ac:dyDescent="0.25">
      <c r="A47" s="749"/>
      <c r="B47" s="279" t="s">
        <v>62</v>
      </c>
      <c r="C47" s="273">
        <v>598</v>
      </c>
      <c r="D47" s="274">
        <v>128</v>
      </c>
      <c r="E47" s="200">
        <f t="shared" si="0"/>
        <v>726</v>
      </c>
    </row>
    <row r="48" spans="1:5" x14ac:dyDescent="0.25">
      <c r="A48" s="749"/>
      <c r="B48" s="279" t="s">
        <v>63</v>
      </c>
      <c r="C48" s="273">
        <v>645</v>
      </c>
      <c r="D48" s="274">
        <v>46</v>
      </c>
      <c r="E48" s="200">
        <f t="shared" si="0"/>
        <v>691</v>
      </c>
    </row>
    <row r="49" spans="1:5" x14ac:dyDescent="0.25">
      <c r="A49" s="749"/>
      <c r="B49" s="279" t="s">
        <v>64</v>
      </c>
      <c r="C49" s="273">
        <v>529</v>
      </c>
      <c r="D49" s="274">
        <v>7</v>
      </c>
      <c r="E49" s="200">
        <f t="shared" si="0"/>
        <v>536</v>
      </c>
    </row>
    <row r="50" spans="1:5" x14ac:dyDescent="0.25">
      <c r="A50" s="749"/>
      <c r="B50" s="279" t="s">
        <v>66</v>
      </c>
      <c r="C50" s="273">
        <v>51</v>
      </c>
      <c r="D50" s="274">
        <v>1</v>
      </c>
      <c r="E50" s="200">
        <f t="shared" si="0"/>
        <v>52</v>
      </c>
    </row>
    <row r="51" spans="1:5" x14ac:dyDescent="0.25">
      <c r="A51" s="749"/>
      <c r="B51" s="279" t="s">
        <v>67</v>
      </c>
      <c r="C51" s="273">
        <v>323</v>
      </c>
      <c r="D51" s="274">
        <v>51</v>
      </c>
      <c r="E51" s="200">
        <f t="shared" si="0"/>
        <v>374</v>
      </c>
    </row>
    <row r="52" spans="1:5" x14ac:dyDescent="0.25">
      <c r="A52" s="749"/>
      <c r="B52" s="279" t="s">
        <v>68</v>
      </c>
      <c r="C52" s="273">
        <v>300</v>
      </c>
      <c r="D52" s="274">
        <v>6</v>
      </c>
      <c r="E52" s="200">
        <f t="shared" si="0"/>
        <v>306</v>
      </c>
    </row>
    <row r="53" spans="1:5" x14ac:dyDescent="0.25">
      <c r="A53" s="749"/>
      <c r="B53" s="279" t="s">
        <v>69</v>
      </c>
      <c r="C53" s="273">
        <v>134</v>
      </c>
      <c r="D53" s="274">
        <v>14</v>
      </c>
      <c r="E53" s="200">
        <f t="shared" si="0"/>
        <v>148</v>
      </c>
    </row>
    <row r="54" spans="1:5" x14ac:dyDescent="0.25">
      <c r="A54" s="749"/>
      <c r="B54" s="279" t="s">
        <v>71</v>
      </c>
      <c r="C54" s="273">
        <v>3578</v>
      </c>
      <c r="D54" s="274">
        <v>236</v>
      </c>
      <c r="E54" s="200">
        <f t="shared" si="0"/>
        <v>3814</v>
      </c>
    </row>
    <row r="55" spans="1:5" x14ac:dyDescent="0.25">
      <c r="A55" s="749"/>
      <c r="B55" s="279" t="s">
        <v>72</v>
      </c>
      <c r="C55" s="273">
        <v>1228</v>
      </c>
      <c r="D55" s="274">
        <v>76</v>
      </c>
      <c r="E55" s="200">
        <f t="shared" si="0"/>
        <v>1304</v>
      </c>
    </row>
    <row r="56" spans="1:5" x14ac:dyDescent="0.25">
      <c r="A56" s="749"/>
      <c r="B56" s="279" t="s">
        <v>73</v>
      </c>
      <c r="C56" s="273">
        <v>1400</v>
      </c>
      <c r="D56" s="274">
        <v>111</v>
      </c>
      <c r="E56" s="200">
        <f t="shared" si="0"/>
        <v>1511</v>
      </c>
    </row>
    <row r="57" spans="1:5" x14ac:dyDescent="0.25">
      <c r="A57" s="749"/>
      <c r="B57" s="279" t="s">
        <v>74</v>
      </c>
      <c r="C57" s="273">
        <v>1572</v>
      </c>
      <c r="D57" s="274">
        <v>176</v>
      </c>
      <c r="E57" s="200">
        <f t="shared" si="0"/>
        <v>1748</v>
      </c>
    </row>
    <row r="58" spans="1:5" x14ac:dyDescent="0.25">
      <c r="A58" s="749"/>
      <c r="B58" s="279" t="s">
        <v>76</v>
      </c>
      <c r="C58" s="273">
        <v>792</v>
      </c>
      <c r="D58" s="274">
        <v>194</v>
      </c>
      <c r="E58" s="200">
        <f t="shared" si="0"/>
        <v>986</v>
      </c>
    </row>
    <row r="59" spans="1:5" x14ac:dyDescent="0.25">
      <c r="A59" s="749"/>
      <c r="B59" s="279" t="s">
        <v>77</v>
      </c>
      <c r="C59" s="273">
        <v>366</v>
      </c>
      <c r="D59" s="274">
        <v>48</v>
      </c>
      <c r="E59" s="200">
        <f t="shared" si="0"/>
        <v>414</v>
      </c>
    </row>
    <row r="60" spans="1:5" x14ac:dyDescent="0.25">
      <c r="A60" s="749"/>
      <c r="B60" s="279" t="s">
        <v>78</v>
      </c>
      <c r="C60" s="273">
        <v>278</v>
      </c>
      <c r="D60" s="274">
        <v>24</v>
      </c>
      <c r="E60" s="200">
        <f t="shared" si="0"/>
        <v>302</v>
      </c>
    </row>
    <row r="61" spans="1:5" x14ac:dyDescent="0.25">
      <c r="A61" s="749"/>
      <c r="B61" s="279" t="s">
        <v>79</v>
      </c>
      <c r="C61" s="273">
        <v>620</v>
      </c>
      <c r="D61" s="274">
        <v>64</v>
      </c>
      <c r="E61" s="200">
        <f t="shared" si="0"/>
        <v>684</v>
      </c>
    </row>
    <row r="62" spans="1:5" x14ac:dyDescent="0.25">
      <c r="A62" s="749"/>
      <c r="B62" s="279" t="s">
        <v>80</v>
      </c>
      <c r="C62" s="273">
        <v>342</v>
      </c>
      <c r="D62" s="274">
        <v>16</v>
      </c>
      <c r="E62" s="200">
        <f t="shared" si="0"/>
        <v>358</v>
      </c>
    </row>
    <row r="63" spans="1:5" x14ac:dyDescent="0.25">
      <c r="A63" s="750"/>
      <c r="B63" s="280" t="s">
        <v>81</v>
      </c>
      <c r="C63" s="276">
        <v>146</v>
      </c>
      <c r="D63" s="277">
        <v>7</v>
      </c>
      <c r="E63" s="225">
        <f t="shared" si="0"/>
        <v>153</v>
      </c>
    </row>
    <row r="64" spans="1:5" x14ac:dyDescent="0.25">
      <c r="A64" s="720" t="s">
        <v>83</v>
      </c>
      <c r="B64" s="721"/>
      <c r="C64" s="78">
        <v>18509</v>
      </c>
      <c r="D64" s="78">
        <v>2014</v>
      </c>
      <c r="E64" s="27">
        <f t="shared" si="0"/>
        <v>20523</v>
      </c>
    </row>
    <row r="65" spans="1:5" x14ac:dyDescent="0.25">
      <c r="A65" s="748" t="s">
        <v>84</v>
      </c>
      <c r="B65" s="278" t="s">
        <v>86</v>
      </c>
      <c r="C65" s="271">
        <v>301</v>
      </c>
      <c r="D65" s="272">
        <v>10</v>
      </c>
      <c r="E65" s="199">
        <f t="shared" si="0"/>
        <v>311</v>
      </c>
    </row>
    <row r="66" spans="1:5" x14ac:dyDescent="0.25">
      <c r="A66" s="749"/>
      <c r="B66" s="279" t="s">
        <v>87</v>
      </c>
      <c r="C66" s="273">
        <v>175</v>
      </c>
      <c r="D66" s="274">
        <v>1</v>
      </c>
      <c r="E66" s="200">
        <f t="shared" si="0"/>
        <v>176</v>
      </c>
    </row>
    <row r="67" spans="1:5" x14ac:dyDescent="0.25">
      <c r="A67" s="750"/>
      <c r="B67" s="280" t="s">
        <v>88</v>
      </c>
      <c r="C67" s="276">
        <v>115</v>
      </c>
      <c r="D67" s="277">
        <v>354</v>
      </c>
      <c r="E67" s="225">
        <f t="shared" si="0"/>
        <v>469</v>
      </c>
    </row>
    <row r="68" spans="1:5" x14ac:dyDescent="0.25">
      <c r="A68" s="720" t="s">
        <v>89</v>
      </c>
      <c r="B68" s="721"/>
      <c r="C68" s="78">
        <v>591</v>
      </c>
      <c r="D68" s="78">
        <v>365</v>
      </c>
      <c r="E68" s="27">
        <f t="shared" si="0"/>
        <v>956</v>
      </c>
    </row>
    <row r="70" spans="1:5" x14ac:dyDescent="0.25">
      <c r="A70" s="720" t="s">
        <v>386</v>
      </c>
      <c r="B70" s="721"/>
      <c r="C70" s="78">
        <v>31650</v>
      </c>
      <c r="D70" s="78">
        <v>2943</v>
      </c>
      <c r="E70" s="27">
        <f t="shared" si="0"/>
        <v>34593</v>
      </c>
    </row>
    <row r="72" spans="1:5" x14ac:dyDescent="0.25">
      <c r="A72" s="770" t="s">
        <v>4</v>
      </c>
      <c r="B72" s="703"/>
      <c r="C72" s="26">
        <v>96429</v>
      </c>
      <c r="D72" s="26">
        <v>13659</v>
      </c>
      <c r="E72" s="27">
        <f t="shared" si="0"/>
        <v>110088</v>
      </c>
    </row>
    <row r="74" spans="1:5" x14ac:dyDescent="0.25">
      <c r="A74" s="270" t="s">
        <v>385</v>
      </c>
    </row>
  </sheetData>
  <mergeCells count="12">
    <mergeCell ref="A2:E2"/>
    <mergeCell ref="C5:D5"/>
    <mergeCell ref="A8:A13"/>
    <mergeCell ref="A15:A39"/>
    <mergeCell ref="A41:A63"/>
    <mergeCell ref="A14:B14"/>
    <mergeCell ref="A65:A67"/>
    <mergeCell ref="A64:B64"/>
    <mergeCell ref="A40:B40"/>
    <mergeCell ref="A70:B70"/>
    <mergeCell ref="A72:B72"/>
    <mergeCell ref="A68:B68"/>
  </mergeCells>
  <printOptions horizontalCentered="1"/>
  <pageMargins left="0.39370078740157483" right="0.39370078740157483" top="0.78740157480314965" bottom="0.59055118110236227" header="0.39370078740157483" footer="0.39370078740157483"/>
  <pageSetup paperSize="9" firstPageNumber="56" fitToHeight="0" orientation="portrait" r:id="rId1"/>
  <headerFooter scaleWithDoc="0" alignWithMargins="0">
    <oddHeader>&amp;L&amp;8Situation des personnels enseignants non permanents - 2015/2016&amp;R&amp;8DGRH A1-1 / Novembre 2016</oddHeader>
    <oddFooter>Page &amp;P</oddFooter>
  </headerFooter>
  <rowBreaks count="1" manualBreakCount="1">
    <brk id="40" max="4"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rgb="FF92D050"/>
    <pageSetUpPr fitToPage="1"/>
  </sheetPr>
  <dimension ref="B1:J802"/>
  <sheetViews>
    <sheetView showGridLines="0" showZeros="0" showWhiteSpace="0" zoomScaleNormal="100" workbookViewId="0">
      <selection activeCell="N51" sqref="N51"/>
    </sheetView>
  </sheetViews>
  <sheetFormatPr baseColWidth="10" defaultColWidth="12" defaultRowHeight="13.2" x14ac:dyDescent="0.25"/>
  <cols>
    <col min="1" max="16384" width="12" style="2"/>
  </cols>
  <sheetData>
    <row r="1" spans="2:8" ht="18" customHeight="1" x14ac:dyDescent="0.25">
      <c r="B1" s="1"/>
      <c r="C1" s="1"/>
      <c r="D1" s="1"/>
    </row>
    <row r="2" spans="2:8" x14ac:dyDescent="0.25">
      <c r="B2" s="3"/>
      <c r="C2" s="3"/>
      <c r="D2" s="3"/>
    </row>
    <row r="3" spans="2:8" x14ac:dyDescent="0.25">
      <c r="B3" s="3"/>
      <c r="C3" s="3"/>
      <c r="D3" s="3"/>
    </row>
    <row r="4" spans="2:8" x14ac:dyDescent="0.25">
      <c r="B4" s="3"/>
      <c r="C4" s="3"/>
      <c r="D4" s="3"/>
    </row>
    <row r="5" spans="2:8" x14ac:dyDescent="0.25">
      <c r="B5" s="3"/>
      <c r="C5" s="3"/>
      <c r="D5" s="3"/>
      <c r="G5" s="3"/>
      <c r="H5" s="3"/>
    </row>
    <row r="6" spans="2:8" x14ac:dyDescent="0.25">
      <c r="B6" s="3"/>
      <c r="C6" s="3"/>
      <c r="D6" s="3"/>
    </row>
    <row r="7" spans="2:8" x14ac:dyDescent="0.25">
      <c r="B7" s="3"/>
      <c r="C7" s="3"/>
      <c r="D7" s="3"/>
    </row>
    <row r="8" spans="2:8" x14ac:dyDescent="0.25">
      <c r="B8" s="3"/>
      <c r="C8" s="3"/>
      <c r="D8" s="3"/>
    </row>
    <row r="9" spans="2:8" x14ac:dyDescent="0.25">
      <c r="B9" s="3"/>
      <c r="C9" s="3"/>
      <c r="D9" s="3"/>
    </row>
    <row r="10" spans="2:8" x14ac:dyDescent="0.25">
      <c r="B10" s="3"/>
      <c r="C10" s="3"/>
      <c r="D10" s="3"/>
    </row>
    <row r="11" spans="2:8" x14ac:dyDescent="0.25">
      <c r="B11" s="3"/>
      <c r="C11" s="3"/>
      <c r="D11" s="3"/>
    </row>
    <row r="12" spans="2:8" x14ac:dyDescent="0.25">
      <c r="B12" s="3"/>
      <c r="C12" s="3"/>
      <c r="D12" s="3"/>
    </row>
    <row r="13" spans="2:8" x14ac:dyDescent="0.25">
      <c r="B13" s="3"/>
      <c r="C13" s="3"/>
      <c r="D13" s="3"/>
    </row>
    <row r="14" spans="2:8" x14ac:dyDescent="0.25">
      <c r="B14" s="3"/>
      <c r="C14" s="3"/>
      <c r="D14" s="3"/>
    </row>
    <row r="15" spans="2:8" x14ac:dyDescent="0.25">
      <c r="B15" s="3"/>
      <c r="C15" s="3"/>
      <c r="D15" s="3"/>
    </row>
    <row r="16" spans="2:8" x14ac:dyDescent="0.25">
      <c r="B16" s="3"/>
      <c r="C16" s="3"/>
      <c r="D16" s="3"/>
    </row>
    <row r="17" spans="2:9" x14ac:dyDescent="0.25">
      <c r="B17" s="3"/>
      <c r="C17" s="3"/>
      <c r="D17" s="3"/>
    </row>
    <row r="18" spans="2:9" x14ac:dyDescent="0.25">
      <c r="B18" s="3"/>
      <c r="C18" s="3"/>
      <c r="D18" s="3"/>
    </row>
    <row r="19" spans="2:9" x14ac:dyDescent="0.25">
      <c r="B19" s="3"/>
      <c r="C19" s="3"/>
      <c r="D19" s="3"/>
    </row>
    <row r="20" spans="2:9" x14ac:dyDescent="0.25">
      <c r="B20" s="3"/>
      <c r="C20" s="3"/>
      <c r="D20" s="3"/>
    </row>
    <row r="21" spans="2:9" x14ac:dyDescent="0.25">
      <c r="B21" s="3"/>
      <c r="C21" s="3"/>
      <c r="D21" s="3"/>
    </row>
    <row r="22" spans="2:9" x14ac:dyDescent="0.25">
      <c r="B22" s="3"/>
      <c r="C22" s="3"/>
      <c r="D22" s="3"/>
    </row>
    <row r="23" spans="2:9" x14ac:dyDescent="0.25">
      <c r="B23" s="3"/>
      <c r="C23" s="3"/>
      <c r="D23" s="3"/>
    </row>
    <row r="24" spans="2:9" x14ac:dyDescent="0.25">
      <c r="B24" s="3"/>
      <c r="C24" s="3"/>
      <c r="D24" s="3"/>
    </row>
    <row r="25" spans="2:9" x14ac:dyDescent="0.25">
      <c r="B25" s="3"/>
      <c r="C25" s="3"/>
      <c r="D25" s="3"/>
    </row>
    <row r="26" spans="2:9" ht="13.8" thickBot="1" x14ac:dyDescent="0.3">
      <c r="B26" s="3"/>
      <c r="C26" s="3"/>
      <c r="D26" s="3"/>
    </row>
    <row r="27" spans="2:9" ht="21.75" customHeight="1" thickTop="1" x14ac:dyDescent="0.25">
      <c r="B27" s="658" t="s">
        <v>388</v>
      </c>
      <c r="C27" s="659"/>
      <c r="D27" s="659"/>
      <c r="E27" s="659"/>
      <c r="F27" s="659"/>
      <c r="G27" s="659"/>
      <c r="H27" s="659"/>
      <c r="I27" s="660"/>
    </row>
    <row r="28" spans="2:9" ht="19.5" customHeight="1" x14ac:dyDescent="0.25">
      <c r="B28" s="661"/>
      <c r="C28" s="662"/>
      <c r="D28" s="662"/>
      <c r="E28" s="662"/>
      <c r="F28" s="662"/>
      <c r="G28" s="662"/>
      <c r="H28" s="662"/>
      <c r="I28" s="663"/>
    </row>
    <row r="29" spans="2:9" ht="30" customHeight="1" thickBot="1" x14ac:dyDescent="0.3">
      <c r="B29" s="664"/>
      <c r="C29" s="665"/>
      <c r="D29" s="665"/>
      <c r="E29" s="665"/>
      <c r="F29" s="665"/>
      <c r="G29" s="665"/>
      <c r="H29" s="665"/>
      <c r="I29" s="666"/>
    </row>
    <row r="30" spans="2:9" ht="13.8" thickTop="1" x14ac:dyDescent="0.25">
      <c r="B30" s="3"/>
      <c r="C30" s="3"/>
      <c r="D30" s="3"/>
    </row>
    <row r="31" spans="2:9" x14ac:dyDescent="0.25">
      <c r="B31" s="3"/>
      <c r="C31" s="3"/>
      <c r="D31" s="3"/>
    </row>
    <row r="32" spans="2:9" x14ac:dyDescent="0.25">
      <c r="B32" s="3"/>
      <c r="C32" s="3"/>
      <c r="D32" s="3"/>
    </row>
    <row r="33" spans="2:9" ht="15.6" x14ac:dyDescent="0.25">
      <c r="B33" s="667" t="s">
        <v>774</v>
      </c>
      <c r="C33" s="667"/>
      <c r="D33" s="667"/>
      <c r="E33" s="667"/>
      <c r="F33" s="667"/>
      <c r="G33" s="667"/>
      <c r="H33" s="667"/>
      <c r="I33" s="667"/>
    </row>
    <row r="34" spans="2:9" x14ac:dyDescent="0.25">
      <c r="B34" s="3"/>
      <c r="C34" s="3"/>
      <c r="D34" s="3"/>
    </row>
    <row r="35" spans="2:9" x14ac:dyDescent="0.25">
      <c r="B35" s="3"/>
      <c r="C35" s="3"/>
      <c r="D35" s="3"/>
    </row>
    <row r="36" spans="2:9" ht="15.6" x14ac:dyDescent="0.3">
      <c r="B36" s="3"/>
      <c r="C36" s="3"/>
      <c r="D36" s="3"/>
      <c r="E36" s="4"/>
    </row>
    <row r="37" spans="2:9" x14ac:dyDescent="0.25">
      <c r="B37" s="3"/>
      <c r="C37" s="5"/>
      <c r="D37" s="3"/>
    </row>
    <row r="38" spans="2:9" x14ac:dyDescent="0.25">
      <c r="B38" s="3"/>
      <c r="C38" s="5"/>
      <c r="D38" s="3"/>
    </row>
    <row r="39" spans="2:9" x14ac:dyDescent="0.25">
      <c r="B39" s="3"/>
      <c r="C39" s="5"/>
      <c r="D39" s="3"/>
    </row>
    <row r="40" spans="2:9" ht="12.75" customHeight="1" x14ac:dyDescent="0.25"/>
    <row r="45" spans="2:9" x14ac:dyDescent="0.25">
      <c r="B45" s="3"/>
      <c r="C45" s="3"/>
      <c r="D45" s="3"/>
    </row>
    <row r="46" spans="2:9" x14ac:dyDescent="0.25">
      <c r="B46" s="11"/>
      <c r="C46" s="10"/>
      <c r="D46" s="10"/>
      <c r="E46" s="10"/>
      <c r="F46" s="10"/>
      <c r="G46" s="10"/>
      <c r="H46" s="10"/>
      <c r="I46" s="10"/>
    </row>
    <row r="47" spans="2:9" x14ac:dyDescent="0.25">
      <c r="B47" s="10"/>
      <c r="C47" s="10"/>
      <c r="D47" s="10"/>
      <c r="E47" s="10"/>
      <c r="F47" s="10"/>
      <c r="G47" s="10"/>
      <c r="H47" s="10"/>
      <c r="I47" s="10"/>
    </row>
    <row r="48" spans="2:9" x14ac:dyDescent="0.25">
      <c r="B48" s="10"/>
      <c r="C48" s="10"/>
      <c r="D48" s="10"/>
      <c r="E48" s="10"/>
      <c r="F48" s="10"/>
      <c r="G48" s="10"/>
      <c r="H48" s="10"/>
      <c r="I48" s="10"/>
    </row>
    <row r="49" spans="2:10" x14ac:dyDescent="0.25">
      <c r="B49" s="10"/>
      <c r="C49" s="10"/>
      <c r="D49" s="10"/>
      <c r="E49" s="10"/>
      <c r="F49" s="10"/>
      <c r="G49" s="10"/>
      <c r="H49" s="10"/>
      <c r="I49" s="10"/>
    </row>
    <row r="50" spans="2:10" x14ac:dyDescent="0.25">
      <c r="B50" s="10"/>
      <c r="C50" s="10"/>
      <c r="D50" s="10"/>
      <c r="E50" s="10"/>
      <c r="F50" s="10"/>
      <c r="G50" s="10"/>
      <c r="H50" s="10"/>
      <c r="I50" s="10"/>
    </row>
    <row r="51" spans="2:10" x14ac:dyDescent="0.25">
      <c r="B51" s="11"/>
      <c r="C51" s="10"/>
      <c r="D51" s="10"/>
      <c r="E51" s="10"/>
      <c r="F51" s="10"/>
      <c r="G51" s="10"/>
      <c r="H51" s="10"/>
      <c r="I51" s="10"/>
    </row>
    <row r="52" spans="2:10" x14ac:dyDescent="0.25">
      <c r="B52" s="668" t="s">
        <v>1</v>
      </c>
      <c r="C52" s="669"/>
      <c r="D52" s="669"/>
      <c r="E52" s="669"/>
      <c r="F52" s="669"/>
      <c r="G52" s="669"/>
      <c r="H52" s="669"/>
      <c r="I52" s="669"/>
    </row>
    <row r="53" spans="2:10" ht="16.5" customHeight="1" x14ac:dyDescent="0.25">
      <c r="B53" s="669"/>
      <c r="C53" s="669"/>
      <c r="D53" s="669"/>
      <c r="E53" s="669"/>
      <c r="F53" s="669"/>
      <c r="G53" s="669"/>
      <c r="H53" s="669"/>
      <c r="I53" s="669"/>
    </row>
    <row r="54" spans="2:10" ht="16.5" customHeight="1" x14ac:dyDescent="0.25">
      <c r="B54" s="669"/>
      <c r="C54" s="669"/>
      <c r="D54" s="669"/>
      <c r="E54" s="669"/>
      <c r="F54" s="669"/>
      <c r="G54" s="669"/>
      <c r="H54" s="669"/>
      <c r="I54" s="669"/>
    </row>
    <row r="55" spans="2:10" ht="16.5" customHeight="1" x14ac:dyDescent="0.25">
      <c r="B55" s="669"/>
      <c r="C55" s="669"/>
      <c r="D55" s="669"/>
      <c r="E55" s="669"/>
      <c r="F55" s="669"/>
      <c r="G55" s="669"/>
      <c r="H55" s="669"/>
      <c r="I55" s="669"/>
    </row>
    <row r="56" spans="2:10" x14ac:dyDescent="0.25">
      <c r="B56" s="669"/>
      <c r="C56" s="669"/>
      <c r="D56" s="669"/>
      <c r="E56" s="669"/>
      <c r="F56" s="669"/>
      <c r="G56" s="669"/>
      <c r="H56" s="669"/>
      <c r="I56" s="669"/>
      <c r="J56" s="6"/>
    </row>
    <row r="57" spans="2:10" x14ac:dyDescent="0.25">
      <c r="B57" s="10"/>
      <c r="C57" s="10"/>
      <c r="D57" s="10"/>
      <c r="E57" s="10"/>
      <c r="F57" s="10"/>
      <c r="G57" s="10"/>
      <c r="H57" s="10"/>
      <c r="I57" s="10"/>
    </row>
    <row r="58" spans="2:10" x14ac:dyDescent="0.25">
      <c r="B58" s="3"/>
      <c r="C58" s="7"/>
      <c r="D58" s="7"/>
    </row>
    <row r="59" spans="2:10" x14ac:dyDescent="0.25">
      <c r="B59" s="8" t="s">
        <v>0</v>
      </c>
      <c r="C59" s="7"/>
      <c r="D59" s="7"/>
      <c r="I59" s="9" t="s">
        <v>810</v>
      </c>
    </row>
    <row r="60" spans="2:10" x14ac:dyDescent="0.25">
      <c r="B60" s="7"/>
      <c r="C60" s="7"/>
      <c r="D60" s="7"/>
    </row>
    <row r="61" spans="2:10" x14ac:dyDescent="0.25">
      <c r="B61" s="3"/>
      <c r="C61" s="7"/>
      <c r="D61" s="7"/>
    </row>
    <row r="62" spans="2:10" x14ac:dyDescent="0.25">
      <c r="B62" s="7"/>
      <c r="C62" s="7"/>
      <c r="D62" s="7"/>
    </row>
    <row r="63" spans="2:10" x14ac:dyDescent="0.25">
      <c r="B63" s="7"/>
      <c r="C63" s="7"/>
      <c r="D63" s="7"/>
    </row>
    <row r="64" spans="2:10" x14ac:dyDescent="0.25">
      <c r="B64" s="7"/>
      <c r="C64" s="7"/>
      <c r="D64" s="7"/>
    </row>
    <row r="65" spans="2:4" x14ac:dyDescent="0.25">
      <c r="B65" s="7"/>
      <c r="C65" s="7"/>
      <c r="D65" s="7"/>
    </row>
    <row r="66" spans="2:4" x14ac:dyDescent="0.25">
      <c r="B66" s="7"/>
      <c r="C66" s="7"/>
      <c r="D66" s="7"/>
    </row>
    <row r="67" spans="2:4" x14ac:dyDescent="0.25">
      <c r="B67" s="7"/>
      <c r="C67" s="7"/>
      <c r="D67" s="7"/>
    </row>
    <row r="68" spans="2:4" x14ac:dyDescent="0.25">
      <c r="B68" s="7"/>
      <c r="C68" s="7"/>
      <c r="D68" s="7"/>
    </row>
    <row r="69" spans="2:4" x14ac:dyDescent="0.25">
      <c r="B69" s="7"/>
      <c r="C69" s="7"/>
      <c r="D69" s="7"/>
    </row>
    <row r="70" spans="2:4" x14ac:dyDescent="0.25">
      <c r="B70" s="7"/>
      <c r="C70" s="7"/>
      <c r="D70" s="7"/>
    </row>
    <row r="71" spans="2:4" x14ac:dyDescent="0.25">
      <c r="B71" s="7"/>
      <c r="C71" s="7"/>
      <c r="D71" s="7"/>
    </row>
    <row r="72" spans="2:4" x14ac:dyDescent="0.25">
      <c r="B72" s="7"/>
      <c r="C72" s="7"/>
      <c r="D72" s="7"/>
    </row>
    <row r="73" spans="2:4" x14ac:dyDescent="0.25">
      <c r="B73" s="7"/>
      <c r="C73" s="7"/>
      <c r="D73" s="7"/>
    </row>
    <row r="74" spans="2:4" x14ac:dyDescent="0.25">
      <c r="B74" s="7"/>
      <c r="C74" s="7"/>
      <c r="D74" s="7"/>
    </row>
    <row r="75" spans="2:4" x14ac:dyDescent="0.25">
      <c r="B75" s="7"/>
      <c r="C75" s="7"/>
      <c r="D75" s="7"/>
    </row>
    <row r="76" spans="2:4" x14ac:dyDescent="0.25">
      <c r="B76" s="7"/>
      <c r="C76" s="7"/>
      <c r="D76" s="7"/>
    </row>
    <row r="77" spans="2:4" x14ac:dyDescent="0.25">
      <c r="B77" s="7"/>
      <c r="C77" s="7"/>
      <c r="D77" s="7"/>
    </row>
    <row r="78" spans="2:4" x14ac:dyDescent="0.25">
      <c r="B78" s="7"/>
      <c r="C78" s="7"/>
      <c r="D78" s="7"/>
    </row>
    <row r="79" spans="2:4" x14ac:dyDescent="0.25">
      <c r="B79" s="7"/>
      <c r="C79" s="7"/>
      <c r="D79" s="7"/>
    </row>
    <row r="80" spans="2:4" x14ac:dyDescent="0.25">
      <c r="B80" s="7"/>
      <c r="C80" s="7"/>
      <c r="D80" s="7"/>
    </row>
    <row r="81" spans="2:4" x14ac:dyDescent="0.25">
      <c r="B81" s="7"/>
      <c r="C81" s="7"/>
      <c r="D81" s="7"/>
    </row>
    <row r="82" spans="2:4" x14ac:dyDescent="0.25">
      <c r="B82" s="7"/>
      <c r="C82" s="7"/>
      <c r="D82" s="7"/>
    </row>
    <row r="83" spans="2:4" x14ac:dyDescent="0.25">
      <c r="B83" s="7"/>
      <c r="C83" s="7"/>
      <c r="D83" s="7"/>
    </row>
    <row r="84" spans="2:4" x14ac:dyDescent="0.25">
      <c r="B84" s="7"/>
      <c r="C84" s="7"/>
      <c r="D84" s="7"/>
    </row>
    <row r="85" spans="2:4" x14ac:dyDescent="0.25">
      <c r="B85" s="7"/>
      <c r="C85" s="7"/>
      <c r="D85" s="7"/>
    </row>
    <row r="86" spans="2:4" x14ac:dyDescent="0.25">
      <c r="B86" s="7"/>
      <c r="C86" s="7"/>
      <c r="D86" s="7"/>
    </row>
    <row r="87" spans="2:4" x14ac:dyDescent="0.25">
      <c r="B87" s="7"/>
      <c r="C87" s="7"/>
      <c r="D87" s="7"/>
    </row>
    <row r="88" spans="2:4" x14ac:dyDescent="0.25">
      <c r="B88" s="7"/>
      <c r="C88" s="7"/>
      <c r="D88" s="7"/>
    </row>
    <row r="89" spans="2:4" x14ac:dyDescent="0.25">
      <c r="B89" s="7"/>
      <c r="C89" s="7"/>
      <c r="D89" s="7"/>
    </row>
    <row r="90" spans="2:4" x14ac:dyDescent="0.25">
      <c r="B90" s="7"/>
      <c r="C90" s="7"/>
      <c r="D90" s="7"/>
    </row>
    <row r="91" spans="2:4" x14ac:dyDescent="0.25">
      <c r="B91" s="7"/>
      <c r="C91" s="7"/>
      <c r="D91" s="7"/>
    </row>
    <row r="92" spans="2:4" x14ac:dyDescent="0.25">
      <c r="B92" s="7"/>
      <c r="C92" s="7"/>
      <c r="D92" s="7"/>
    </row>
    <row r="93" spans="2:4" x14ac:dyDescent="0.25">
      <c r="B93" s="7"/>
      <c r="C93" s="7"/>
      <c r="D93" s="7"/>
    </row>
    <row r="94" spans="2:4" x14ac:dyDescent="0.25">
      <c r="B94" s="7"/>
      <c r="C94" s="7"/>
      <c r="D94" s="7"/>
    </row>
    <row r="95" spans="2:4" x14ac:dyDescent="0.25">
      <c r="B95" s="7"/>
      <c r="C95" s="7"/>
      <c r="D95" s="7"/>
    </row>
    <row r="96" spans="2:4" x14ac:dyDescent="0.25">
      <c r="B96" s="7"/>
      <c r="C96" s="7"/>
      <c r="D96" s="7"/>
    </row>
    <row r="97" spans="2:4" x14ac:dyDescent="0.25">
      <c r="B97" s="7"/>
      <c r="C97" s="7"/>
      <c r="D97" s="7"/>
    </row>
    <row r="98" spans="2:4" x14ac:dyDescent="0.25">
      <c r="B98" s="7"/>
      <c r="C98" s="7"/>
      <c r="D98" s="7"/>
    </row>
    <row r="99" spans="2:4" x14ac:dyDescent="0.25">
      <c r="B99" s="7"/>
      <c r="C99" s="7"/>
      <c r="D99" s="7"/>
    </row>
    <row r="100" spans="2:4" x14ac:dyDescent="0.25">
      <c r="B100" s="7"/>
      <c r="C100" s="7"/>
      <c r="D100" s="7"/>
    </row>
    <row r="101" spans="2:4" x14ac:dyDescent="0.25">
      <c r="B101" s="7"/>
      <c r="C101" s="7"/>
      <c r="D101" s="7"/>
    </row>
    <row r="102" spans="2:4" x14ac:dyDescent="0.25">
      <c r="B102" s="7"/>
      <c r="C102" s="7"/>
      <c r="D102" s="7"/>
    </row>
    <row r="103" spans="2:4" x14ac:dyDescent="0.25">
      <c r="B103" s="7"/>
      <c r="C103" s="7"/>
      <c r="D103" s="7"/>
    </row>
    <row r="104" spans="2:4" x14ac:dyDescent="0.25">
      <c r="B104" s="7"/>
      <c r="C104" s="7"/>
      <c r="D104" s="7"/>
    </row>
    <row r="105" spans="2:4" x14ac:dyDescent="0.25">
      <c r="B105" s="7"/>
      <c r="C105" s="7"/>
      <c r="D105" s="7"/>
    </row>
    <row r="106" spans="2:4" x14ac:dyDescent="0.25">
      <c r="B106" s="7"/>
      <c r="C106" s="7"/>
      <c r="D106" s="7"/>
    </row>
    <row r="107" spans="2:4" x14ac:dyDescent="0.25">
      <c r="B107" s="7"/>
      <c r="C107" s="7"/>
      <c r="D107" s="7"/>
    </row>
    <row r="108" spans="2:4" x14ac:dyDescent="0.25">
      <c r="B108" s="7"/>
      <c r="C108" s="7"/>
      <c r="D108" s="7"/>
    </row>
    <row r="109" spans="2:4" x14ac:dyDescent="0.25">
      <c r="B109" s="7"/>
      <c r="C109" s="7"/>
      <c r="D109" s="7"/>
    </row>
    <row r="110" spans="2:4" x14ac:dyDescent="0.25">
      <c r="B110" s="7"/>
      <c r="C110" s="7"/>
      <c r="D110" s="7"/>
    </row>
    <row r="111" spans="2:4" x14ac:dyDescent="0.25">
      <c r="B111" s="7"/>
      <c r="C111" s="7"/>
      <c r="D111" s="7"/>
    </row>
    <row r="112" spans="2:4" x14ac:dyDescent="0.25">
      <c r="B112" s="7"/>
      <c r="C112" s="7"/>
      <c r="D112" s="7"/>
    </row>
    <row r="113" spans="2:4" x14ac:dyDescent="0.25">
      <c r="B113" s="7"/>
      <c r="C113" s="7"/>
      <c r="D113" s="7"/>
    </row>
    <row r="114" spans="2:4" x14ac:dyDescent="0.25">
      <c r="B114" s="7"/>
      <c r="C114" s="7"/>
      <c r="D114" s="7"/>
    </row>
    <row r="115" spans="2:4" x14ac:dyDescent="0.25">
      <c r="B115" s="7"/>
      <c r="C115" s="7"/>
      <c r="D115" s="7"/>
    </row>
    <row r="116" spans="2:4" x14ac:dyDescent="0.25">
      <c r="B116" s="7"/>
      <c r="C116" s="7"/>
      <c r="D116" s="7"/>
    </row>
    <row r="117" spans="2:4" x14ac:dyDescent="0.25">
      <c r="B117" s="7"/>
      <c r="C117" s="7"/>
      <c r="D117" s="7"/>
    </row>
    <row r="118" spans="2:4" x14ac:dyDescent="0.25">
      <c r="B118" s="7"/>
      <c r="C118" s="7"/>
      <c r="D118" s="7"/>
    </row>
    <row r="119" spans="2:4" x14ac:dyDescent="0.25">
      <c r="B119" s="7"/>
      <c r="C119" s="7"/>
      <c r="D119" s="7"/>
    </row>
    <row r="120" spans="2:4" x14ac:dyDescent="0.25">
      <c r="B120" s="7"/>
      <c r="C120" s="7"/>
      <c r="D120" s="7"/>
    </row>
    <row r="121" spans="2:4" x14ac:dyDescent="0.25">
      <c r="B121" s="7"/>
      <c r="C121" s="7"/>
      <c r="D121" s="7"/>
    </row>
    <row r="122" spans="2:4" x14ac:dyDescent="0.25">
      <c r="B122" s="7"/>
      <c r="C122" s="7"/>
      <c r="D122" s="7"/>
    </row>
    <row r="123" spans="2:4" x14ac:dyDescent="0.25">
      <c r="B123" s="7"/>
      <c r="C123" s="7"/>
      <c r="D123" s="7"/>
    </row>
    <row r="124" spans="2:4" x14ac:dyDescent="0.25">
      <c r="B124" s="7"/>
      <c r="C124" s="7"/>
      <c r="D124" s="7"/>
    </row>
    <row r="125" spans="2:4" x14ac:dyDescent="0.25">
      <c r="B125" s="7"/>
      <c r="C125" s="7"/>
      <c r="D125" s="7"/>
    </row>
    <row r="126" spans="2:4" x14ac:dyDescent="0.25">
      <c r="B126" s="7"/>
      <c r="C126" s="7"/>
      <c r="D126" s="7"/>
    </row>
    <row r="127" spans="2:4" x14ac:dyDescent="0.25">
      <c r="B127" s="7"/>
      <c r="C127" s="7"/>
      <c r="D127" s="7"/>
    </row>
    <row r="128" spans="2:4" x14ac:dyDescent="0.25">
      <c r="B128" s="7"/>
      <c r="C128" s="7"/>
      <c r="D128" s="7"/>
    </row>
    <row r="129" spans="2:4" x14ac:dyDescent="0.25">
      <c r="B129" s="7"/>
      <c r="C129" s="7"/>
      <c r="D129" s="7"/>
    </row>
    <row r="130" spans="2:4" x14ac:dyDescent="0.25">
      <c r="B130" s="7"/>
      <c r="C130" s="7"/>
      <c r="D130" s="7"/>
    </row>
    <row r="131" spans="2:4" x14ac:dyDescent="0.25">
      <c r="B131" s="7"/>
      <c r="C131" s="7"/>
      <c r="D131" s="7"/>
    </row>
    <row r="132" spans="2:4" x14ac:dyDescent="0.25">
      <c r="B132" s="7"/>
      <c r="C132" s="7"/>
      <c r="D132" s="7"/>
    </row>
    <row r="133" spans="2:4" x14ac:dyDescent="0.25">
      <c r="B133" s="7"/>
      <c r="C133" s="7"/>
      <c r="D133" s="7"/>
    </row>
    <row r="134" spans="2:4" x14ac:dyDescent="0.25">
      <c r="B134" s="7"/>
      <c r="C134" s="7"/>
      <c r="D134" s="7"/>
    </row>
    <row r="135" spans="2:4" x14ac:dyDescent="0.25">
      <c r="B135" s="7"/>
      <c r="C135" s="7"/>
      <c r="D135" s="7"/>
    </row>
    <row r="136" spans="2:4" x14ac:dyDescent="0.25">
      <c r="B136" s="7"/>
      <c r="C136" s="7"/>
      <c r="D136" s="7"/>
    </row>
    <row r="137" spans="2:4" x14ac:dyDescent="0.25">
      <c r="B137" s="7"/>
      <c r="C137" s="7"/>
      <c r="D137" s="7"/>
    </row>
    <row r="138" spans="2:4" x14ac:dyDescent="0.25">
      <c r="B138" s="7"/>
      <c r="C138" s="7"/>
      <c r="D138" s="7"/>
    </row>
    <row r="139" spans="2:4" x14ac:dyDescent="0.25">
      <c r="B139" s="7"/>
      <c r="C139" s="7"/>
      <c r="D139" s="7"/>
    </row>
    <row r="140" spans="2:4" x14ac:dyDescent="0.25">
      <c r="B140" s="7"/>
      <c r="C140" s="7"/>
      <c r="D140" s="7"/>
    </row>
    <row r="141" spans="2:4" x14ac:dyDescent="0.25">
      <c r="B141" s="7"/>
      <c r="C141" s="7"/>
      <c r="D141" s="7"/>
    </row>
    <row r="142" spans="2:4" x14ac:dyDescent="0.25">
      <c r="B142" s="7"/>
      <c r="C142" s="7"/>
      <c r="D142" s="7"/>
    </row>
    <row r="143" spans="2:4" x14ac:dyDescent="0.25">
      <c r="B143" s="7"/>
      <c r="C143" s="7"/>
      <c r="D143" s="7"/>
    </row>
    <row r="144" spans="2:4" x14ac:dyDescent="0.25">
      <c r="B144" s="7"/>
      <c r="C144" s="7"/>
      <c r="D144" s="7"/>
    </row>
    <row r="145" spans="2:4" x14ac:dyDescent="0.25">
      <c r="B145" s="7"/>
      <c r="C145" s="7"/>
      <c r="D145" s="7"/>
    </row>
    <row r="146" spans="2:4" x14ac:dyDescent="0.25">
      <c r="B146" s="7"/>
      <c r="C146" s="7"/>
      <c r="D146" s="7"/>
    </row>
    <row r="147" spans="2:4" x14ac:dyDescent="0.25">
      <c r="B147" s="7"/>
      <c r="C147" s="7"/>
      <c r="D147" s="7"/>
    </row>
    <row r="148" spans="2:4" x14ac:dyDescent="0.25">
      <c r="B148" s="7"/>
      <c r="C148" s="7"/>
      <c r="D148" s="7"/>
    </row>
    <row r="149" spans="2:4" x14ac:dyDescent="0.25">
      <c r="B149" s="7"/>
      <c r="C149" s="7"/>
      <c r="D149" s="7"/>
    </row>
    <row r="150" spans="2:4" x14ac:dyDescent="0.25">
      <c r="B150" s="7"/>
      <c r="C150" s="7"/>
      <c r="D150" s="7"/>
    </row>
    <row r="151" spans="2:4" x14ac:dyDescent="0.25">
      <c r="B151" s="7"/>
      <c r="C151" s="7"/>
      <c r="D151" s="7"/>
    </row>
    <row r="152" spans="2:4" x14ac:dyDescent="0.25">
      <c r="B152" s="7"/>
      <c r="C152" s="7"/>
      <c r="D152" s="7"/>
    </row>
    <row r="153" spans="2:4" x14ac:dyDescent="0.25">
      <c r="B153" s="7"/>
      <c r="C153" s="7"/>
      <c r="D153" s="7"/>
    </row>
    <row r="154" spans="2:4" x14ac:dyDescent="0.25">
      <c r="B154" s="7"/>
      <c r="C154" s="7"/>
      <c r="D154" s="7"/>
    </row>
    <row r="155" spans="2:4" x14ac:dyDescent="0.25">
      <c r="B155" s="7"/>
      <c r="C155" s="7"/>
      <c r="D155" s="7"/>
    </row>
    <row r="156" spans="2:4" x14ac:dyDescent="0.25">
      <c r="B156" s="7"/>
      <c r="C156" s="7"/>
      <c r="D156" s="7"/>
    </row>
    <row r="157" spans="2:4" x14ac:dyDescent="0.25">
      <c r="B157" s="7"/>
      <c r="C157" s="7"/>
      <c r="D157" s="7"/>
    </row>
    <row r="158" spans="2:4" x14ac:dyDescent="0.25">
      <c r="B158" s="7"/>
      <c r="C158" s="7"/>
      <c r="D158" s="7"/>
    </row>
    <row r="159" spans="2:4" x14ac:dyDescent="0.25">
      <c r="B159" s="7"/>
      <c r="C159" s="7"/>
      <c r="D159" s="7"/>
    </row>
    <row r="160" spans="2:4" x14ac:dyDescent="0.25">
      <c r="B160" s="7"/>
      <c r="C160" s="7"/>
      <c r="D160" s="7"/>
    </row>
    <row r="161" spans="2:4" x14ac:dyDescent="0.25">
      <c r="B161" s="7"/>
      <c r="C161" s="7"/>
      <c r="D161" s="7"/>
    </row>
    <row r="162" spans="2:4" x14ac:dyDescent="0.25">
      <c r="B162" s="7"/>
      <c r="C162" s="7"/>
      <c r="D162" s="7"/>
    </row>
    <row r="163" spans="2:4" x14ac:dyDescent="0.25">
      <c r="B163" s="7"/>
      <c r="C163" s="7"/>
      <c r="D163" s="7"/>
    </row>
    <row r="164" spans="2:4" x14ac:dyDescent="0.25">
      <c r="B164" s="7"/>
      <c r="C164" s="7"/>
      <c r="D164" s="7"/>
    </row>
    <row r="165" spans="2:4" x14ac:dyDescent="0.25">
      <c r="B165" s="7"/>
      <c r="C165" s="7"/>
      <c r="D165" s="7"/>
    </row>
    <row r="166" spans="2:4" x14ac:dyDescent="0.25">
      <c r="B166" s="7"/>
      <c r="C166" s="7"/>
      <c r="D166" s="7"/>
    </row>
    <row r="167" spans="2:4" x14ac:dyDescent="0.25">
      <c r="B167" s="7"/>
      <c r="C167" s="7"/>
      <c r="D167" s="7"/>
    </row>
    <row r="168" spans="2:4" x14ac:dyDescent="0.25">
      <c r="B168" s="7"/>
      <c r="C168" s="7"/>
      <c r="D168" s="7"/>
    </row>
    <row r="169" spans="2:4" x14ac:dyDescent="0.25">
      <c r="B169" s="7"/>
      <c r="C169" s="7"/>
      <c r="D169" s="7"/>
    </row>
    <row r="170" spans="2:4" x14ac:dyDescent="0.25">
      <c r="B170" s="7"/>
      <c r="C170" s="7"/>
      <c r="D170" s="7"/>
    </row>
    <row r="171" spans="2:4" x14ac:dyDescent="0.25">
      <c r="B171" s="7"/>
      <c r="C171" s="7"/>
      <c r="D171" s="7"/>
    </row>
    <row r="172" spans="2:4" x14ac:dyDescent="0.25">
      <c r="B172" s="7"/>
      <c r="C172" s="7"/>
      <c r="D172" s="7"/>
    </row>
    <row r="173" spans="2:4" x14ac:dyDescent="0.25">
      <c r="B173" s="7"/>
      <c r="C173" s="7"/>
      <c r="D173" s="7"/>
    </row>
    <row r="174" spans="2:4" x14ac:dyDescent="0.25">
      <c r="B174" s="7"/>
      <c r="C174" s="7"/>
      <c r="D174" s="7"/>
    </row>
    <row r="175" spans="2:4" x14ac:dyDescent="0.25">
      <c r="B175" s="7"/>
      <c r="C175" s="7"/>
      <c r="D175" s="7"/>
    </row>
    <row r="176" spans="2:4" x14ac:dyDescent="0.25">
      <c r="B176" s="7"/>
      <c r="C176" s="7"/>
      <c r="D176" s="7"/>
    </row>
    <row r="177" spans="2:4" x14ac:dyDescent="0.25">
      <c r="B177" s="7"/>
      <c r="C177" s="7"/>
      <c r="D177" s="7"/>
    </row>
    <row r="178" spans="2:4" x14ac:dyDescent="0.25">
      <c r="B178" s="7"/>
      <c r="C178" s="7"/>
      <c r="D178" s="7"/>
    </row>
    <row r="179" spans="2:4" x14ac:dyDescent="0.25">
      <c r="B179" s="7"/>
      <c r="C179" s="7"/>
      <c r="D179" s="7"/>
    </row>
    <row r="180" spans="2:4" x14ac:dyDescent="0.25">
      <c r="B180" s="7"/>
      <c r="C180" s="7"/>
      <c r="D180" s="7"/>
    </row>
    <row r="181" spans="2:4" x14ac:dyDescent="0.25">
      <c r="B181" s="7"/>
      <c r="C181" s="7"/>
      <c r="D181" s="7"/>
    </row>
    <row r="182" spans="2:4" x14ac:dyDescent="0.25">
      <c r="B182" s="7"/>
      <c r="C182" s="7"/>
      <c r="D182" s="7"/>
    </row>
    <row r="183" spans="2:4" x14ac:dyDescent="0.25">
      <c r="B183" s="7"/>
      <c r="C183" s="7"/>
      <c r="D183" s="7"/>
    </row>
    <row r="184" spans="2:4" x14ac:dyDescent="0.25">
      <c r="B184" s="7"/>
      <c r="C184" s="7"/>
      <c r="D184" s="7"/>
    </row>
    <row r="185" spans="2:4" x14ac:dyDescent="0.25">
      <c r="B185" s="7"/>
      <c r="C185" s="7"/>
      <c r="D185" s="7"/>
    </row>
    <row r="186" spans="2:4" x14ac:dyDescent="0.25">
      <c r="B186" s="7"/>
      <c r="C186" s="7"/>
      <c r="D186" s="7"/>
    </row>
    <row r="187" spans="2:4" x14ac:dyDescent="0.25">
      <c r="B187" s="7"/>
      <c r="C187" s="7"/>
      <c r="D187" s="7"/>
    </row>
    <row r="188" spans="2:4" x14ac:dyDescent="0.25">
      <c r="B188" s="7"/>
      <c r="C188" s="7"/>
      <c r="D188" s="7"/>
    </row>
    <row r="189" spans="2:4" x14ac:dyDescent="0.25">
      <c r="B189" s="7"/>
      <c r="C189" s="7"/>
      <c r="D189" s="7"/>
    </row>
    <row r="190" spans="2:4" x14ac:dyDescent="0.25">
      <c r="B190" s="7"/>
      <c r="C190" s="7"/>
      <c r="D190" s="7"/>
    </row>
    <row r="191" spans="2:4" x14ac:dyDescent="0.25">
      <c r="B191" s="7"/>
      <c r="C191" s="7"/>
      <c r="D191" s="7"/>
    </row>
    <row r="192" spans="2:4" x14ac:dyDescent="0.25">
      <c r="B192" s="7"/>
      <c r="C192" s="7"/>
      <c r="D192" s="7"/>
    </row>
    <row r="193" spans="2:4" x14ac:dyDescent="0.25">
      <c r="B193" s="7"/>
      <c r="C193" s="7"/>
      <c r="D193" s="7"/>
    </row>
    <row r="194" spans="2:4" x14ac:dyDescent="0.25">
      <c r="B194" s="7"/>
      <c r="C194" s="7"/>
      <c r="D194" s="7"/>
    </row>
    <row r="195" spans="2:4" x14ac:dyDescent="0.25">
      <c r="B195" s="7"/>
      <c r="C195" s="7"/>
      <c r="D195" s="7"/>
    </row>
    <row r="196" spans="2:4" x14ac:dyDescent="0.25">
      <c r="B196" s="7"/>
      <c r="C196" s="7"/>
      <c r="D196" s="7"/>
    </row>
    <row r="197" spans="2:4" x14ac:dyDescent="0.25">
      <c r="B197" s="7"/>
      <c r="C197" s="7"/>
      <c r="D197" s="7"/>
    </row>
    <row r="198" spans="2:4" x14ac:dyDescent="0.25">
      <c r="B198" s="7"/>
      <c r="C198" s="7"/>
      <c r="D198" s="7"/>
    </row>
    <row r="199" spans="2:4" x14ac:dyDescent="0.25">
      <c r="B199" s="7"/>
      <c r="C199" s="7"/>
      <c r="D199" s="7"/>
    </row>
    <row r="200" spans="2:4" x14ac:dyDescent="0.25">
      <c r="B200" s="7"/>
      <c r="C200" s="7"/>
      <c r="D200" s="7"/>
    </row>
    <row r="201" spans="2:4" x14ac:dyDescent="0.25">
      <c r="B201" s="7"/>
      <c r="C201" s="7"/>
      <c r="D201" s="7"/>
    </row>
    <row r="202" spans="2:4" x14ac:dyDescent="0.25">
      <c r="B202" s="7"/>
      <c r="C202" s="7"/>
      <c r="D202" s="7"/>
    </row>
    <row r="203" spans="2:4" x14ac:dyDescent="0.25">
      <c r="B203" s="7"/>
      <c r="C203" s="7"/>
      <c r="D203" s="7"/>
    </row>
    <row r="204" spans="2:4" x14ac:dyDescent="0.25">
      <c r="B204" s="7"/>
      <c r="C204" s="7"/>
      <c r="D204" s="7"/>
    </row>
    <row r="205" spans="2:4" x14ac:dyDescent="0.25">
      <c r="B205" s="7"/>
      <c r="C205" s="7"/>
      <c r="D205" s="7"/>
    </row>
    <row r="206" spans="2:4" x14ac:dyDescent="0.25">
      <c r="B206" s="7"/>
      <c r="C206" s="7"/>
      <c r="D206" s="7"/>
    </row>
    <row r="207" spans="2:4" x14ac:dyDescent="0.25">
      <c r="B207" s="7"/>
      <c r="C207" s="7"/>
      <c r="D207" s="7"/>
    </row>
    <row r="208" spans="2:4" x14ac:dyDescent="0.25">
      <c r="B208" s="7"/>
      <c r="C208" s="7"/>
      <c r="D208" s="7"/>
    </row>
    <row r="209" spans="2:4" x14ac:dyDescent="0.25">
      <c r="B209" s="7"/>
      <c r="C209" s="7"/>
      <c r="D209" s="7"/>
    </row>
    <row r="210" spans="2:4" x14ac:dyDescent="0.25">
      <c r="B210" s="7"/>
      <c r="C210" s="7"/>
      <c r="D210" s="7"/>
    </row>
    <row r="211" spans="2:4" x14ac:dyDescent="0.25">
      <c r="B211" s="7"/>
      <c r="C211" s="7"/>
      <c r="D211" s="7"/>
    </row>
    <row r="212" spans="2:4" x14ac:dyDescent="0.25">
      <c r="B212" s="7"/>
      <c r="C212" s="7"/>
      <c r="D212" s="7"/>
    </row>
    <row r="213" spans="2:4" x14ac:dyDescent="0.25">
      <c r="B213" s="7"/>
      <c r="C213" s="7"/>
      <c r="D213" s="7"/>
    </row>
    <row r="214" spans="2:4" x14ac:dyDescent="0.25">
      <c r="B214" s="7"/>
      <c r="C214" s="7"/>
      <c r="D214" s="7"/>
    </row>
    <row r="215" spans="2:4" x14ac:dyDescent="0.25">
      <c r="B215" s="7"/>
      <c r="C215" s="7"/>
      <c r="D215" s="7"/>
    </row>
    <row r="216" spans="2:4" x14ac:dyDescent="0.25">
      <c r="B216" s="7"/>
      <c r="C216" s="7"/>
      <c r="D216" s="7"/>
    </row>
    <row r="217" spans="2:4" x14ac:dyDescent="0.25">
      <c r="B217" s="7"/>
      <c r="C217" s="7"/>
      <c r="D217" s="7"/>
    </row>
    <row r="218" spans="2:4" x14ac:dyDescent="0.25">
      <c r="B218" s="7"/>
      <c r="C218" s="7"/>
      <c r="D218" s="7"/>
    </row>
    <row r="219" spans="2:4" x14ac:dyDescent="0.25">
      <c r="B219" s="7"/>
      <c r="C219" s="7"/>
      <c r="D219" s="7"/>
    </row>
    <row r="220" spans="2:4" x14ac:dyDescent="0.25">
      <c r="B220" s="7"/>
      <c r="C220" s="7"/>
      <c r="D220" s="7"/>
    </row>
    <row r="221" spans="2:4" x14ac:dyDescent="0.25">
      <c r="B221" s="7"/>
      <c r="C221" s="7"/>
      <c r="D221" s="7"/>
    </row>
    <row r="222" spans="2:4" x14ac:dyDescent="0.25">
      <c r="B222" s="7"/>
      <c r="C222" s="7"/>
      <c r="D222" s="7"/>
    </row>
    <row r="223" spans="2:4" x14ac:dyDescent="0.25">
      <c r="B223" s="7"/>
      <c r="C223" s="7"/>
      <c r="D223" s="7"/>
    </row>
    <row r="224" spans="2:4" x14ac:dyDescent="0.25">
      <c r="B224" s="7"/>
      <c r="C224" s="7"/>
      <c r="D224" s="7"/>
    </row>
    <row r="225" spans="2:4" x14ac:dyDescent="0.25">
      <c r="B225" s="7"/>
      <c r="C225" s="7"/>
      <c r="D225" s="7"/>
    </row>
    <row r="226" spans="2:4" x14ac:dyDescent="0.25">
      <c r="B226" s="7"/>
      <c r="C226" s="7"/>
      <c r="D226" s="7"/>
    </row>
    <row r="227" spans="2:4" x14ac:dyDescent="0.25">
      <c r="B227" s="7"/>
      <c r="C227" s="7"/>
      <c r="D227" s="7"/>
    </row>
    <row r="228" spans="2:4" x14ac:dyDescent="0.25">
      <c r="B228" s="7"/>
      <c r="C228" s="7"/>
      <c r="D228" s="7"/>
    </row>
    <row r="229" spans="2:4" x14ac:dyDescent="0.25">
      <c r="B229" s="7"/>
      <c r="C229" s="7"/>
      <c r="D229" s="7"/>
    </row>
    <row r="230" spans="2:4" x14ac:dyDescent="0.25">
      <c r="B230" s="7"/>
      <c r="C230" s="7"/>
      <c r="D230" s="7"/>
    </row>
    <row r="231" spans="2:4" x14ac:dyDescent="0.25">
      <c r="B231" s="7"/>
      <c r="C231" s="7"/>
      <c r="D231" s="7"/>
    </row>
    <row r="232" spans="2:4" x14ac:dyDescent="0.25">
      <c r="B232" s="7"/>
      <c r="C232" s="7"/>
      <c r="D232" s="7"/>
    </row>
    <row r="233" spans="2:4" x14ac:dyDescent="0.25">
      <c r="B233" s="7"/>
      <c r="C233" s="7"/>
      <c r="D233" s="7"/>
    </row>
    <row r="234" spans="2:4" x14ac:dyDescent="0.25">
      <c r="B234" s="7"/>
      <c r="C234" s="7"/>
      <c r="D234" s="7"/>
    </row>
    <row r="235" spans="2:4" x14ac:dyDescent="0.25">
      <c r="B235" s="7"/>
      <c r="C235" s="7"/>
      <c r="D235" s="7"/>
    </row>
    <row r="236" spans="2:4" x14ac:dyDescent="0.25">
      <c r="B236" s="7"/>
      <c r="C236" s="7"/>
      <c r="D236" s="7"/>
    </row>
    <row r="237" spans="2:4" x14ac:dyDescent="0.25">
      <c r="B237" s="7"/>
      <c r="C237" s="7"/>
      <c r="D237" s="7"/>
    </row>
    <row r="238" spans="2:4" x14ac:dyDescent="0.25">
      <c r="B238" s="7"/>
      <c r="C238" s="7"/>
      <c r="D238" s="7"/>
    </row>
    <row r="239" spans="2:4" x14ac:dyDescent="0.25">
      <c r="B239" s="7"/>
      <c r="C239" s="7"/>
      <c r="D239" s="7"/>
    </row>
    <row r="240" spans="2:4" x14ac:dyDescent="0.25">
      <c r="B240" s="7"/>
      <c r="C240" s="7"/>
      <c r="D240" s="7"/>
    </row>
    <row r="241" spans="2:4" x14ac:dyDescent="0.25">
      <c r="B241" s="7"/>
      <c r="C241" s="7"/>
      <c r="D241" s="7"/>
    </row>
    <row r="242" spans="2:4" x14ac:dyDescent="0.25">
      <c r="B242" s="7"/>
      <c r="C242" s="7"/>
      <c r="D242" s="7"/>
    </row>
    <row r="243" spans="2:4" x14ac:dyDescent="0.25">
      <c r="B243" s="7"/>
      <c r="C243" s="7"/>
      <c r="D243" s="7"/>
    </row>
    <row r="244" spans="2:4" x14ac:dyDescent="0.25">
      <c r="B244" s="7"/>
      <c r="C244" s="7"/>
      <c r="D244" s="7"/>
    </row>
    <row r="245" spans="2:4" x14ac:dyDescent="0.25">
      <c r="B245" s="7"/>
      <c r="C245" s="7"/>
      <c r="D245" s="7"/>
    </row>
    <row r="246" spans="2:4" x14ac:dyDescent="0.25">
      <c r="B246" s="7"/>
      <c r="C246" s="7"/>
      <c r="D246" s="7"/>
    </row>
    <row r="247" spans="2:4" x14ac:dyDescent="0.25">
      <c r="B247" s="7"/>
      <c r="C247" s="7"/>
      <c r="D247" s="7"/>
    </row>
    <row r="248" spans="2:4" x14ac:dyDescent="0.25">
      <c r="B248" s="7"/>
      <c r="C248" s="7"/>
      <c r="D248" s="7"/>
    </row>
    <row r="249" spans="2:4" x14ac:dyDescent="0.25">
      <c r="B249" s="7"/>
      <c r="C249" s="7"/>
      <c r="D249" s="7"/>
    </row>
    <row r="250" spans="2:4" x14ac:dyDescent="0.25">
      <c r="B250" s="7"/>
      <c r="C250" s="7"/>
      <c r="D250" s="7"/>
    </row>
    <row r="251" spans="2:4" x14ac:dyDescent="0.25">
      <c r="B251" s="7"/>
      <c r="C251" s="7"/>
      <c r="D251" s="7"/>
    </row>
    <row r="252" spans="2:4" x14ac:dyDescent="0.25">
      <c r="B252" s="7"/>
      <c r="C252" s="7"/>
      <c r="D252" s="7"/>
    </row>
    <row r="253" spans="2:4" x14ac:dyDescent="0.25">
      <c r="B253" s="7"/>
      <c r="C253" s="7"/>
      <c r="D253" s="7"/>
    </row>
    <row r="254" spans="2:4" x14ac:dyDescent="0.25">
      <c r="B254" s="7"/>
      <c r="C254" s="7"/>
      <c r="D254" s="7"/>
    </row>
    <row r="255" spans="2:4" x14ac:dyDescent="0.25">
      <c r="B255" s="7"/>
      <c r="C255" s="7"/>
      <c r="D255" s="7"/>
    </row>
    <row r="256" spans="2:4" x14ac:dyDescent="0.25">
      <c r="B256" s="7"/>
      <c r="C256" s="7"/>
      <c r="D256" s="7"/>
    </row>
    <row r="257" spans="2:4" x14ac:dyDescent="0.25">
      <c r="B257" s="7"/>
      <c r="C257" s="7"/>
      <c r="D257" s="7"/>
    </row>
    <row r="258" spans="2:4" x14ac:dyDescent="0.25">
      <c r="B258" s="7"/>
      <c r="C258" s="7"/>
      <c r="D258" s="7"/>
    </row>
    <row r="259" spans="2:4" x14ac:dyDescent="0.25">
      <c r="B259" s="7"/>
      <c r="C259" s="7"/>
      <c r="D259" s="7"/>
    </row>
    <row r="260" spans="2:4" x14ac:dyDescent="0.25">
      <c r="B260" s="7"/>
      <c r="C260" s="7"/>
      <c r="D260" s="7"/>
    </row>
    <row r="261" spans="2:4" x14ac:dyDescent="0.25">
      <c r="B261" s="7"/>
      <c r="C261" s="7"/>
      <c r="D261" s="7"/>
    </row>
    <row r="262" spans="2:4" x14ac:dyDescent="0.25">
      <c r="B262" s="7"/>
      <c r="C262" s="7"/>
      <c r="D262" s="7"/>
    </row>
    <row r="263" spans="2:4" x14ac:dyDescent="0.25">
      <c r="B263" s="7"/>
      <c r="C263" s="7"/>
      <c r="D263" s="7"/>
    </row>
    <row r="264" spans="2:4" x14ac:dyDescent="0.25">
      <c r="B264" s="7"/>
      <c r="C264" s="7"/>
      <c r="D264" s="7"/>
    </row>
    <row r="265" spans="2:4" x14ac:dyDescent="0.25">
      <c r="B265" s="7"/>
      <c r="C265" s="7"/>
      <c r="D265" s="7"/>
    </row>
    <row r="266" spans="2:4" x14ac:dyDescent="0.25">
      <c r="B266" s="7"/>
      <c r="C266" s="7"/>
      <c r="D266" s="7"/>
    </row>
    <row r="267" spans="2:4" x14ac:dyDescent="0.25">
      <c r="B267" s="7"/>
      <c r="C267" s="7"/>
      <c r="D267" s="7"/>
    </row>
    <row r="268" spans="2:4" x14ac:dyDescent="0.25">
      <c r="B268" s="7"/>
      <c r="C268" s="7"/>
      <c r="D268" s="7"/>
    </row>
    <row r="269" spans="2:4" x14ac:dyDescent="0.25">
      <c r="B269" s="7"/>
      <c r="C269" s="7"/>
      <c r="D269" s="7"/>
    </row>
    <row r="270" spans="2:4" x14ac:dyDescent="0.25">
      <c r="B270" s="7"/>
      <c r="C270" s="7"/>
      <c r="D270" s="7"/>
    </row>
    <row r="271" spans="2:4" x14ac:dyDescent="0.25">
      <c r="B271" s="7"/>
      <c r="C271" s="7"/>
      <c r="D271" s="7"/>
    </row>
    <row r="272" spans="2:4" x14ac:dyDescent="0.25">
      <c r="B272" s="7"/>
      <c r="C272" s="7"/>
      <c r="D272" s="7"/>
    </row>
    <row r="273" spans="2:4" x14ac:dyDescent="0.25">
      <c r="B273" s="7"/>
      <c r="C273" s="7"/>
      <c r="D273" s="7"/>
    </row>
    <row r="274" spans="2:4" x14ac:dyDescent="0.25">
      <c r="B274" s="7"/>
      <c r="C274" s="7"/>
      <c r="D274" s="7"/>
    </row>
    <row r="275" spans="2:4" x14ac:dyDescent="0.25">
      <c r="B275" s="7"/>
      <c r="C275" s="7"/>
      <c r="D275" s="7"/>
    </row>
    <row r="276" spans="2:4" x14ac:dyDescent="0.25">
      <c r="B276" s="7"/>
      <c r="C276" s="7"/>
      <c r="D276" s="7"/>
    </row>
    <row r="277" spans="2:4" x14ac:dyDescent="0.25">
      <c r="B277" s="7"/>
      <c r="C277" s="7"/>
      <c r="D277" s="7"/>
    </row>
    <row r="278" spans="2:4" x14ac:dyDescent="0.25">
      <c r="B278" s="7"/>
      <c r="C278" s="7"/>
      <c r="D278" s="7"/>
    </row>
    <row r="279" spans="2:4" x14ac:dyDescent="0.25">
      <c r="B279" s="7"/>
      <c r="C279" s="7"/>
      <c r="D279" s="7"/>
    </row>
    <row r="280" spans="2:4" x14ac:dyDescent="0.25">
      <c r="B280" s="7"/>
      <c r="C280" s="7"/>
      <c r="D280" s="7"/>
    </row>
    <row r="281" spans="2:4" x14ac:dyDescent="0.25">
      <c r="B281" s="7"/>
      <c r="C281" s="7"/>
      <c r="D281" s="7"/>
    </row>
    <row r="282" spans="2:4" x14ac:dyDescent="0.25">
      <c r="B282" s="7"/>
      <c r="C282" s="7"/>
      <c r="D282" s="7"/>
    </row>
    <row r="283" spans="2:4" x14ac:dyDescent="0.25">
      <c r="B283" s="7"/>
      <c r="C283" s="7"/>
      <c r="D283" s="7"/>
    </row>
    <row r="284" spans="2:4" x14ac:dyDescent="0.25">
      <c r="B284" s="7"/>
      <c r="C284" s="7"/>
      <c r="D284" s="7"/>
    </row>
    <row r="285" spans="2:4" x14ac:dyDescent="0.25">
      <c r="B285" s="7"/>
      <c r="C285" s="7"/>
      <c r="D285" s="7"/>
    </row>
    <row r="286" spans="2:4" x14ac:dyDescent="0.25">
      <c r="B286" s="7"/>
      <c r="C286" s="7"/>
      <c r="D286" s="7"/>
    </row>
    <row r="287" spans="2:4" x14ac:dyDescent="0.25">
      <c r="B287" s="7"/>
      <c r="C287" s="7"/>
      <c r="D287" s="7"/>
    </row>
    <row r="288" spans="2:4" x14ac:dyDescent="0.25">
      <c r="B288" s="7"/>
      <c r="C288" s="7"/>
      <c r="D288" s="7"/>
    </row>
    <row r="289" spans="2:4" x14ac:dyDescent="0.25">
      <c r="B289" s="7"/>
      <c r="C289" s="7"/>
      <c r="D289" s="7"/>
    </row>
    <row r="290" spans="2:4" x14ac:dyDescent="0.25">
      <c r="B290" s="7"/>
      <c r="C290" s="7"/>
      <c r="D290" s="7"/>
    </row>
    <row r="291" spans="2:4" x14ac:dyDescent="0.25">
      <c r="B291" s="7"/>
      <c r="C291" s="7"/>
      <c r="D291" s="7"/>
    </row>
    <row r="292" spans="2:4" x14ac:dyDescent="0.25">
      <c r="B292" s="7"/>
      <c r="C292" s="7"/>
      <c r="D292" s="7"/>
    </row>
    <row r="293" spans="2:4" x14ac:dyDescent="0.25">
      <c r="B293" s="7"/>
      <c r="C293" s="7"/>
      <c r="D293" s="7"/>
    </row>
    <row r="294" spans="2:4" x14ac:dyDescent="0.25">
      <c r="B294" s="7"/>
      <c r="C294" s="7"/>
      <c r="D294" s="7"/>
    </row>
    <row r="295" spans="2:4" x14ac:dyDescent="0.25">
      <c r="B295" s="7"/>
      <c r="C295" s="7"/>
      <c r="D295" s="7"/>
    </row>
    <row r="296" spans="2:4" x14ac:dyDescent="0.25">
      <c r="B296" s="7"/>
      <c r="C296" s="7"/>
      <c r="D296" s="7"/>
    </row>
    <row r="297" spans="2:4" x14ac:dyDescent="0.25">
      <c r="B297" s="7"/>
      <c r="C297" s="7"/>
      <c r="D297" s="7"/>
    </row>
    <row r="298" spans="2:4" x14ac:dyDescent="0.25">
      <c r="B298" s="7"/>
      <c r="C298" s="7"/>
      <c r="D298" s="7"/>
    </row>
    <row r="299" spans="2:4" x14ac:dyDescent="0.25">
      <c r="B299" s="7"/>
      <c r="C299" s="7"/>
      <c r="D299" s="7"/>
    </row>
    <row r="300" spans="2:4" x14ac:dyDescent="0.25">
      <c r="B300" s="7"/>
      <c r="C300" s="7"/>
      <c r="D300" s="7"/>
    </row>
    <row r="301" spans="2:4" x14ac:dyDescent="0.25">
      <c r="B301" s="7"/>
      <c r="C301" s="7"/>
      <c r="D301" s="7"/>
    </row>
    <row r="302" spans="2:4" x14ac:dyDescent="0.25">
      <c r="B302" s="7"/>
      <c r="C302" s="7"/>
      <c r="D302" s="7"/>
    </row>
    <row r="303" spans="2:4" x14ac:dyDescent="0.25">
      <c r="B303" s="7"/>
      <c r="C303" s="7"/>
      <c r="D303" s="7"/>
    </row>
    <row r="304" spans="2:4" x14ac:dyDescent="0.25">
      <c r="B304" s="7"/>
      <c r="C304" s="7"/>
      <c r="D304" s="7"/>
    </row>
    <row r="305" spans="2:4" x14ac:dyDescent="0.25">
      <c r="B305" s="7"/>
      <c r="C305" s="7"/>
      <c r="D305" s="7"/>
    </row>
    <row r="306" spans="2:4" x14ac:dyDescent="0.25">
      <c r="B306" s="7"/>
      <c r="C306" s="7"/>
      <c r="D306" s="7"/>
    </row>
    <row r="307" spans="2:4" x14ac:dyDescent="0.25">
      <c r="B307" s="7"/>
      <c r="C307" s="7"/>
      <c r="D307" s="7"/>
    </row>
    <row r="308" spans="2:4" x14ac:dyDescent="0.25">
      <c r="B308" s="7"/>
      <c r="C308" s="7"/>
      <c r="D308" s="7"/>
    </row>
    <row r="309" spans="2:4" x14ac:dyDescent="0.25">
      <c r="B309" s="7"/>
      <c r="C309" s="7"/>
      <c r="D309" s="7"/>
    </row>
    <row r="310" spans="2:4" x14ac:dyDescent="0.25">
      <c r="B310" s="7"/>
      <c r="C310" s="7"/>
      <c r="D310" s="7"/>
    </row>
    <row r="311" spans="2:4" x14ac:dyDescent="0.25">
      <c r="B311" s="7"/>
      <c r="C311" s="7"/>
      <c r="D311" s="7"/>
    </row>
    <row r="312" spans="2:4" x14ac:dyDescent="0.25">
      <c r="B312" s="7"/>
      <c r="C312" s="7"/>
      <c r="D312" s="7"/>
    </row>
    <row r="313" spans="2:4" x14ac:dyDescent="0.25">
      <c r="B313" s="7"/>
      <c r="C313" s="7"/>
      <c r="D313" s="7"/>
    </row>
    <row r="314" spans="2:4" x14ac:dyDescent="0.25">
      <c r="B314" s="7"/>
      <c r="C314" s="7"/>
      <c r="D314" s="7"/>
    </row>
    <row r="315" spans="2:4" x14ac:dyDescent="0.25">
      <c r="B315" s="7"/>
      <c r="C315" s="7"/>
      <c r="D315" s="7"/>
    </row>
    <row r="316" spans="2:4" x14ac:dyDescent="0.25">
      <c r="B316" s="7"/>
      <c r="C316" s="7"/>
      <c r="D316" s="7"/>
    </row>
    <row r="317" spans="2:4" x14ac:dyDescent="0.25">
      <c r="B317" s="7"/>
      <c r="C317" s="7"/>
      <c r="D317" s="7"/>
    </row>
    <row r="318" spans="2:4" x14ac:dyDescent="0.25">
      <c r="B318" s="7"/>
      <c r="C318" s="7"/>
      <c r="D318" s="7"/>
    </row>
    <row r="319" spans="2:4" x14ac:dyDescent="0.25">
      <c r="B319" s="7"/>
      <c r="C319" s="7"/>
      <c r="D319" s="7"/>
    </row>
    <row r="320" spans="2:4" x14ac:dyDescent="0.25">
      <c r="B320" s="7"/>
      <c r="C320" s="7"/>
      <c r="D320" s="7"/>
    </row>
    <row r="321" spans="2:4" x14ac:dyDescent="0.25">
      <c r="B321" s="7"/>
      <c r="C321" s="7"/>
      <c r="D321" s="7"/>
    </row>
    <row r="322" spans="2:4" x14ac:dyDescent="0.25">
      <c r="B322" s="7"/>
      <c r="C322" s="7"/>
      <c r="D322" s="7"/>
    </row>
    <row r="323" spans="2:4" x14ac:dyDescent="0.25">
      <c r="B323" s="7"/>
      <c r="C323" s="7"/>
      <c r="D323" s="7"/>
    </row>
    <row r="324" spans="2:4" x14ac:dyDescent="0.25">
      <c r="B324" s="7"/>
      <c r="C324" s="7"/>
      <c r="D324" s="7"/>
    </row>
    <row r="325" spans="2:4" x14ac:dyDescent="0.25">
      <c r="B325" s="7"/>
      <c r="C325" s="7"/>
      <c r="D325" s="7"/>
    </row>
    <row r="326" spans="2:4" x14ac:dyDescent="0.25">
      <c r="B326" s="7"/>
      <c r="C326" s="7"/>
      <c r="D326" s="7"/>
    </row>
    <row r="327" spans="2:4" x14ac:dyDescent="0.25">
      <c r="B327" s="7"/>
      <c r="C327" s="7"/>
      <c r="D327" s="7"/>
    </row>
    <row r="328" spans="2:4" x14ac:dyDescent="0.25">
      <c r="B328" s="7"/>
      <c r="C328" s="7"/>
      <c r="D328" s="7"/>
    </row>
    <row r="329" spans="2:4" x14ac:dyDescent="0.25">
      <c r="B329" s="7"/>
      <c r="C329" s="7"/>
      <c r="D329" s="7"/>
    </row>
    <row r="330" spans="2:4" x14ac:dyDescent="0.25">
      <c r="B330" s="7"/>
      <c r="C330" s="7"/>
      <c r="D330" s="7"/>
    </row>
    <row r="331" spans="2:4" x14ac:dyDescent="0.25">
      <c r="B331" s="7"/>
      <c r="C331" s="7"/>
      <c r="D331" s="7"/>
    </row>
    <row r="332" spans="2:4" x14ac:dyDescent="0.25">
      <c r="B332" s="7"/>
      <c r="C332" s="7"/>
      <c r="D332" s="7"/>
    </row>
    <row r="333" spans="2:4" x14ac:dyDescent="0.25">
      <c r="B333" s="7"/>
      <c r="C333" s="7"/>
      <c r="D333" s="7"/>
    </row>
    <row r="334" spans="2:4" x14ac:dyDescent="0.25">
      <c r="B334" s="7"/>
      <c r="C334" s="7"/>
      <c r="D334" s="7"/>
    </row>
    <row r="335" spans="2:4" x14ac:dyDescent="0.25">
      <c r="B335" s="7"/>
      <c r="C335" s="7"/>
      <c r="D335" s="7"/>
    </row>
    <row r="336" spans="2:4" x14ac:dyDescent="0.25">
      <c r="B336" s="7"/>
      <c r="C336" s="7"/>
      <c r="D336" s="7"/>
    </row>
    <row r="337" spans="2:4" x14ac:dyDescent="0.25">
      <c r="B337" s="7"/>
      <c r="C337" s="7"/>
      <c r="D337" s="7"/>
    </row>
    <row r="338" spans="2:4" x14ac:dyDescent="0.25">
      <c r="B338" s="7"/>
      <c r="C338" s="7"/>
      <c r="D338" s="7"/>
    </row>
    <row r="339" spans="2:4" x14ac:dyDescent="0.25">
      <c r="B339" s="7"/>
      <c r="C339" s="7"/>
      <c r="D339" s="7"/>
    </row>
    <row r="340" spans="2:4" x14ac:dyDescent="0.25">
      <c r="B340" s="7"/>
      <c r="C340" s="7"/>
      <c r="D340" s="7"/>
    </row>
    <row r="341" spans="2:4" x14ac:dyDescent="0.25">
      <c r="B341" s="7"/>
      <c r="C341" s="7"/>
      <c r="D341" s="7"/>
    </row>
    <row r="342" spans="2:4" x14ac:dyDescent="0.25">
      <c r="B342" s="7"/>
      <c r="C342" s="7"/>
      <c r="D342" s="7"/>
    </row>
    <row r="343" spans="2:4" x14ac:dyDescent="0.25">
      <c r="B343" s="7"/>
      <c r="C343" s="7"/>
      <c r="D343" s="7"/>
    </row>
    <row r="344" spans="2:4" x14ac:dyDescent="0.25">
      <c r="B344" s="7"/>
      <c r="C344" s="7"/>
      <c r="D344" s="7"/>
    </row>
    <row r="345" spans="2:4" x14ac:dyDescent="0.25">
      <c r="B345" s="7"/>
      <c r="C345" s="7"/>
      <c r="D345" s="7"/>
    </row>
    <row r="346" spans="2:4" x14ac:dyDescent="0.25">
      <c r="B346" s="7"/>
      <c r="C346" s="7"/>
      <c r="D346" s="7"/>
    </row>
    <row r="347" spans="2:4" x14ac:dyDescent="0.25">
      <c r="B347" s="7"/>
      <c r="C347" s="7"/>
      <c r="D347" s="7"/>
    </row>
    <row r="348" spans="2:4" x14ac:dyDescent="0.25">
      <c r="B348" s="7"/>
      <c r="C348" s="7"/>
      <c r="D348" s="7"/>
    </row>
    <row r="349" spans="2:4" x14ac:dyDescent="0.25">
      <c r="B349" s="7"/>
      <c r="C349" s="7"/>
      <c r="D349" s="7"/>
    </row>
    <row r="350" spans="2:4" x14ac:dyDescent="0.25">
      <c r="B350" s="7"/>
      <c r="C350" s="7"/>
      <c r="D350" s="7"/>
    </row>
    <row r="351" spans="2:4" x14ac:dyDescent="0.25">
      <c r="B351" s="7"/>
      <c r="C351" s="7"/>
      <c r="D351" s="7"/>
    </row>
    <row r="352" spans="2:4" x14ac:dyDescent="0.25">
      <c r="B352" s="7"/>
      <c r="C352" s="7"/>
      <c r="D352" s="7"/>
    </row>
    <row r="353" spans="2:4" x14ac:dyDescent="0.25">
      <c r="B353" s="7"/>
      <c r="C353" s="7"/>
      <c r="D353" s="7"/>
    </row>
    <row r="354" spans="2:4" x14ac:dyDescent="0.25">
      <c r="B354" s="7"/>
      <c r="C354" s="7"/>
      <c r="D354" s="7"/>
    </row>
    <row r="355" spans="2:4" x14ac:dyDescent="0.25">
      <c r="B355" s="7"/>
      <c r="C355" s="7"/>
      <c r="D355" s="7"/>
    </row>
    <row r="356" spans="2:4" x14ac:dyDescent="0.25">
      <c r="B356" s="7"/>
      <c r="C356" s="7"/>
      <c r="D356" s="7"/>
    </row>
    <row r="357" spans="2:4" x14ac:dyDescent="0.25">
      <c r="B357" s="7"/>
      <c r="C357" s="7"/>
      <c r="D357" s="7"/>
    </row>
    <row r="358" spans="2:4" x14ac:dyDescent="0.25">
      <c r="B358" s="7"/>
      <c r="C358" s="7"/>
      <c r="D358" s="7"/>
    </row>
    <row r="359" spans="2:4" x14ac:dyDescent="0.25">
      <c r="B359" s="7"/>
      <c r="C359" s="7"/>
      <c r="D359" s="7"/>
    </row>
    <row r="360" spans="2:4" x14ac:dyDescent="0.25">
      <c r="B360" s="7"/>
      <c r="C360" s="7"/>
      <c r="D360" s="7"/>
    </row>
    <row r="361" spans="2:4" x14ac:dyDescent="0.25">
      <c r="B361" s="7"/>
      <c r="C361" s="7"/>
      <c r="D361" s="7"/>
    </row>
    <row r="362" spans="2:4" x14ac:dyDescent="0.25">
      <c r="B362" s="7"/>
      <c r="C362" s="7"/>
      <c r="D362" s="7"/>
    </row>
    <row r="363" spans="2:4" x14ac:dyDescent="0.25">
      <c r="B363" s="7"/>
      <c r="C363" s="7"/>
      <c r="D363" s="7"/>
    </row>
    <row r="364" spans="2:4" x14ac:dyDescent="0.25">
      <c r="B364" s="7"/>
      <c r="C364" s="7"/>
      <c r="D364" s="7"/>
    </row>
    <row r="365" spans="2:4" x14ac:dyDescent="0.25">
      <c r="B365" s="7"/>
      <c r="C365" s="7"/>
      <c r="D365" s="7"/>
    </row>
    <row r="366" spans="2:4" x14ac:dyDescent="0.25">
      <c r="B366" s="7"/>
      <c r="C366" s="7"/>
      <c r="D366" s="7"/>
    </row>
    <row r="367" spans="2:4" x14ac:dyDescent="0.25">
      <c r="B367" s="7"/>
      <c r="C367" s="7"/>
      <c r="D367" s="7"/>
    </row>
    <row r="368" spans="2:4" x14ac:dyDescent="0.25">
      <c r="B368" s="7"/>
      <c r="C368" s="7"/>
      <c r="D368" s="7"/>
    </row>
    <row r="369" spans="2:4" x14ac:dyDescent="0.25">
      <c r="B369" s="7"/>
      <c r="C369" s="7"/>
      <c r="D369" s="7"/>
    </row>
    <row r="370" spans="2:4" x14ac:dyDescent="0.25">
      <c r="B370" s="7"/>
      <c r="C370" s="7"/>
      <c r="D370" s="7"/>
    </row>
    <row r="371" spans="2:4" x14ac:dyDescent="0.25">
      <c r="B371" s="7"/>
      <c r="C371" s="7"/>
      <c r="D371" s="7"/>
    </row>
    <row r="372" spans="2:4" x14ac:dyDescent="0.25">
      <c r="B372" s="7"/>
      <c r="C372" s="7"/>
      <c r="D372" s="7"/>
    </row>
    <row r="373" spans="2:4" x14ac:dyDescent="0.25">
      <c r="B373" s="7"/>
      <c r="C373" s="7"/>
      <c r="D373" s="7"/>
    </row>
    <row r="374" spans="2:4" x14ac:dyDescent="0.25">
      <c r="B374" s="7"/>
      <c r="C374" s="7"/>
      <c r="D374" s="7"/>
    </row>
    <row r="375" spans="2:4" x14ac:dyDescent="0.25">
      <c r="B375" s="7"/>
      <c r="C375" s="7"/>
      <c r="D375" s="7"/>
    </row>
    <row r="376" spans="2:4" x14ac:dyDescent="0.25">
      <c r="B376" s="7"/>
      <c r="C376" s="7"/>
      <c r="D376" s="7"/>
    </row>
    <row r="377" spans="2:4" x14ac:dyDescent="0.25">
      <c r="B377" s="7"/>
      <c r="C377" s="7"/>
      <c r="D377" s="7"/>
    </row>
    <row r="378" spans="2:4" x14ac:dyDescent="0.25">
      <c r="B378" s="7"/>
      <c r="C378" s="7"/>
      <c r="D378" s="7"/>
    </row>
    <row r="379" spans="2:4" x14ac:dyDescent="0.25">
      <c r="B379" s="7"/>
      <c r="C379" s="7"/>
      <c r="D379" s="7"/>
    </row>
    <row r="380" spans="2:4" x14ac:dyDescent="0.25">
      <c r="B380" s="7"/>
      <c r="C380" s="7"/>
      <c r="D380" s="7"/>
    </row>
    <row r="381" spans="2:4" x14ac:dyDescent="0.25">
      <c r="B381" s="7"/>
      <c r="C381" s="7"/>
      <c r="D381" s="7"/>
    </row>
    <row r="382" spans="2:4" x14ac:dyDescent="0.25">
      <c r="B382" s="7"/>
      <c r="C382" s="7"/>
      <c r="D382" s="7"/>
    </row>
    <row r="383" spans="2:4" x14ac:dyDescent="0.25">
      <c r="B383" s="7"/>
      <c r="C383" s="7"/>
      <c r="D383" s="7"/>
    </row>
    <row r="384" spans="2:4" x14ac:dyDescent="0.25">
      <c r="B384" s="7"/>
      <c r="C384" s="7"/>
      <c r="D384" s="7"/>
    </row>
    <row r="385" spans="2:4" x14ac:dyDescent="0.25">
      <c r="B385" s="7"/>
      <c r="C385" s="7"/>
      <c r="D385" s="7"/>
    </row>
    <row r="386" spans="2:4" x14ac:dyDescent="0.25">
      <c r="B386" s="7"/>
      <c r="C386" s="7"/>
      <c r="D386" s="7"/>
    </row>
    <row r="387" spans="2:4" x14ac:dyDescent="0.25">
      <c r="B387" s="7"/>
      <c r="C387" s="7"/>
      <c r="D387" s="7"/>
    </row>
    <row r="388" spans="2:4" x14ac:dyDescent="0.25">
      <c r="B388" s="7"/>
      <c r="C388" s="7"/>
      <c r="D388" s="7"/>
    </row>
    <row r="389" spans="2:4" x14ac:dyDescent="0.25">
      <c r="B389" s="7"/>
      <c r="C389" s="7"/>
      <c r="D389" s="7"/>
    </row>
    <row r="390" spans="2:4" x14ac:dyDescent="0.25">
      <c r="B390" s="7"/>
      <c r="C390" s="7"/>
      <c r="D390" s="7"/>
    </row>
    <row r="391" spans="2:4" x14ac:dyDescent="0.25">
      <c r="B391" s="7"/>
      <c r="C391" s="7"/>
      <c r="D391" s="7"/>
    </row>
    <row r="392" spans="2:4" x14ac:dyDescent="0.25">
      <c r="B392" s="7"/>
      <c r="C392" s="7"/>
      <c r="D392" s="7"/>
    </row>
    <row r="393" spans="2:4" x14ac:dyDescent="0.25">
      <c r="B393" s="7"/>
      <c r="C393" s="7"/>
      <c r="D393" s="7"/>
    </row>
    <row r="394" spans="2:4" x14ac:dyDescent="0.25">
      <c r="B394" s="7"/>
      <c r="C394" s="7"/>
      <c r="D394" s="7"/>
    </row>
    <row r="395" spans="2:4" x14ac:dyDescent="0.25">
      <c r="B395" s="7"/>
      <c r="C395" s="7"/>
      <c r="D395" s="7"/>
    </row>
    <row r="396" spans="2:4" x14ac:dyDescent="0.25">
      <c r="B396" s="7"/>
      <c r="C396" s="7"/>
      <c r="D396" s="7"/>
    </row>
    <row r="397" spans="2:4" x14ac:dyDescent="0.25">
      <c r="B397" s="7"/>
      <c r="C397" s="7"/>
      <c r="D397" s="7"/>
    </row>
    <row r="398" spans="2:4" x14ac:dyDescent="0.25">
      <c r="B398" s="7"/>
      <c r="C398" s="7"/>
      <c r="D398" s="7"/>
    </row>
    <row r="399" spans="2:4" x14ac:dyDescent="0.25">
      <c r="B399" s="7"/>
      <c r="C399" s="7"/>
      <c r="D399" s="7"/>
    </row>
    <row r="400" spans="2:4" x14ac:dyDescent="0.25">
      <c r="B400" s="7"/>
      <c r="C400" s="7"/>
      <c r="D400" s="7"/>
    </row>
    <row r="401" spans="2:4" x14ac:dyDescent="0.25">
      <c r="B401" s="7"/>
      <c r="C401" s="7"/>
      <c r="D401" s="7"/>
    </row>
    <row r="402" spans="2:4" x14ac:dyDescent="0.25">
      <c r="B402" s="7"/>
      <c r="C402" s="7"/>
      <c r="D402" s="7"/>
    </row>
    <row r="403" spans="2:4" x14ac:dyDescent="0.25">
      <c r="B403" s="7"/>
      <c r="C403" s="7"/>
      <c r="D403" s="7"/>
    </row>
    <row r="404" spans="2:4" x14ac:dyDescent="0.25">
      <c r="B404" s="7"/>
      <c r="C404" s="7"/>
      <c r="D404" s="7"/>
    </row>
    <row r="405" spans="2:4" x14ac:dyDescent="0.25">
      <c r="B405" s="7"/>
      <c r="C405" s="7"/>
      <c r="D405" s="7"/>
    </row>
    <row r="406" spans="2:4" x14ac:dyDescent="0.25">
      <c r="B406" s="7"/>
      <c r="C406" s="7"/>
      <c r="D406" s="7"/>
    </row>
    <row r="407" spans="2:4" x14ac:dyDescent="0.25">
      <c r="B407" s="7"/>
      <c r="C407" s="7"/>
      <c r="D407" s="7"/>
    </row>
    <row r="408" spans="2:4" x14ac:dyDescent="0.25">
      <c r="B408" s="7"/>
      <c r="C408" s="7"/>
      <c r="D408" s="7"/>
    </row>
    <row r="409" spans="2:4" x14ac:dyDescent="0.25">
      <c r="B409" s="7"/>
      <c r="C409" s="7"/>
      <c r="D409" s="7"/>
    </row>
    <row r="410" spans="2:4" x14ac:dyDescent="0.25">
      <c r="B410" s="7"/>
      <c r="C410" s="7"/>
      <c r="D410" s="7"/>
    </row>
    <row r="411" spans="2:4" x14ac:dyDescent="0.25">
      <c r="B411" s="7"/>
      <c r="C411" s="7"/>
      <c r="D411" s="7"/>
    </row>
    <row r="412" spans="2:4" x14ac:dyDescent="0.25">
      <c r="B412" s="7"/>
      <c r="C412" s="7"/>
      <c r="D412" s="7"/>
    </row>
    <row r="413" spans="2:4" x14ac:dyDescent="0.25">
      <c r="B413" s="7"/>
      <c r="C413" s="7"/>
      <c r="D413" s="7"/>
    </row>
    <row r="414" spans="2:4" x14ac:dyDescent="0.25">
      <c r="B414" s="7"/>
      <c r="C414" s="7"/>
      <c r="D414" s="7"/>
    </row>
    <row r="415" spans="2:4" x14ac:dyDescent="0.25">
      <c r="B415" s="7"/>
      <c r="C415" s="7"/>
      <c r="D415" s="7"/>
    </row>
    <row r="416" spans="2:4" x14ac:dyDescent="0.25">
      <c r="B416" s="7"/>
      <c r="C416" s="7"/>
      <c r="D416" s="7"/>
    </row>
    <row r="417" spans="2:4" x14ac:dyDescent="0.25">
      <c r="B417" s="7"/>
      <c r="C417" s="7"/>
      <c r="D417" s="7"/>
    </row>
    <row r="418" spans="2:4" x14ac:dyDescent="0.25">
      <c r="B418" s="7"/>
      <c r="C418" s="7"/>
      <c r="D418" s="7"/>
    </row>
    <row r="419" spans="2:4" x14ac:dyDescent="0.25">
      <c r="B419" s="7"/>
      <c r="C419" s="7"/>
      <c r="D419" s="7"/>
    </row>
    <row r="420" spans="2:4" x14ac:dyDescent="0.25">
      <c r="B420" s="7"/>
      <c r="C420" s="7"/>
      <c r="D420" s="7"/>
    </row>
    <row r="421" spans="2:4" x14ac:dyDescent="0.25">
      <c r="B421" s="7"/>
      <c r="C421" s="7"/>
      <c r="D421" s="7"/>
    </row>
    <row r="422" spans="2:4" x14ac:dyDescent="0.25">
      <c r="B422" s="7"/>
      <c r="C422" s="7"/>
      <c r="D422" s="7"/>
    </row>
    <row r="423" spans="2:4" x14ac:dyDescent="0.25">
      <c r="B423" s="7"/>
      <c r="C423" s="7"/>
      <c r="D423" s="7"/>
    </row>
    <row r="424" spans="2:4" x14ac:dyDescent="0.25">
      <c r="B424" s="7"/>
      <c r="C424" s="7"/>
      <c r="D424" s="7"/>
    </row>
    <row r="425" spans="2:4" x14ac:dyDescent="0.25">
      <c r="B425" s="7"/>
      <c r="C425" s="7"/>
      <c r="D425" s="7"/>
    </row>
    <row r="426" spans="2:4" x14ac:dyDescent="0.25">
      <c r="B426" s="7"/>
      <c r="C426" s="7"/>
      <c r="D426" s="7"/>
    </row>
    <row r="427" spans="2:4" x14ac:dyDescent="0.25">
      <c r="B427" s="7"/>
      <c r="C427" s="7"/>
      <c r="D427" s="7"/>
    </row>
    <row r="428" spans="2:4" x14ac:dyDescent="0.25">
      <c r="B428" s="7"/>
      <c r="C428" s="7"/>
      <c r="D428" s="7"/>
    </row>
    <row r="429" spans="2:4" x14ac:dyDescent="0.25">
      <c r="B429" s="7"/>
      <c r="C429" s="7"/>
      <c r="D429" s="7"/>
    </row>
    <row r="430" spans="2:4" x14ac:dyDescent="0.25">
      <c r="B430" s="7"/>
      <c r="C430" s="7"/>
      <c r="D430" s="7"/>
    </row>
    <row r="431" spans="2:4" x14ac:dyDescent="0.25">
      <c r="B431" s="7"/>
      <c r="C431" s="7"/>
      <c r="D431" s="7"/>
    </row>
    <row r="432" spans="2:4" x14ac:dyDescent="0.25">
      <c r="B432" s="7"/>
      <c r="C432" s="7"/>
      <c r="D432" s="7"/>
    </row>
    <row r="433" spans="2:4" x14ac:dyDescent="0.25">
      <c r="B433" s="7"/>
      <c r="C433" s="7"/>
      <c r="D433" s="7"/>
    </row>
    <row r="434" spans="2:4" x14ac:dyDescent="0.25">
      <c r="B434" s="7"/>
      <c r="C434" s="7"/>
      <c r="D434" s="7"/>
    </row>
    <row r="435" spans="2:4" x14ac:dyDescent="0.25">
      <c r="B435" s="7"/>
      <c r="C435" s="7"/>
      <c r="D435" s="7"/>
    </row>
    <row r="436" spans="2:4" x14ac:dyDescent="0.25">
      <c r="B436" s="7"/>
      <c r="C436" s="7"/>
      <c r="D436" s="7"/>
    </row>
    <row r="437" spans="2:4" x14ac:dyDescent="0.25">
      <c r="B437" s="7"/>
      <c r="C437" s="7"/>
      <c r="D437" s="7"/>
    </row>
    <row r="438" spans="2:4" x14ac:dyDescent="0.25">
      <c r="B438" s="7"/>
      <c r="C438" s="7"/>
      <c r="D438" s="7"/>
    </row>
    <row r="439" spans="2:4" x14ac:dyDescent="0.25">
      <c r="B439" s="7"/>
      <c r="C439" s="7"/>
      <c r="D439" s="7"/>
    </row>
    <row r="440" spans="2:4" x14ac:dyDescent="0.25">
      <c r="B440" s="7"/>
      <c r="C440" s="7"/>
      <c r="D440" s="7"/>
    </row>
    <row r="441" spans="2:4" x14ac:dyDescent="0.25">
      <c r="B441" s="7"/>
      <c r="C441" s="7"/>
      <c r="D441" s="7"/>
    </row>
    <row r="442" spans="2:4" x14ac:dyDescent="0.25">
      <c r="B442" s="7"/>
      <c r="C442" s="7"/>
      <c r="D442" s="7"/>
    </row>
    <row r="443" spans="2:4" x14ac:dyDescent="0.25">
      <c r="B443" s="7"/>
      <c r="C443" s="7"/>
      <c r="D443" s="7"/>
    </row>
    <row r="444" spans="2:4" x14ac:dyDescent="0.25">
      <c r="B444" s="7"/>
      <c r="C444" s="7"/>
      <c r="D444" s="7"/>
    </row>
    <row r="445" spans="2:4" x14ac:dyDescent="0.25">
      <c r="B445" s="7"/>
      <c r="C445" s="7"/>
      <c r="D445" s="7"/>
    </row>
    <row r="446" spans="2:4" x14ac:dyDescent="0.25">
      <c r="B446" s="7"/>
      <c r="C446" s="7"/>
      <c r="D446" s="7"/>
    </row>
    <row r="447" spans="2:4" x14ac:dyDescent="0.25">
      <c r="B447" s="7"/>
      <c r="C447" s="7"/>
      <c r="D447" s="7"/>
    </row>
    <row r="448" spans="2:4" x14ac:dyDescent="0.25">
      <c r="B448" s="7"/>
      <c r="C448" s="7"/>
      <c r="D448" s="7"/>
    </row>
    <row r="449" spans="2:4" x14ac:dyDescent="0.25">
      <c r="B449" s="7"/>
      <c r="C449" s="7"/>
      <c r="D449" s="7"/>
    </row>
    <row r="450" spans="2:4" x14ac:dyDescent="0.25">
      <c r="B450" s="7"/>
      <c r="C450" s="7"/>
      <c r="D450" s="7"/>
    </row>
    <row r="451" spans="2:4" x14ac:dyDescent="0.25">
      <c r="B451" s="7"/>
      <c r="C451" s="7"/>
      <c r="D451" s="7"/>
    </row>
    <row r="452" spans="2:4" x14ac:dyDescent="0.25">
      <c r="B452" s="7"/>
      <c r="C452" s="7"/>
      <c r="D452" s="7"/>
    </row>
    <row r="453" spans="2:4" x14ac:dyDescent="0.25">
      <c r="B453" s="7"/>
      <c r="C453" s="7"/>
      <c r="D453" s="7"/>
    </row>
    <row r="454" spans="2:4" x14ac:dyDescent="0.25">
      <c r="B454" s="7"/>
      <c r="C454" s="7"/>
      <c r="D454" s="7"/>
    </row>
    <row r="455" spans="2:4" x14ac:dyDescent="0.25">
      <c r="B455" s="7"/>
      <c r="C455" s="7"/>
      <c r="D455" s="7"/>
    </row>
    <row r="456" spans="2:4" x14ac:dyDescent="0.25">
      <c r="B456" s="7"/>
      <c r="C456" s="7"/>
      <c r="D456" s="7"/>
    </row>
    <row r="457" spans="2:4" x14ac:dyDescent="0.25">
      <c r="B457" s="7"/>
      <c r="C457" s="7"/>
      <c r="D457" s="7"/>
    </row>
    <row r="458" spans="2:4" x14ac:dyDescent="0.25">
      <c r="B458" s="7"/>
      <c r="C458" s="7"/>
      <c r="D458" s="7"/>
    </row>
    <row r="459" spans="2:4" x14ac:dyDescent="0.25">
      <c r="B459" s="7"/>
      <c r="C459" s="7"/>
      <c r="D459" s="7"/>
    </row>
    <row r="460" spans="2:4" x14ac:dyDescent="0.25">
      <c r="B460" s="7"/>
      <c r="C460" s="7"/>
      <c r="D460" s="7"/>
    </row>
    <row r="461" spans="2:4" x14ac:dyDescent="0.25">
      <c r="B461" s="7"/>
      <c r="C461" s="7"/>
      <c r="D461" s="7"/>
    </row>
    <row r="462" spans="2:4" x14ac:dyDescent="0.25">
      <c r="B462" s="7"/>
      <c r="C462" s="7"/>
      <c r="D462" s="7"/>
    </row>
    <row r="463" spans="2:4" x14ac:dyDescent="0.25">
      <c r="B463" s="7"/>
      <c r="C463" s="7"/>
      <c r="D463" s="7"/>
    </row>
    <row r="464" spans="2:4" x14ac:dyDescent="0.25">
      <c r="B464" s="7"/>
      <c r="C464" s="7"/>
      <c r="D464" s="7"/>
    </row>
    <row r="465" spans="2:4" x14ac:dyDescent="0.25">
      <c r="B465" s="7"/>
      <c r="C465" s="7"/>
      <c r="D465" s="7"/>
    </row>
    <row r="466" spans="2:4" x14ac:dyDescent="0.25">
      <c r="B466" s="7"/>
      <c r="C466" s="7"/>
      <c r="D466" s="7"/>
    </row>
    <row r="467" spans="2:4" x14ac:dyDescent="0.25">
      <c r="B467" s="7"/>
      <c r="C467" s="7"/>
      <c r="D467" s="7"/>
    </row>
    <row r="468" spans="2:4" x14ac:dyDescent="0.25">
      <c r="B468" s="7"/>
      <c r="C468" s="7"/>
      <c r="D468" s="7"/>
    </row>
    <row r="469" spans="2:4" x14ac:dyDescent="0.25">
      <c r="B469" s="7"/>
      <c r="C469" s="7"/>
      <c r="D469" s="7"/>
    </row>
    <row r="470" spans="2:4" x14ac:dyDescent="0.25">
      <c r="B470" s="7"/>
      <c r="C470" s="7"/>
      <c r="D470" s="7"/>
    </row>
    <row r="471" spans="2:4" x14ac:dyDescent="0.25">
      <c r="B471" s="7"/>
      <c r="C471" s="7"/>
      <c r="D471" s="7"/>
    </row>
    <row r="472" spans="2:4" x14ac:dyDescent="0.25">
      <c r="B472" s="7"/>
      <c r="C472" s="7"/>
      <c r="D472" s="7"/>
    </row>
    <row r="473" spans="2:4" x14ac:dyDescent="0.25">
      <c r="B473" s="7"/>
      <c r="C473" s="7"/>
      <c r="D473" s="7"/>
    </row>
    <row r="474" spans="2:4" x14ac:dyDescent="0.25">
      <c r="B474" s="7"/>
      <c r="C474" s="7"/>
      <c r="D474" s="7"/>
    </row>
    <row r="475" spans="2:4" x14ac:dyDescent="0.25">
      <c r="B475" s="7"/>
      <c r="C475" s="7"/>
      <c r="D475" s="7"/>
    </row>
    <row r="476" spans="2:4" x14ac:dyDescent="0.25">
      <c r="B476" s="7"/>
      <c r="C476" s="7"/>
      <c r="D476" s="7"/>
    </row>
    <row r="477" spans="2:4" x14ac:dyDescent="0.25">
      <c r="B477" s="7"/>
      <c r="C477" s="7"/>
      <c r="D477" s="7"/>
    </row>
    <row r="478" spans="2:4" x14ac:dyDescent="0.25">
      <c r="B478" s="7"/>
      <c r="C478" s="7"/>
      <c r="D478" s="7"/>
    </row>
    <row r="479" spans="2:4" x14ac:dyDescent="0.25">
      <c r="B479" s="7"/>
      <c r="C479" s="7"/>
      <c r="D479" s="7"/>
    </row>
    <row r="480" spans="2:4" x14ac:dyDescent="0.25">
      <c r="B480" s="7"/>
      <c r="C480" s="7"/>
      <c r="D480" s="7"/>
    </row>
    <row r="481" spans="2:4" x14ac:dyDescent="0.25">
      <c r="B481" s="7"/>
      <c r="C481" s="7"/>
      <c r="D481" s="7"/>
    </row>
    <row r="482" spans="2:4" x14ac:dyDescent="0.25">
      <c r="B482" s="7"/>
      <c r="C482" s="7"/>
      <c r="D482" s="7"/>
    </row>
    <row r="483" spans="2:4" x14ac:dyDescent="0.25">
      <c r="B483" s="7"/>
      <c r="C483" s="7"/>
      <c r="D483" s="7"/>
    </row>
    <row r="484" spans="2:4" x14ac:dyDescent="0.25">
      <c r="B484" s="7"/>
      <c r="C484" s="7"/>
      <c r="D484" s="7"/>
    </row>
    <row r="485" spans="2:4" x14ac:dyDescent="0.25">
      <c r="B485" s="7"/>
      <c r="C485" s="7"/>
      <c r="D485" s="7"/>
    </row>
    <row r="486" spans="2:4" x14ac:dyDescent="0.25">
      <c r="B486" s="7"/>
      <c r="C486" s="7"/>
      <c r="D486" s="7"/>
    </row>
    <row r="487" spans="2:4" x14ac:dyDescent="0.25">
      <c r="B487" s="7"/>
      <c r="C487" s="7"/>
      <c r="D487" s="7"/>
    </row>
    <row r="488" spans="2:4" x14ac:dyDescent="0.25">
      <c r="B488" s="7"/>
      <c r="C488" s="7"/>
      <c r="D488" s="7"/>
    </row>
    <row r="489" spans="2:4" x14ac:dyDescent="0.25">
      <c r="B489" s="7"/>
      <c r="C489" s="7"/>
      <c r="D489" s="7"/>
    </row>
    <row r="490" spans="2:4" x14ac:dyDescent="0.25">
      <c r="B490" s="7"/>
      <c r="C490" s="7"/>
      <c r="D490" s="7"/>
    </row>
    <row r="491" spans="2:4" x14ac:dyDescent="0.25">
      <c r="B491" s="7"/>
      <c r="C491" s="7"/>
      <c r="D491" s="7"/>
    </row>
    <row r="492" spans="2:4" x14ac:dyDescent="0.25">
      <c r="B492" s="7"/>
      <c r="C492" s="7"/>
      <c r="D492" s="7"/>
    </row>
    <row r="493" spans="2:4" x14ac:dyDescent="0.25">
      <c r="B493" s="7"/>
      <c r="C493" s="7"/>
      <c r="D493" s="7"/>
    </row>
    <row r="494" spans="2:4" x14ac:dyDescent="0.25">
      <c r="B494" s="7"/>
      <c r="C494" s="7"/>
      <c r="D494" s="7"/>
    </row>
    <row r="495" spans="2:4" x14ac:dyDescent="0.25">
      <c r="B495" s="7"/>
      <c r="C495" s="7"/>
      <c r="D495" s="7"/>
    </row>
    <row r="496" spans="2:4" x14ac:dyDescent="0.25">
      <c r="B496" s="7"/>
      <c r="C496" s="7"/>
      <c r="D496" s="7"/>
    </row>
    <row r="497" spans="2:4" x14ac:dyDescent="0.25">
      <c r="B497" s="7"/>
      <c r="C497" s="7"/>
      <c r="D497" s="7"/>
    </row>
    <row r="498" spans="2:4" x14ac:dyDescent="0.25">
      <c r="B498" s="7"/>
      <c r="C498" s="7"/>
      <c r="D498" s="7"/>
    </row>
    <row r="499" spans="2:4" x14ac:dyDescent="0.25">
      <c r="B499" s="7"/>
      <c r="C499" s="7"/>
      <c r="D499" s="7"/>
    </row>
    <row r="500" spans="2:4" x14ac:dyDescent="0.25">
      <c r="B500" s="7"/>
      <c r="C500" s="7"/>
      <c r="D500" s="7"/>
    </row>
    <row r="501" spans="2:4" x14ac:dyDescent="0.25">
      <c r="B501" s="7"/>
      <c r="C501" s="7"/>
      <c r="D501" s="7"/>
    </row>
    <row r="502" spans="2:4" x14ac:dyDescent="0.25">
      <c r="B502" s="7"/>
      <c r="C502" s="7"/>
      <c r="D502" s="7"/>
    </row>
    <row r="503" spans="2:4" x14ac:dyDescent="0.25">
      <c r="B503" s="7"/>
      <c r="C503" s="7"/>
      <c r="D503" s="7"/>
    </row>
    <row r="504" spans="2:4" x14ac:dyDescent="0.25">
      <c r="B504" s="7"/>
      <c r="C504" s="7"/>
      <c r="D504" s="7"/>
    </row>
    <row r="505" spans="2:4" x14ac:dyDescent="0.25">
      <c r="B505" s="7"/>
      <c r="C505" s="7"/>
      <c r="D505" s="7"/>
    </row>
    <row r="506" spans="2:4" x14ac:dyDescent="0.25">
      <c r="B506" s="7"/>
      <c r="C506" s="7"/>
      <c r="D506" s="7"/>
    </row>
    <row r="507" spans="2:4" x14ac:dyDescent="0.25">
      <c r="B507" s="7"/>
      <c r="C507" s="7"/>
      <c r="D507" s="7"/>
    </row>
    <row r="508" spans="2:4" x14ac:dyDescent="0.25">
      <c r="B508" s="7"/>
      <c r="C508" s="7"/>
      <c r="D508" s="7"/>
    </row>
    <row r="509" spans="2:4" x14ac:dyDescent="0.25">
      <c r="B509" s="7"/>
      <c r="C509" s="7"/>
      <c r="D509" s="7"/>
    </row>
    <row r="510" spans="2:4" x14ac:dyDescent="0.25">
      <c r="B510" s="7"/>
      <c r="C510" s="7"/>
      <c r="D510" s="7"/>
    </row>
    <row r="511" spans="2:4" x14ac:dyDescent="0.25">
      <c r="B511" s="7"/>
      <c r="C511" s="7"/>
      <c r="D511" s="7"/>
    </row>
    <row r="512" spans="2:4" x14ac:dyDescent="0.25">
      <c r="B512" s="7"/>
      <c r="C512" s="7"/>
      <c r="D512" s="7"/>
    </row>
    <row r="513" spans="2:4" x14ac:dyDescent="0.25">
      <c r="B513" s="7"/>
      <c r="C513" s="7"/>
      <c r="D513" s="7"/>
    </row>
    <row r="514" spans="2:4" x14ac:dyDescent="0.25">
      <c r="B514" s="7"/>
      <c r="C514" s="7"/>
      <c r="D514" s="7"/>
    </row>
    <row r="515" spans="2:4" x14ac:dyDescent="0.25">
      <c r="B515" s="7"/>
      <c r="C515" s="7"/>
      <c r="D515" s="7"/>
    </row>
    <row r="516" spans="2:4" x14ac:dyDescent="0.25">
      <c r="B516" s="7"/>
      <c r="C516" s="7"/>
      <c r="D516" s="7"/>
    </row>
    <row r="517" spans="2:4" x14ac:dyDescent="0.25">
      <c r="B517" s="7"/>
      <c r="C517" s="7"/>
      <c r="D517" s="7"/>
    </row>
    <row r="518" spans="2:4" x14ac:dyDescent="0.25">
      <c r="B518" s="7"/>
      <c r="C518" s="7"/>
      <c r="D518" s="7"/>
    </row>
    <row r="519" spans="2:4" x14ac:dyDescent="0.25">
      <c r="B519" s="7"/>
      <c r="C519" s="7"/>
      <c r="D519" s="7"/>
    </row>
    <row r="520" spans="2:4" x14ac:dyDescent="0.25">
      <c r="B520" s="7"/>
      <c r="C520" s="7"/>
      <c r="D520" s="7"/>
    </row>
    <row r="521" spans="2:4" x14ac:dyDescent="0.25">
      <c r="B521" s="7"/>
      <c r="C521" s="7"/>
      <c r="D521" s="7"/>
    </row>
    <row r="522" spans="2:4" x14ac:dyDescent="0.25">
      <c r="B522" s="7"/>
      <c r="C522" s="7"/>
      <c r="D522" s="7"/>
    </row>
    <row r="523" spans="2:4" x14ac:dyDescent="0.25">
      <c r="B523" s="7"/>
      <c r="C523" s="7"/>
      <c r="D523" s="7"/>
    </row>
    <row r="524" spans="2:4" x14ac:dyDescent="0.25">
      <c r="B524" s="7"/>
      <c r="C524" s="7"/>
      <c r="D524" s="7"/>
    </row>
    <row r="525" spans="2:4" x14ac:dyDescent="0.25">
      <c r="B525" s="7"/>
      <c r="C525" s="7"/>
      <c r="D525" s="7"/>
    </row>
    <row r="526" spans="2:4" x14ac:dyDescent="0.25">
      <c r="B526" s="7"/>
      <c r="C526" s="7"/>
      <c r="D526" s="7"/>
    </row>
    <row r="527" spans="2:4" x14ac:dyDescent="0.25">
      <c r="B527" s="7"/>
      <c r="C527" s="7"/>
      <c r="D527" s="7"/>
    </row>
    <row r="528" spans="2:4" x14ac:dyDescent="0.25">
      <c r="B528" s="7"/>
      <c r="C528" s="7"/>
      <c r="D528" s="7"/>
    </row>
    <row r="529" spans="2:4" x14ac:dyDescent="0.25">
      <c r="B529" s="7"/>
      <c r="C529" s="7"/>
      <c r="D529" s="7"/>
    </row>
    <row r="530" spans="2:4" x14ac:dyDescent="0.25">
      <c r="B530" s="7"/>
      <c r="C530" s="7"/>
      <c r="D530" s="7"/>
    </row>
    <row r="531" spans="2:4" x14ac:dyDescent="0.25">
      <c r="B531" s="7"/>
      <c r="C531" s="7"/>
      <c r="D531" s="7"/>
    </row>
    <row r="532" spans="2:4" x14ac:dyDescent="0.25">
      <c r="B532" s="7"/>
      <c r="C532" s="7"/>
      <c r="D532" s="7"/>
    </row>
    <row r="533" spans="2:4" x14ac:dyDescent="0.25">
      <c r="B533" s="7"/>
      <c r="C533" s="7"/>
      <c r="D533" s="7"/>
    </row>
    <row r="534" spans="2:4" x14ac:dyDescent="0.25">
      <c r="B534" s="7"/>
      <c r="C534" s="7"/>
      <c r="D534" s="7"/>
    </row>
    <row r="535" spans="2:4" x14ac:dyDescent="0.25">
      <c r="B535" s="7"/>
      <c r="C535" s="7"/>
      <c r="D535" s="7"/>
    </row>
    <row r="536" spans="2:4" x14ac:dyDescent="0.25">
      <c r="B536" s="7"/>
      <c r="C536" s="7"/>
      <c r="D536" s="7"/>
    </row>
    <row r="537" spans="2:4" x14ac:dyDescent="0.25">
      <c r="B537" s="7"/>
      <c r="C537" s="7"/>
      <c r="D537" s="7"/>
    </row>
    <row r="538" spans="2:4" x14ac:dyDescent="0.25">
      <c r="B538" s="7"/>
      <c r="C538" s="7"/>
      <c r="D538" s="7"/>
    </row>
    <row r="539" spans="2:4" x14ac:dyDescent="0.25">
      <c r="B539" s="7"/>
      <c r="C539" s="7"/>
      <c r="D539" s="7"/>
    </row>
    <row r="540" spans="2:4" x14ac:dyDescent="0.25">
      <c r="B540" s="7"/>
      <c r="C540" s="7"/>
      <c r="D540" s="7"/>
    </row>
    <row r="541" spans="2:4" x14ac:dyDescent="0.25">
      <c r="B541" s="7"/>
      <c r="C541" s="7"/>
      <c r="D541" s="7"/>
    </row>
    <row r="542" spans="2:4" x14ac:dyDescent="0.25">
      <c r="B542" s="7"/>
      <c r="C542" s="7"/>
      <c r="D542" s="7"/>
    </row>
    <row r="543" spans="2:4" x14ac:dyDescent="0.25">
      <c r="B543" s="7"/>
      <c r="C543" s="7"/>
      <c r="D543" s="7"/>
    </row>
    <row r="544" spans="2:4" x14ac:dyDescent="0.25">
      <c r="B544" s="7"/>
      <c r="C544" s="7"/>
      <c r="D544" s="7"/>
    </row>
    <row r="545" spans="2:4" x14ac:dyDescent="0.25">
      <c r="B545" s="7"/>
      <c r="C545" s="7"/>
      <c r="D545" s="7"/>
    </row>
    <row r="546" spans="2:4" x14ac:dyDescent="0.25">
      <c r="B546" s="7"/>
      <c r="C546" s="7"/>
      <c r="D546" s="7"/>
    </row>
    <row r="547" spans="2:4" x14ac:dyDescent="0.25">
      <c r="B547" s="7"/>
      <c r="C547" s="7"/>
      <c r="D547" s="7"/>
    </row>
    <row r="548" spans="2:4" x14ac:dyDescent="0.25">
      <c r="B548" s="7"/>
      <c r="C548" s="7"/>
      <c r="D548" s="7"/>
    </row>
    <row r="549" spans="2:4" x14ac:dyDescent="0.25">
      <c r="B549" s="7"/>
      <c r="C549" s="7"/>
      <c r="D549" s="7"/>
    </row>
    <row r="550" spans="2:4" x14ac:dyDescent="0.25">
      <c r="B550" s="7"/>
      <c r="C550" s="7"/>
      <c r="D550" s="7"/>
    </row>
    <row r="551" spans="2:4" x14ac:dyDescent="0.25">
      <c r="B551" s="7"/>
      <c r="C551" s="7"/>
      <c r="D551" s="7"/>
    </row>
    <row r="552" spans="2:4" x14ac:dyDescent="0.25">
      <c r="B552" s="7"/>
      <c r="C552" s="7"/>
      <c r="D552" s="7"/>
    </row>
    <row r="553" spans="2:4" x14ac:dyDescent="0.25">
      <c r="B553" s="7"/>
      <c r="C553" s="7"/>
      <c r="D553" s="7"/>
    </row>
    <row r="554" spans="2:4" x14ac:dyDescent="0.25">
      <c r="B554" s="7"/>
      <c r="C554" s="7"/>
      <c r="D554" s="7"/>
    </row>
    <row r="555" spans="2:4" x14ac:dyDescent="0.25">
      <c r="B555" s="7"/>
      <c r="C555" s="7"/>
      <c r="D555" s="7"/>
    </row>
    <row r="556" spans="2:4" x14ac:dyDescent="0.25">
      <c r="B556" s="7"/>
      <c r="C556" s="7"/>
      <c r="D556" s="7"/>
    </row>
    <row r="557" spans="2:4" x14ac:dyDescent="0.25">
      <c r="B557" s="7"/>
      <c r="C557" s="7"/>
      <c r="D557" s="7"/>
    </row>
    <row r="558" spans="2:4" x14ac:dyDescent="0.25">
      <c r="B558" s="7"/>
      <c r="C558" s="7"/>
      <c r="D558" s="7"/>
    </row>
    <row r="559" spans="2:4" x14ac:dyDescent="0.25">
      <c r="B559" s="7"/>
      <c r="C559" s="7"/>
      <c r="D559" s="7"/>
    </row>
    <row r="560" spans="2:4" x14ac:dyDescent="0.25">
      <c r="B560" s="7"/>
      <c r="C560" s="7"/>
      <c r="D560" s="7"/>
    </row>
    <row r="561" spans="2:4" x14ac:dyDescent="0.25">
      <c r="B561" s="7"/>
      <c r="C561" s="7"/>
      <c r="D561" s="7"/>
    </row>
    <row r="562" spans="2:4" x14ac:dyDescent="0.25">
      <c r="B562" s="7"/>
      <c r="C562" s="7"/>
      <c r="D562" s="7"/>
    </row>
    <row r="563" spans="2:4" x14ac:dyDescent="0.25">
      <c r="B563" s="7"/>
      <c r="C563" s="7"/>
      <c r="D563" s="7"/>
    </row>
    <row r="564" spans="2:4" x14ac:dyDescent="0.25">
      <c r="B564" s="7"/>
      <c r="C564" s="7"/>
      <c r="D564" s="7"/>
    </row>
    <row r="565" spans="2:4" x14ac:dyDescent="0.25">
      <c r="B565" s="7"/>
      <c r="C565" s="7"/>
      <c r="D565" s="7"/>
    </row>
    <row r="566" spans="2:4" x14ac:dyDescent="0.25">
      <c r="B566" s="7"/>
      <c r="C566" s="7"/>
      <c r="D566" s="7"/>
    </row>
    <row r="567" spans="2:4" x14ac:dyDescent="0.25">
      <c r="B567" s="7"/>
      <c r="C567" s="7"/>
      <c r="D567" s="7"/>
    </row>
    <row r="568" spans="2:4" x14ac:dyDescent="0.25">
      <c r="B568" s="7"/>
      <c r="C568" s="7"/>
      <c r="D568" s="7"/>
    </row>
    <row r="569" spans="2:4" x14ac:dyDescent="0.25">
      <c r="B569" s="7"/>
      <c r="C569" s="7"/>
      <c r="D569" s="7"/>
    </row>
    <row r="570" spans="2:4" x14ac:dyDescent="0.25">
      <c r="B570" s="7"/>
      <c r="C570" s="7"/>
      <c r="D570" s="7"/>
    </row>
    <row r="571" spans="2:4" x14ac:dyDescent="0.25">
      <c r="B571" s="7"/>
      <c r="C571" s="7"/>
      <c r="D571" s="7"/>
    </row>
    <row r="572" spans="2:4" x14ac:dyDescent="0.25">
      <c r="B572" s="7"/>
      <c r="C572" s="7"/>
      <c r="D572" s="7"/>
    </row>
    <row r="573" spans="2:4" x14ac:dyDescent="0.25">
      <c r="B573" s="7"/>
      <c r="C573" s="7"/>
      <c r="D573" s="7"/>
    </row>
    <row r="574" spans="2:4" x14ac:dyDescent="0.25">
      <c r="B574" s="7"/>
      <c r="C574" s="7"/>
      <c r="D574" s="7"/>
    </row>
    <row r="575" spans="2:4" x14ac:dyDescent="0.25">
      <c r="B575" s="7"/>
      <c r="C575" s="7"/>
      <c r="D575" s="7"/>
    </row>
    <row r="576" spans="2:4" x14ac:dyDescent="0.25">
      <c r="B576" s="7"/>
      <c r="C576" s="7"/>
      <c r="D576" s="7"/>
    </row>
    <row r="577" spans="2:4" x14ac:dyDescent="0.25">
      <c r="B577" s="7"/>
      <c r="C577" s="7"/>
      <c r="D577" s="7"/>
    </row>
    <row r="578" spans="2:4" x14ac:dyDescent="0.25">
      <c r="B578" s="7"/>
      <c r="C578" s="7"/>
      <c r="D578" s="7"/>
    </row>
    <row r="579" spans="2:4" x14ac:dyDescent="0.25">
      <c r="B579" s="7"/>
      <c r="C579" s="7"/>
      <c r="D579" s="7"/>
    </row>
    <row r="580" spans="2:4" x14ac:dyDescent="0.25">
      <c r="B580" s="7"/>
      <c r="C580" s="7"/>
      <c r="D580" s="7"/>
    </row>
    <row r="581" spans="2:4" x14ac:dyDescent="0.25">
      <c r="B581" s="7"/>
      <c r="C581" s="7"/>
      <c r="D581" s="7"/>
    </row>
    <row r="582" spans="2:4" x14ac:dyDescent="0.25">
      <c r="B582" s="7"/>
      <c r="C582" s="7"/>
      <c r="D582" s="7"/>
    </row>
    <row r="583" spans="2:4" x14ac:dyDescent="0.25">
      <c r="B583" s="7"/>
      <c r="C583" s="7"/>
      <c r="D583" s="7"/>
    </row>
    <row r="584" spans="2:4" x14ac:dyDescent="0.25">
      <c r="B584" s="7"/>
      <c r="C584" s="7"/>
      <c r="D584" s="7"/>
    </row>
    <row r="585" spans="2:4" x14ac:dyDescent="0.25">
      <c r="B585" s="7"/>
      <c r="C585" s="7"/>
      <c r="D585" s="7"/>
    </row>
    <row r="586" spans="2:4" x14ac:dyDescent="0.25">
      <c r="B586" s="7"/>
      <c r="C586" s="7"/>
      <c r="D586" s="7"/>
    </row>
    <row r="587" spans="2:4" x14ac:dyDescent="0.25">
      <c r="B587" s="7"/>
      <c r="C587" s="7"/>
      <c r="D587" s="7"/>
    </row>
    <row r="588" spans="2:4" x14ac:dyDescent="0.25">
      <c r="B588" s="7"/>
      <c r="C588" s="7"/>
      <c r="D588" s="7"/>
    </row>
    <row r="589" spans="2:4" x14ac:dyDescent="0.25">
      <c r="B589" s="7"/>
      <c r="C589" s="7"/>
      <c r="D589" s="7"/>
    </row>
    <row r="590" spans="2:4" x14ac:dyDescent="0.25">
      <c r="B590" s="7"/>
      <c r="C590" s="7"/>
      <c r="D590" s="7"/>
    </row>
    <row r="591" spans="2:4" x14ac:dyDescent="0.25">
      <c r="B591" s="7"/>
      <c r="C591" s="7"/>
      <c r="D591" s="7"/>
    </row>
    <row r="592" spans="2:4" x14ac:dyDescent="0.25">
      <c r="B592" s="7"/>
      <c r="C592" s="7"/>
      <c r="D592" s="7"/>
    </row>
    <row r="593" spans="2:4" x14ac:dyDescent="0.25">
      <c r="B593" s="7"/>
      <c r="C593" s="7"/>
      <c r="D593" s="7"/>
    </row>
    <row r="594" spans="2:4" x14ac:dyDescent="0.25">
      <c r="B594" s="7"/>
      <c r="C594" s="7"/>
      <c r="D594" s="7"/>
    </row>
    <row r="595" spans="2:4" x14ac:dyDescent="0.25">
      <c r="B595" s="7"/>
      <c r="C595" s="7"/>
      <c r="D595" s="7"/>
    </row>
    <row r="596" spans="2:4" x14ac:dyDescent="0.25">
      <c r="B596" s="7"/>
      <c r="C596" s="7"/>
      <c r="D596" s="7"/>
    </row>
    <row r="597" spans="2:4" x14ac:dyDescent="0.25">
      <c r="B597" s="7"/>
      <c r="C597" s="7"/>
      <c r="D597" s="7"/>
    </row>
    <row r="598" spans="2:4" x14ac:dyDescent="0.25">
      <c r="B598" s="7"/>
      <c r="C598" s="7"/>
      <c r="D598" s="7"/>
    </row>
    <row r="599" spans="2:4" x14ac:dyDescent="0.25">
      <c r="B599" s="7"/>
      <c r="C599" s="7"/>
      <c r="D599" s="7"/>
    </row>
    <row r="600" spans="2:4" x14ac:dyDescent="0.25">
      <c r="B600" s="7"/>
      <c r="C600" s="7"/>
      <c r="D600" s="7"/>
    </row>
    <row r="601" spans="2:4" x14ac:dyDescent="0.25">
      <c r="B601" s="7"/>
      <c r="C601" s="7"/>
      <c r="D601" s="7"/>
    </row>
    <row r="602" spans="2:4" x14ac:dyDescent="0.25">
      <c r="B602" s="7"/>
      <c r="C602" s="7"/>
      <c r="D602" s="7"/>
    </row>
    <row r="603" spans="2:4" x14ac:dyDescent="0.25">
      <c r="B603" s="7"/>
      <c r="C603" s="7"/>
      <c r="D603" s="7"/>
    </row>
    <row r="604" spans="2:4" x14ac:dyDescent="0.25">
      <c r="B604" s="7"/>
      <c r="C604" s="7"/>
      <c r="D604" s="7"/>
    </row>
    <row r="605" spans="2:4" x14ac:dyDescent="0.25">
      <c r="B605" s="7"/>
      <c r="C605" s="7"/>
      <c r="D605" s="7"/>
    </row>
    <row r="606" spans="2:4" x14ac:dyDescent="0.25">
      <c r="B606" s="7"/>
      <c r="C606" s="7"/>
      <c r="D606" s="7"/>
    </row>
    <row r="607" spans="2:4" x14ac:dyDescent="0.25">
      <c r="B607" s="7"/>
      <c r="C607" s="7"/>
      <c r="D607" s="7"/>
    </row>
    <row r="608" spans="2:4" x14ac:dyDescent="0.25">
      <c r="B608" s="7"/>
      <c r="C608" s="7"/>
      <c r="D608" s="7"/>
    </row>
    <row r="609" spans="2:4" x14ac:dyDescent="0.25">
      <c r="B609" s="7"/>
      <c r="C609" s="7"/>
      <c r="D609" s="7"/>
    </row>
    <row r="610" spans="2:4" x14ac:dyDescent="0.25">
      <c r="B610" s="7"/>
      <c r="C610" s="7"/>
      <c r="D610" s="7"/>
    </row>
    <row r="611" spans="2:4" x14ac:dyDescent="0.25">
      <c r="B611" s="7"/>
      <c r="C611" s="7"/>
      <c r="D611" s="7"/>
    </row>
    <row r="612" spans="2:4" x14ac:dyDescent="0.25">
      <c r="B612" s="7"/>
      <c r="C612" s="7"/>
      <c r="D612" s="7"/>
    </row>
    <row r="613" spans="2:4" x14ac:dyDescent="0.25">
      <c r="B613" s="7"/>
      <c r="C613" s="7"/>
      <c r="D613" s="7"/>
    </row>
    <row r="614" spans="2:4" x14ac:dyDescent="0.25">
      <c r="B614" s="7"/>
      <c r="C614" s="7"/>
      <c r="D614" s="7"/>
    </row>
    <row r="615" spans="2:4" x14ac:dyDescent="0.25">
      <c r="B615" s="7"/>
      <c r="C615" s="7"/>
      <c r="D615" s="7"/>
    </row>
    <row r="616" spans="2:4" x14ac:dyDescent="0.25">
      <c r="B616" s="7"/>
      <c r="C616" s="7"/>
      <c r="D616" s="7"/>
    </row>
    <row r="617" spans="2:4" x14ac:dyDescent="0.25">
      <c r="B617" s="7"/>
      <c r="C617" s="7"/>
      <c r="D617" s="7"/>
    </row>
    <row r="618" spans="2:4" x14ac:dyDescent="0.25">
      <c r="B618" s="7"/>
      <c r="C618" s="7"/>
      <c r="D618" s="7"/>
    </row>
    <row r="619" spans="2:4" x14ac:dyDescent="0.25">
      <c r="B619" s="7"/>
      <c r="C619" s="7"/>
      <c r="D619" s="7"/>
    </row>
    <row r="620" spans="2:4" x14ac:dyDescent="0.25">
      <c r="B620" s="7"/>
      <c r="C620" s="7"/>
      <c r="D620" s="7"/>
    </row>
    <row r="621" spans="2:4" x14ac:dyDescent="0.25">
      <c r="B621" s="7"/>
      <c r="C621" s="7"/>
      <c r="D621" s="7"/>
    </row>
    <row r="622" spans="2:4" x14ac:dyDescent="0.25">
      <c r="B622" s="7"/>
      <c r="C622" s="7"/>
      <c r="D622" s="7"/>
    </row>
    <row r="623" spans="2:4" x14ac:dyDescent="0.25">
      <c r="B623" s="7"/>
      <c r="C623" s="7"/>
      <c r="D623" s="7"/>
    </row>
    <row r="624" spans="2:4" x14ac:dyDescent="0.25">
      <c r="B624" s="7"/>
      <c r="C624" s="7"/>
      <c r="D624" s="7"/>
    </row>
    <row r="625" spans="2:4" x14ac:dyDescent="0.25">
      <c r="B625" s="7"/>
      <c r="C625" s="7"/>
      <c r="D625" s="7"/>
    </row>
    <row r="626" spans="2:4" x14ac:dyDescent="0.25">
      <c r="B626" s="7"/>
      <c r="C626" s="7"/>
      <c r="D626" s="7"/>
    </row>
    <row r="627" spans="2:4" x14ac:dyDescent="0.25">
      <c r="B627" s="7"/>
      <c r="C627" s="7"/>
      <c r="D627" s="7"/>
    </row>
    <row r="628" spans="2:4" x14ac:dyDescent="0.25">
      <c r="B628" s="7"/>
      <c r="C628" s="7"/>
      <c r="D628" s="7"/>
    </row>
    <row r="629" spans="2:4" x14ac:dyDescent="0.25">
      <c r="B629" s="7"/>
      <c r="C629" s="7"/>
      <c r="D629" s="7"/>
    </row>
    <row r="630" spans="2:4" x14ac:dyDescent="0.25">
      <c r="B630" s="7"/>
      <c r="C630" s="7"/>
      <c r="D630" s="7"/>
    </row>
    <row r="631" spans="2:4" x14ac:dyDescent="0.25">
      <c r="B631" s="7"/>
      <c r="C631" s="7"/>
      <c r="D631" s="7"/>
    </row>
    <row r="632" spans="2:4" x14ac:dyDescent="0.25">
      <c r="B632" s="7"/>
      <c r="C632" s="7"/>
      <c r="D632" s="7"/>
    </row>
    <row r="633" spans="2:4" x14ac:dyDescent="0.25">
      <c r="B633" s="7"/>
      <c r="C633" s="7"/>
      <c r="D633" s="7"/>
    </row>
    <row r="634" spans="2:4" x14ac:dyDescent="0.25">
      <c r="B634" s="7"/>
      <c r="C634" s="7"/>
      <c r="D634" s="7"/>
    </row>
    <row r="635" spans="2:4" x14ac:dyDescent="0.25">
      <c r="B635" s="7"/>
      <c r="C635" s="7"/>
      <c r="D635" s="7"/>
    </row>
    <row r="636" spans="2:4" x14ac:dyDescent="0.25">
      <c r="B636" s="7"/>
      <c r="C636" s="7"/>
      <c r="D636" s="7"/>
    </row>
    <row r="637" spans="2:4" x14ac:dyDescent="0.25">
      <c r="B637" s="7"/>
      <c r="C637" s="7"/>
      <c r="D637" s="7"/>
    </row>
    <row r="638" spans="2:4" x14ac:dyDescent="0.25">
      <c r="B638" s="7"/>
      <c r="C638" s="7"/>
      <c r="D638" s="7"/>
    </row>
    <row r="639" spans="2:4" x14ac:dyDescent="0.25">
      <c r="B639" s="7"/>
      <c r="C639" s="7"/>
      <c r="D639" s="7"/>
    </row>
    <row r="640" spans="2:4" x14ac:dyDescent="0.25">
      <c r="B640" s="7"/>
      <c r="C640" s="7"/>
      <c r="D640" s="7"/>
    </row>
    <row r="641" spans="2:4" x14ac:dyDescent="0.25">
      <c r="B641" s="7"/>
      <c r="C641" s="7"/>
      <c r="D641" s="7"/>
    </row>
    <row r="642" spans="2:4" x14ac:dyDescent="0.25">
      <c r="B642" s="7"/>
      <c r="C642" s="7"/>
      <c r="D642" s="7"/>
    </row>
    <row r="643" spans="2:4" x14ac:dyDescent="0.25">
      <c r="B643" s="7"/>
      <c r="C643" s="7"/>
      <c r="D643" s="7"/>
    </row>
    <row r="644" spans="2:4" x14ac:dyDescent="0.25">
      <c r="B644" s="7"/>
      <c r="C644" s="7"/>
      <c r="D644" s="7"/>
    </row>
    <row r="645" spans="2:4" x14ac:dyDescent="0.25">
      <c r="B645" s="7"/>
      <c r="C645" s="7"/>
      <c r="D645" s="7"/>
    </row>
    <row r="646" spans="2:4" x14ac:dyDescent="0.25">
      <c r="B646" s="7"/>
      <c r="C646" s="7"/>
      <c r="D646" s="7"/>
    </row>
    <row r="647" spans="2:4" x14ac:dyDescent="0.25">
      <c r="B647" s="7"/>
      <c r="C647" s="7"/>
      <c r="D647" s="7"/>
    </row>
    <row r="648" spans="2:4" x14ac:dyDescent="0.25">
      <c r="B648" s="7"/>
      <c r="C648" s="7"/>
      <c r="D648" s="7"/>
    </row>
    <row r="649" spans="2:4" x14ac:dyDescent="0.25">
      <c r="B649" s="7"/>
      <c r="C649" s="7"/>
      <c r="D649" s="7"/>
    </row>
    <row r="650" spans="2:4" x14ac:dyDescent="0.25">
      <c r="B650" s="7"/>
      <c r="C650" s="7"/>
      <c r="D650" s="7"/>
    </row>
    <row r="651" spans="2:4" x14ac:dyDescent="0.25">
      <c r="B651" s="7"/>
      <c r="C651" s="7"/>
      <c r="D651" s="7"/>
    </row>
    <row r="652" spans="2:4" x14ac:dyDescent="0.25">
      <c r="B652" s="7"/>
      <c r="C652" s="7"/>
      <c r="D652" s="7"/>
    </row>
    <row r="653" spans="2:4" x14ac:dyDescent="0.25">
      <c r="B653" s="7"/>
      <c r="C653" s="7"/>
      <c r="D653" s="7"/>
    </row>
    <row r="654" spans="2:4" x14ac:dyDescent="0.25">
      <c r="B654" s="7"/>
      <c r="C654" s="7"/>
      <c r="D654" s="7"/>
    </row>
    <row r="655" spans="2:4" x14ac:dyDescent="0.25">
      <c r="B655" s="7"/>
      <c r="C655" s="7"/>
      <c r="D655" s="7"/>
    </row>
    <row r="656" spans="2:4" x14ac:dyDescent="0.25">
      <c r="B656" s="7"/>
      <c r="C656" s="7"/>
      <c r="D656" s="7"/>
    </row>
    <row r="657" spans="2:4" x14ac:dyDescent="0.25">
      <c r="B657" s="7"/>
      <c r="C657" s="7"/>
      <c r="D657" s="7"/>
    </row>
    <row r="658" spans="2:4" x14ac:dyDescent="0.25">
      <c r="B658" s="7"/>
      <c r="C658" s="7"/>
      <c r="D658" s="7"/>
    </row>
    <row r="659" spans="2:4" x14ac:dyDescent="0.25">
      <c r="B659" s="7"/>
      <c r="C659" s="7"/>
      <c r="D659" s="7"/>
    </row>
    <row r="660" spans="2:4" x14ac:dyDescent="0.25">
      <c r="B660" s="7"/>
      <c r="C660" s="7"/>
      <c r="D660" s="7"/>
    </row>
    <row r="661" spans="2:4" x14ac:dyDescent="0.25">
      <c r="B661" s="7"/>
      <c r="C661" s="7"/>
      <c r="D661" s="7"/>
    </row>
    <row r="662" spans="2:4" x14ac:dyDescent="0.25">
      <c r="B662" s="7"/>
      <c r="C662" s="7"/>
      <c r="D662" s="7"/>
    </row>
    <row r="663" spans="2:4" x14ac:dyDescent="0.25">
      <c r="B663" s="7"/>
      <c r="C663" s="7"/>
      <c r="D663" s="7"/>
    </row>
    <row r="664" spans="2:4" x14ac:dyDescent="0.25">
      <c r="B664" s="7"/>
      <c r="C664" s="7"/>
      <c r="D664" s="7"/>
    </row>
    <row r="665" spans="2:4" x14ac:dyDescent="0.25">
      <c r="B665" s="7"/>
      <c r="C665" s="7"/>
      <c r="D665" s="7"/>
    </row>
    <row r="666" spans="2:4" x14ac:dyDescent="0.25">
      <c r="B666" s="7"/>
      <c r="C666" s="7"/>
      <c r="D666" s="7"/>
    </row>
    <row r="667" spans="2:4" x14ac:dyDescent="0.25">
      <c r="B667" s="7"/>
      <c r="C667" s="7"/>
      <c r="D667" s="7"/>
    </row>
    <row r="668" spans="2:4" x14ac:dyDescent="0.25">
      <c r="B668" s="7"/>
      <c r="C668" s="7"/>
      <c r="D668" s="7"/>
    </row>
    <row r="669" spans="2:4" x14ac:dyDescent="0.25">
      <c r="B669" s="7"/>
      <c r="C669" s="7"/>
      <c r="D669" s="7"/>
    </row>
    <row r="670" spans="2:4" x14ac:dyDescent="0.25">
      <c r="B670" s="7"/>
      <c r="C670" s="7"/>
      <c r="D670" s="7"/>
    </row>
    <row r="671" spans="2:4" x14ac:dyDescent="0.25">
      <c r="B671" s="7"/>
      <c r="C671" s="7"/>
      <c r="D671" s="7"/>
    </row>
    <row r="672" spans="2:4" x14ac:dyDescent="0.25">
      <c r="B672" s="7"/>
      <c r="C672" s="7"/>
      <c r="D672" s="7"/>
    </row>
    <row r="673" spans="2:4" x14ac:dyDescent="0.25">
      <c r="B673" s="7"/>
      <c r="C673" s="7"/>
      <c r="D673" s="7"/>
    </row>
    <row r="674" spans="2:4" x14ac:dyDescent="0.25">
      <c r="B674" s="7"/>
      <c r="C674" s="7"/>
      <c r="D674" s="7"/>
    </row>
    <row r="675" spans="2:4" x14ac:dyDescent="0.25">
      <c r="B675" s="7"/>
      <c r="C675" s="7"/>
      <c r="D675" s="7"/>
    </row>
    <row r="676" spans="2:4" x14ac:dyDescent="0.25">
      <c r="B676" s="7"/>
      <c r="C676" s="7"/>
      <c r="D676" s="7"/>
    </row>
    <row r="677" spans="2:4" x14ac:dyDescent="0.25">
      <c r="B677" s="7"/>
      <c r="C677" s="7"/>
      <c r="D677" s="7"/>
    </row>
    <row r="678" spans="2:4" x14ac:dyDescent="0.25">
      <c r="B678" s="7"/>
      <c r="C678" s="7"/>
      <c r="D678" s="7"/>
    </row>
    <row r="679" spans="2:4" x14ac:dyDescent="0.25">
      <c r="B679" s="7"/>
      <c r="C679" s="7"/>
      <c r="D679" s="7"/>
    </row>
    <row r="680" spans="2:4" x14ac:dyDescent="0.25">
      <c r="B680" s="7"/>
      <c r="C680" s="7"/>
      <c r="D680" s="7"/>
    </row>
    <row r="681" spans="2:4" x14ac:dyDescent="0.25">
      <c r="B681" s="7"/>
      <c r="C681" s="7"/>
      <c r="D681" s="7"/>
    </row>
    <row r="682" spans="2:4" x14ac:dyDescent="0.25">
      <c r="B682" s="7"/>
      <c r="C682" s="7"/>
      <c r="D682" s="7"/>
    </row>
    <row r="683" spans="2:4" x14ac:dyDescent="0.25">
      <c r="B683" s="7"/>
      <c r="C683" s="7"/>
      <c r="D683" s="7"/>
    </row>
    <row r="684" spans="2:4" x14ac:dyDescent="0.25">
      <c r="B684" s="7"/>
      <c r="C684" s="7"/>
      <c r="D684" s="7"/>
    </row>
    <row r="685" spans="2:4" x14ac:dyDescent="0.25">
      <c r="B685" s="7"/>
      <c r="C685" s="7"/>
      <c r="D685" s="7"/>
    </row>
    <row r="686" spans="2:4" x14ac:dyDescent="0.25">
      <c r="B686" s="7"/>
      <c r="C686" s="7"/>
      <c r="D686" s="7"/>
    </row>
    <row r="687" spans="2:4" x14ac:dyDescent="0.25">
      <c r="B687" s="7"/>
      <c r="C687" s="7"/>
      <c r="D687" s="7"/>
    </row>
    <row r="688" spans="2:4" x14ac:dyDescent="0.25">
      <c r="B688" s="7"/>
      <c r="C688" s="7"/>
      <c r="D688" s="7"/>
    </row>
    <row r="689" spans="2:4" x14ac:dyDescent="0.25">
      <c r="B689" s="7"/>
      <c r="C689" s="7"/>
      <c r="D689" s="7"/>
    </row>
    <row r="690" spans="2:4" x14ac:dyDescent="0.25">
      <c r="B690" s="7"/>
      <c r="C690" s="7"/>
      <c r="D690" s="7"/>
    </row>
    <row r="691" spans="2:4" x14ac:dyDescent="0.25">
      <c r="B691" s="7"/>
      <c r="C691" s="7"/>
      <c r="D691" s="7"/>
    </row>
    <row r="692" spans="2:4" x14ac:dyDescent="0.25">
      <c r="B692" s="7"/>
      <c r="C692" s="7"/>
      <c r="D692" s="7"/>
    </row>
    <row r="693" spans="2:4" x14ac:dyDescent="0.25">
      <c r="B693" s="7"/>
      <c r="C693" s="7"/>
      <c r="D693" s="7"/>
    </row>
    <row r="694" spans="2:4" x14ac:dyDescent="0.25">
      <c r="B694" s="7"/>
      <c r="C694" s="7"/>
      <c r="D694" s="7"/>
    </row>
    <row r="695" spans="2:4" x14ac:dyDescent="0.25">
      <c r="B695" s="7"/>
      <c r="C695" s="7"/>
      <c r="D695" s="7"/>
    </row>
    <row r="696" spans="2:4" x14ac:dyDescent="0.25">
      <c r="B696" s="7"/>
      <c r="C696" s="7"/>
      <c r="D696" s="7"/>
    </row>
    <row r="697" spans="2:4" x14ac:dyDescent="0.25">
      <c r="B697" s="7"/>
      <c r="C697" s="7"/>
      <c r="D697" s="7"/>
    </row>
    <row r="698" spans="2:4" x14ac:dyDescent="0.25">
      <c r="B698" s="7"/>
      <c r="C698" s="7"/>
      <c r="D698" s="7"/>
    </row>
    <row r="699" spans="2:4" x14ac:dyDescent="0.25">
      <c r="B699" s="7"/>
      <c r="C699" s="7"/>
      <c r="D699" s="7"/>
    </row>
    <row r="700" spans="2:4" x14ac:dyDescent="0.25">
      <c r="B700" s="7"/>
      <c r="C700" s="7"/>
      <c r="D700" s="7"/>
    </row>
    <row r="701" spans="2:4" x14ac:dyDescent="0.25">
      <c r="B701" s="7"/>
      <c r="C701" s="7"/>
      <c r="D701" s="7"/>
    </row>
    <row r="702" spans="2:4" x14ac:dyDescent="0.25">
      <c r="B702" s="7"/>
      <c r="C702" s="7"/>
      <c r="D702" s="7"/>
    </row>
    <row r="703" spans="2:4" x14ac:dyDescent="0.25">
      <c r="B703" s="7"/>
      <c r="C703" s="7"/>
      <c r="D703" s="7"/>
    </row>
    <row r="704" spans="2:4" x14ac:dyDescent="0.25">
      <c r="B704" s="7"/>
      <c r="C704" s="7"/>
      <c r="D704" s="7"/>
    </row>
    <row r="705" spans="2:4" x14ac:dyDescent="0.25">
      <c r="B705" s="7"/>
      <c r="C705" s="7"/>
      <c r="D705" s="7"/>
    </row>
    <row r="706" spans="2:4" x14ac:dyDescent="0.25">
      <c r="B706" s="7"/>
      <c r="C706" s="7"/>
      <c r="D706" s="7"/>
    </row>
    <row r="707" spans="2:4" x14ac:dyDescent="0.25">
      <c r="B707" s="7"/>
      <c r="C707" s="7"/>
      <c r="D707" s="7"/>
    </row>
    <row r="708" spans="2:4" x14ac:dyDescent="0.25">
      <c r="B708" s="7"/>
      <c r="C708" s="7"/>
      <c r="D708" s="7"/>
    </row>
    <row r="709" spans="2:4" x14ac:dyDescent="0.25">
      <c r="B709" s="7"/>
      <c r="C709" s="7"/>
      <c r="D709" s="7"/>
    </row>
    <row r="710" spans="2:4" x14ac:dyDescent="0.25">
      <c r="B710" s="7"/>
      <c r="C710" s="7"/>
      <c r="D710" s="7"/>
    </row>
    <row r="711" spans="2:4" x14ac:dyDescent="0.25">
      <c r="B711" s="7"/>
      <c r="C711" s="7"/>
      <c r="D711" s="7"/>
    </row>
    <row r="712" spans="2:4" x14ac:dyDescent="0.25">
      <c r="B712" s="7"/>
      <c r="C712" s="7"/>
      <c r="D712" s="7"/>
    </row>
    <row r="713" spans="2:4" x14ac:dyDescent="0.25">
      <c r="B713" s="7"/>
      <c r="C713" s="7"/>
      <c r="D713" s="7"/>
    </row>
    <row r="714" spans="2:4" x14ac:dyDescent="0.25">
      <c r="B714" s="7"/>
      <c r="C714" s="7"/>
      <c r="D714" s="7"/>
    </row>
    <row r="715" spans="2:4" x14ac:dyDescent="0.25">
      <c r="B715" s="7"/>
      <c r="C715" s="7"/>
      <c r="D715" s="7"/>
    </row>
    <row r="716" spans="2:4" x14ac:dyDescent="0.25">
      <c r="B716" s="7"/>
      <c r="C716" s="7"/>
      <c r="D716" s="7"/>
    </row>
    <row r="717" spans="2:4" x14ac:dyDescent="0.25">
      <c r="B717" s="7"/>
      <c r="C717" s="7"/>
      <c r="D717" s="7"/>
    </row>
    <row r="718" spans="2:4" x14ac:dyDescent="0.25">
      <c r="B718" s="7"/>
      <c r="C718" s="7"/>
      <c r="D718" s="7"/>
    </row>
    <row r="719" spans="2:4" x14ac:dyDescent="0.25">
      <c r="B719" s="7"/>
      <c r="C719" s="7"/>
      <c r="D719" s="7"/>
    </row>
    <row r="720" spans="2:4" x14ac:dyDescent="0.25">
      <c r="B720" s="7"/>
      <c r="C720" s="7"/>
      <c r="D720" s="7"/>
    </row>
    <row r="721" spans="2:4" x14ac:dyDescent="0.25">
      <c r="B721" s="7"/>
      <c r="C721" s="7"/>
      <c r="D721" s="7"/>
    </row>
    <row r="722" spans="2:4" x14ac:dyDescent="0.25">
      <c r="B722" s="7"/>
      <c r="C722" s="7"/>
      <c r="D722" s="7"/>
    </row>
    <row r="723" spans="2:4" x14ac:dyDescent="0.25">
      <c r="B723" s="7"/>
      <c r="C723" s="7"/>
      <c r="D723" s="7"/>
    </row>
    <row r="724" spans="2:4" x14ac:dyDescent="0.25">
      <c r="B724" s="7"/>
      <c r="C724" s="7"/>
      <c r="D724" s="7"/>
    </row>
    <row r="725" spans="2:4" x14ac:dyDescent="0.25">
      <c r="B725" s="7"/>
      <c r="C725" s="7"/>
      <c r="D725" s="7"/>
    </row>
    <row r="726" spans="2:4" x14ac:dyDescent="0.25">
      <c r="B726" s="7"/>
      <c r="C726" s="7"/>
      <c r="D726" s="7"/>
    </row>
    <row r="727" spans="2:4" x14ac:dyDescent="0.25">
      <c r="B727" s="7"/>
      <c r="C727" s="7"/>
      <c r="D727" s="7"/>
    </row>
    <row r="728" spans="2:4" x14ac:dyDescent="0.25">
      <c r="B728" s="7"/>
      <c r="C728" s="7"/>
      <c r="D728" s="7"/>
    </row>
    <row r="729" spans="2:4" x14ac:dyDescent="0.25">
      <c r="B729" s="7"/>
      <c r="C729" s="7"/>
      <c r="D729" s="7"/>
    </row>
    <row r="730" spans="2:4" x14ac:dyDescent="0.25">
      <c r="B730" s="7"/>
      <c r="C730" s="7"/>
      <c r="D730" s="7"/>
    </row>
    <row r="731" spans="2:4" x14ac:dyDescent="0.25">
      <c r="B731" s="7"/>
      <c r="C731" s="7"/>
      <c r="D731" s="7"/>
    </row>
    <row r="732" spans="2:4" x14ac:dyDescent="0.25">
      <c r="B732" s="7"/>
      <c r="C732" s="7"/>
      <c r="D732" s="7"/>
    </row>
    <row r="733" spans="2:4" x14ac:dyDescent="0.25">
      <c r="B733" s="7"/>
      <c r="C733" s="7"/>
      <c r="D733" s="7"/>
    </row>
    <row r="734" spans="2:4" x14ac:dyDescent="0.25">
      <c r="B734" s="7"/>
      <c r="C734" s="7"/>
      <c r="D734" s="7"/>
    </row>
    <row r="735" spans="2:4" x14ac:dyDescent="0.25">
      <c r="B735" s="7"/>
      <c r="C735" s="7"/>
      <c r="D735" s="7"/>
    </row>
    <row r="736" spans="2:4" x14ac:dyDescent="0.25">
      <c r="B736" s="7"/>
      <c r="C736" s="7"/>
      <c r="D736" s="7"/>
    </row>
    <row r="737" spans="2:4" x14ac:dyDescent="0.25">
      <c r="B737" s="7"/>
      <c r="C737" s="7"/>
      <c r="D737" s="7"/>
    </row>
    <row r="738" spans="2:4" x14ac:dyDescent="0.25">
      <c r="B738" s="7"/>
      <c r="C738" s="7"/>
      <c r="D738" s="7"/>
    </row>
    <row r="739" spans="2:4" x14ac:dyDescent="0.25">
      <c r="B739" s="7"/>
      <c r="C739" s="7"/>
      <c r="D739" s="7"/>
    </row>
    <row r="740" spans="2:4" x14ac:dyDescent="0.25">
      <c r="B740" s="7"/>
      <c r="C740" s="7"/>
      <c r="D740" s="7"/>
    </row>
    <row r="741" spans="2:4" x14ac:dyDescent="0.25">
      <c r="B741" s="7"/>
      <c r="C741" s="7"/>
      <c r="D741" s="7"/>
    </row>
    <row r="742" spans="2:4" x14ac:dyDescent="0.25">
      <c r="B742" s="7"/>
      <c r="C742" s="7"/>
      <c r="D742" s="7"/>
    </row>
    <row r="743" spans="2:4" x14ac:dyDescent="0.25">
      <c r="B743" s="7"/>
      <c r="C743" s="7"/>
      <c r="D743" s="7"/>
    </row>
    <row r="744" spans="2:4" x14ac:dyDescent="0.25">
      <c r="B744" s="7"/>
      <c r="C744" s="7"/>
      <c r="D744" s="7"/>
    </row>
    <row r="745" spans="2:4" x14ac:dyDescent="0.25">
      <c r="B745" s="7"/>
      <c r="C745" s="7"/>
      <c r="D745" s="7"/>
    </row>
    <row r="746" spans="2:4" x14ac:dyDescent="0.25">
      <c r="B746" s="7"/>
      <c r="C746" s="7"/>
      <c r="D746" s="7"/>
    </row>
    <row r="747" spans="2:4" x14ac:dyDescent="0.25">
      <c r="B747" s="7"/>
      <c r="C747" s="7"/>
      <c r="D747" s="7"/>
    </row>
    <row r="748" spans="2:4" x14ac:dyDescent="0.25">
      <c r="B748" s="7"/>
      <c r="C748" s="7"/>
      <c r="D748" s="7"/>
    </row>
    <row r="749" spans="2:4" x14ac:dyDescent="0.25">
      <c r="B749" s="7"/>
      <c r="C749" s="7"/>
      <c r="D749" s="7"/>
    </row>
    <row r="750" spans="2:4" x14ac:dyDescent="0.25">
      <c r="B750" s="7"/>
      <c r="C750" s="7"/>
      <c r="D750" s="7"/>
    </row>
    <row r="751" spans="2:4" x14ac:dyDescent="0.25">
      <c r="B751" s="7"/>
      <c r="C751" s="7"/>
      <c r="D751" s="7"/>
    </row>
    <row r="752" spans="2:4" x14ac:dyDescent="0.25">
      <c r="B752" s="7"/>
      <c r="C752" s="7"/>
      <c r="D752" s="7"/>
    </row>
    <row r="753" spans="2:4" x14ac:dyDescent="0.25">
      <c r="B753" s="7"/>
      <c r="C753" s="7"/>
      <c r="D753" s="7"/>
    </row>
    <row r="754" spans="2:4" x14ac:dyDescent="0.25">
      <c r="B754" s="7"/>
      <c r="C754" s="7"/>
      <c r="D754" s="7"/>
    </row>
    <row r="755" spans="2:4" x14ac:dyDescent="0.25">
      <c r="B755" s="7"/>
      <c r="C755" s="7"/>
      <c r="D755" s="7"/>
    </row>
    <row r="756" spans="2:4" x14ac:dyDescent="0.25">
      <c r="B756" s="7"/>
      <c r="C756" s="7"/>
      <c r="D756" s="7"/>
    </row>
    <row r="757" spans="2:4" x14ac:dyDescent="0.25">
      <c r="B757" s="7"/>
      <c r="C757" s="7"/>
      <c r="D757" s="7"/>
    </row>
    <row r="758" spans="2:4" x14ac:dyDescent="0.25">
      <c r="B758" s="7"/>
      <c r="C758" s="7"/>
      <c r="D758" s="7"/>
    </row>
    <row r="759" spans="2:4" x14ac:dyDescent="0.25">
      <c r="B759" s="7"/>
      <c r="C759" s="7"/>
      <c r="D759" s="7"/>
    </row>
    <row r="760" spans="2:4" x14ac:dyDescent="0.25">
      <c r="B760" s="7"/>
      <c r="C760" s="7"/>
      <c r="D760" s="7"/>
    </row>
    <row r="761" spans="2:4" x14ac:dyDescent="0.25">
      <c r="B761" s="7"/>
      <c r="C761" s="7"/>
      <c r="D761" s="7"/>
    </row>
    <row r="762" spans="2:4" x14ac:dyDescent="0.25">
      <c r="B762" s="7"/>
      <c r="C762" s="7"/>
      <c r="D762" s="7"/>
    </row>
    <row r="763" spans="2:4" x14ac:dyDescent="0.25">
      <c r="B763" s="7"/>
      <c r="C763" s="7"/>
      <c r="D763" s="7"/>
    </row>
    <row r="764" spans="2:4" x14ac:dyDescent="0.25">
      <c r="B764" s="7"/>
      <c r="C764" s="7"/>
      <c r="D764" s="7"/>
    </row>
    <row r="765" spans="2:4" x14ac:dyDescent="0.25">
      <c r="B765" s="7"/>
      <c r="C765" s="7"/>
      <c r="D765" s="7"/>
    </row>
    <row r="766" spans="2:4" x14ac:dyDescent="0.25">
      <c r="B766" s="7"/>
      <c r="C766" s="7"/>
      <c r="D766" s="7"/>
    </row>
    <row r="767" spans="2:4" x14ac:dyDescent="0.25">
      <c r="B767" s="7"/>
      <c r="C767" s="7"/>
      <c r="D767" s="7"/>
    </row>
    <row r="768" spans="2:4" x14ac:dyDescent="0.25">
      <c r="B768" s="7"/>
      <c r="C768" s="7"/>
      <c r="D768" s="7"/>
    </row>
    <row r="769" spans="2:4" x14ac:dyDescent="0.25">
      <c r="B769" s="7"/>
      <c r="C769" s="7"/>
      <c r="D769" s="7"/>
    </row>
    <row r="770" spans="2:4" x14ac:dyDescent="0.25">
      <c r="B770" s="7"/>
      <c r="C770" s="7"/>
      <c r="D770" s="7"/>
    </row>
    <row r="771" spans="2:4" x14ac:dyDescent="0.25">
      <c r="B771" s="7"/>
      <c r="C771" s="7"/>
      <c r="D771" s="7"/>
    </row>
    <row r="772" spans="2:4" x14ac:dyDescent="0.25">
      <c r="B772" s="7"/>
      <c r="C772" s="7"/>
      <c r="D772" s="7"/>
    </row>
    <row r="773" spans="2:4" x14ac:dyDescent="0.25">
      <c r="B773" s="7"/>
      <c r="C773" s="7"/>
      <c r="D773" s="7"/>
    </row>
    <row r="774" spans="2:4" x14ac:dyDescent="0.25">
      <c r="B774" s="7"/>
      <c r="C774" s="7"/>
      <c r="D774" s="7"/>
    </row>
    <row r="775" spans="2:4" x14ac:dyDescent="0.25">
      <c r="B775" s="7"/>
      <c r="C775" s="7"/>
      <c r="D775" s="7"/>
    </row>
    <row r="776" spans="2:4" x14ac:dyDescent="0.25">
      <c r="B776" s="7"/>
      <c r="C776" s="7"/>
      <c r="D776" s="7"/>
    </row>
    <row r="777" spans="2:4" x14ac:dyDescent="0.25">
      <c r="B777" s="7"/>
      <c r="C777" s="7"/>
      <c r="D777" s="7"/>
    </row>
    <row r="778" spans="2:4" x14ac:dyDescent="0.25">
      <c r="B778" s="7"/>
      <c r="C778" s="7"/>
      <c r="D778" s="7"/>
    </row>
    <row r="779" spans="2:4" x14ac:dyDescent="0.25">
      <c r="B779" s="7"/>
      <c r="C779" s="7"/>
      <c r="D779" s="7"/>
    </row>
    <row r="780" spans="2:4" x14ac:dyDescent="0.25">
      <c r="B780" s="7"/>
      <c r="C780" s="7"/>
      <c r="D780" s="7"/>
    </row>
    <row r="781" spans="2:4" x14ac:dyDescent="0.25">
      <c r="B781" s="7"/>
      <c r="C781" s="7"/>
      <c r="D781" s="7"/>
    </row>
    <row r="782" spans="2:4" x14ac:dyDescent="0.25">
      <c r="B782" s="7"/>
      <c r="C782" s="7"/>
      <c r="D782" s="7"/>
    </row>
    <row r="783" spans="2:4" x14ac:dyDescent="0.25">
      <c r="B783" s="7"/>
      <c r="C783" s="7"/>
      <c r="D783" s="7"/>
    </row>
    <row r="784" spans="2:4" x14ac:dyDescent="0.25">
      <c r="B784" s="7"/>
      <c r="C784" s="7"/>
      <c r="D784" s="7"/>
    </row>
    <row r="785" spans="2:4" x14ac:dyDescent="0.25">
      <c r="B785" s="7"/>
      <c r="C785" s="7"/>
      <c r="D785" s="7"/>
    </row>
    <row r="786" spans="2:4" x14ac:dyDescent="0.25">
      <c r="B786" s="7"/>
      <c r="C786" s="7"/>
      <c r="D786" s="7"/>
    </row>
    <row r="787" spans="2:4" x14ac:dyDescent="0.25">
      <c r="B787" s="7"/>
      <c r="C787" s="7"/>
      <c r="D787" s="7"/>
    </row>
    <row r="788" spans="2:4" x14ac:dyDescent="0.25">
      <c r="B788" s="7"/>
      <c r="C788" s="7"/>
      <c r="D788" s="7"/>
    </row>
    <row r="789" spans="2:4" x14ac:dyDescent="0.25">
      <c r="B789" s="7"/>
      <c r="C789" s="7"/>
      <c r="D789" s="7"/>
    </row>
    <row r="790" spans="2:4" x14ac:dyDescent="0.25">
      <c r="B790" s="7"/>
      <c r="C790" s="7"/>
      <c r="D790" s="7"/>
    </row>
    <row r="791" spans="2:4" x14ac:dyDescent="0.25">
      <c r="B791" s="7"/>
      <c r="C791" s="7"/>
      <c r="D791" s="7"/>
    </row>
    <row r="792" spans="2:4" x14ac:dyDescent="0.25">
      <c r="B792" s="7"/>
      <c r="C792" s="7"/>
      <c r="D792" s="7"/>
    </row>
    <row r="793" spans="2:4" x14ac:dyDescent="0.25">
      <c r="B793" s="7"/>
      <c r="C793" s="7"/>
      <c r="D793" s="7"/>
    </row>
    <row r="794" spans="2:4" x14ac:dyDescent="0.25">
      <c r="B794" s="7"/>
      <c r="C794" s="7"/>
      <c r="D794" s="7"/>
    </row>
    <row r="795" spans="2:4" x14ac:dyDescent="0.25">
      <c r="B795" s="7"/>
      <c r="C795" s="7"/>
      <c r="D795" s="7"/>
    </row>
    <row r="796" spans="2:4" x14ac:dyDescent="0.25">
      <c r="B796" s="7"/>
      <c r="C796" s="7"/>
      <c r="D796" s="7"/>
    </row>
    <row r="797" spans="2:4" x14ac:dyDescent="0.25">
      <c r="B797" s="7"/>
      <c r="C797" s="7"/>
      <c r="D797" s="7"/>
    </row>
    <row r="798" spans="2:4" x14ac:dyDescent="0.25">
      <c r="B798" s="7"/>
      <c r="C798" s="7"/>
      <c r="D798" s="7"/>
    </row>
    <row r="799" spans="2:4" x14ac:dyDescent="0.25">
      <c r="B799" s="7"/>
      <c r="C799" s="7"/>
      <c r="D799" s="7"/>
    </row>
    <row r="800" spans="2:4" x14ac:dyDescent="0.25">
      <c r="B800" s="7"/>
      <c r="C800" s="7"/>
      <c r="D800" s="7"/>
    </row>
    <row r="801" spans="2:4" x14ac:dyDescent="0.25">
      <c r="B801" s="7"/>
      <c r="C801" s="7"/>
      <c r="D801" s="7"/>
    </row>
    <row r="802" spans="2:4" x14ac:dyDescent="0.25">
      <c r="B802" s="7"/>
      <c r="C802" s="7"/>
      <c r="D802" s="7"/>
    </row>
  </sheetData>
  <mergeCells count="3">
    <mergeCell ref="B27:I29"/>
    <mergeCell ref="B33:I33"/>
    <mergeCell ref="B52:I56"/>
  </mergeCells>
  <printOptions horizontalCentered="1"/>
  <pageMargins left="0.39370078740157483" right="0.39370078740157483" top="0.78740157480314965" bottom="0.59055118110236227" header="0.39370078740157483" footer="0.39370078740157483"/>
  <pageSetup paperSize="9" scale="88" firstPageNumber="58" fitToHeight="0" orientation="portrait" r:id="rId1"/>
  <headerFooter scaleWithDoc="0" alignWithMargins="0">
    <oddHeader>&amp;L&amp;8Situation des personnels enseignants non permanents - 2015/2016&amp;R&amp;8DGRH A1-1 / Novembre 2016</oddHeader>
    <oddFooter>Page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92D050"/>
    <pageSetUpPr fitToPage="1"/>
  </sheetPr>
  <dimension ref="A3:E63"/>
  <sheetViews>
    <sheetView showGridLines="0" showZeros="0" showWhiteSpace="0" topLeftCell="A4" zoomScaleNormal="100" workbookViewId="0">
      <selection activeCell="L66" sqref="L66"/>
    </sheetView>
  </sheetViews>
  <sheetFormatPr baseColWidth="10" defaultColWidth="12" defaultRowHeight="13.2" x14ac:dyDescent="0.25"/>
  <cols>
    <col min="1" max="1" width="13.6640625" style="2" bestFit="1" customWidth="1"/>
    <col min="2" max="2" width="12" style="2"/>
    <col min="3" max="3" width="18.77734375" style="2" customWidth="1"/>
    <col min="4" max="4" width="12" style="2"/>
    <col min="5" max="5" width="87" style="2" customWidth="1"/>
    <col min="6" max="16384" width="12" style="2"/>
  </cols>
  <sheetData>
    <row r="3" spans="1:5" x14ac:dyDescent="0.25">
      <c r="A3" s="680" t="s">
        <v>389</v>
      </c>
      <c r="B3" s="680"/>
      <c r="C3" s="680"/>
      <c r="D3" s="680"/>
      <c r="E3" s="680"/>
    </row>
    <row r="6" spans="1:5" ht="26.4" x14ac:dyDescent="0.25">
      <c r="A6" s="281" t="s">
        <v>390</v>
      </c>
      <c r="B6" s="281" t="s">
        <v>391</v>
      </c>
      <c r="C6" s="281" t="s">
        <v>392</v>
      </c>
      <c r="D6" s="281" t="s">
        <v>393</v>
      </c>
      <c r="E6" s="281" t="s">
        <v>394</v>
      </c>
    </row>
    <row r="7" spans="1:5" x14ac:dyDescent="0.25">
      <c r="A7" s="281"/>
      <c r="B7" s="281"/>
      <c r="C7" s="281"/>
      <c r="D7" s="281"/>
      <c r="E7" s="281"/>
    </row>
    <row r="8" spans="1:5" x14ac:dyDescent="0.25">
      <c r="A8" s="771" t="s">
        <v>8</v>
      </c>
      <c r="B8" s="780">
        <v>1</v>
      </c>
      <c r="C8" s="772" t="s">
        <v>395</v>
      </c>
      <c r="D8" s="287" t="s">
        <v>9</v>
      </c>
      <c r="E8" s="288" t="s">
        <v>396</v>
      </c>
    </row>
    <row r="9" spans="1:5" x14ac:dyDescent="0.25">
      <c r="A9" s="771"/>
      <c r="B9" s="775"/>
      <c r="C9" s="773"/>
      <c r="D9" s="284" t="s">
        <v>10</v>
      </c>
      <c r="E9" s="282" t="s">
        <v>397</v>
      </c>
    </row>
    <row r="10" spans="1:5" x14ac:dyDescent="0.25">
      <c r="A10" s="771"/>
      <c r="B10" s="775"/>
      <c r="C10" s="773"/>
      <c r="D10" s="284" t="s">
        <v>11</v>
      </c>
      <c r="E10" s="282" t="s">
        <v>398</v>
      </c>
    </row>
    <row r="11" spans="1:5" x14ac:dyDescent="0.25">
      <c r="A11" s="771"/>
      <c r="B11" s="776"/>
      <c r="C11" s="773"/>
      <c r="D11" s="284" t="s">
        <v>12</v>
      </c>
      <c r="E11" s="282" t="s">
        <v>399</v>
      </c>
    </row>
    <row r="12" spans="1:5" x14ac:dyDescent="0.25">
      <c r="A12" s="771"/>
      <c r="B12" s="778">
        <v>2</v>
      </c>
      <c r="C12" s="773" t="s">
        <v>400</v>
      </c>
      <c r="D12" s="284" t="s">
        <v>14</v>
      </c>
      <c r="E12" s="282" t="s">
        <v>401</v>
      </c>
    </row>
    <row r="13" spans="1:5" x14ac:dyDescent="0.25">
      <c r="A13" s="771"/>
      <c r="B13" s="778"/>
      <c r="C13" s="773"/>
      <c r="D13" s="284" t="s">
        <v>15</v>
      </c>
      <c r="E13" s="282" t="s">
        <v>402</v>
      </c>
    </row>
    <row r="14" spans="1:5" x14ac:dyDescent="0.25">
      <c r="A14" s="771" t="s">
        <v>18</v>
      </c>
      <c r="B14" s="778" t="s">
        <v>403</v>
      </c>
      <c r="C14" s="773" t="s">
        <v>404</v>
      </c>
      <c r="D14" s="284" t="s">
        <v>19</v>
      </c>
      <c r="E14" s="282" t="s">
        <v>405</v>
      </c>
    </row>
    <row r="15" spans="1:5" x14ac:dyDescent="0.25">
      <c r="A15" s="771"/>
      <c r="B15" s="778"/>
      <c r="C15" s="773"/>
      <c r="D15" s="284" t="s">
        <v>20</v>
      </c>
      <c r="E15" s="282" t="s">
        <v>406</v>
      </c>
    </row>
    <row r="16" spans="1:5" x14ac:dyDescent="0.25">
      <c r="A16" s="771"/>
      <c r="B16" s="778"/>
      <c r="C16" s="773"/>
      <c r="D16" s="284" t="s">
        <v>21</v>
      </c>
      <c r="E16" s="282" t="s">
        <v>407</v>
      </c>
    </row>
    <row r="17" spans="1:5" x14ac:dyDescent="0.25">
      <c r="A17" s="771"/>
      <c r="B17" s="778"/>
      <c r="C17" s="773"/>
      <c r="D17" s="285">
        <v>10</v>
      </c>
      <c r="E17" s="282" t="s">
        <v>408</v>
      </c>
    </row>
    <row r="18" spans="1:5" x14ac:dyDescent="0.25">
      <c r="A18" s="771"/>
      <c r="B18" s="778" t="s">
        <v>409</v>
      </c>
      <c r="C18" s="773" t="s">
        <v>410</v>
      </c>
      <c r="D18" s="285">
        <v>11</v>
      </c>
      <c r="E18" s="282" t="s">
        <v>411</v>
      </c>
    </row>
    <row r="19" spans="1:5" x14ac:dyDescent="0.25">
      <c r="A19" s="771"/>
      <c r="B19" s="778"/>
      <c r="C19" s="773"/>
      <c r="D19" s="285">
        <v>12</v>
      </c>
      <c r="E19" s="282" t="s">
        <v>412</v>
      </c>
    </row>
    <row r="20" spans="1:5" x14ac:dyDescent="0.25">
      <c r="A20" s="771"/>
      <c r="B20" s="778"/>
      <c r="C20" s="773"/>
      <c r="D20" s="285">
        <v>13</v>
      </c>
      <c r="E20" s="282" t="s">
        <v>413</v>
      </c>
    </row>
    <row r="21" spans="1:5" ht="26.4" x14ac:dyDescent="0.25">
      <c r="A21" s="771"/>
      <c r="B21" s="778"/>
      <c r="C21" s="773"/>
      <c r="D21" s="285">
        <v>14</v>
      </c>
      <c r="E21" s="282" t="s">
        <v>414</v>
      </c>
    </row>
    <row r="22" spans="1:5" x14ac:dyDescent="0.25">
      <c r="A22" s="771"/>
      <c r="B22" s="778"/>
      <c r="C22" s="773"/>
      <c r="D22" s="285">
        <v>15</v>
      </c>
      <c r="E22" s="282" t="s">
        <v>415</v>
      </c>
    </row>
    <row r="23" spans="1:5" x14ac:dyDescent="0.25">
      <c r="A23" s="771"/>
      <c r="B23" s="778" t="s">
        <v>416</v>
      </c>
      <c r="C23" s="773" t="s">
        <v>417</v>
      </c>
      <c r="D23" s="285">
        <v>16</v>
      </c>
      <c r="E23" s="282" t="s">
        <v>418</v>
      </c>
    </row>
    <row r="24" spans="1:5" x14ac:dyDescent="0.25">
      <c r="A24" s="771"/>
      <c r="B24" s="778"/>
      <c r="C24" s="773"/>
      <c r="D24" s="285">
        <v>17</v>
      </c>
      <c r="E24" s="282" t="s">
        <v>419</v>
      </c>
    </row>
    <row r="25" spans="1:5" ht="26.4" x14ac:dyDescent="0.25">
      <c r="A25" s="771"/>
      <c r="B25" s="778"/>
      <c r="C25" s="773"/>
      <c r="D25" s="285">
        <v>18</v>
      </c>
      <c r="E25" s="282" t="s">
        <v>420</v>
      </c>
    </row>
    <row r="26" spans="1:5" x14ac:dyDescent="0.25">
      <c r="A26" s="771"/>
      <c r="B26" s="778"/>
      <c r="C26" s="773"/>
      <c r="D26" s="285">
        <v>19</v>
      </c>
      <c r="E26" s="282" t="s">
        <v>421</v>
      </c>
    </row>
    <row r="27" spans="1:5" x14ac:dyDescent="0.25">
      <c r="A27" s="771"/>
      <c r="B27" s="778"/>
      <c r="C27" s="773"/>
      <c r="D27" s="285">
        <v>20</v>
      </c>
      <c r="E27" s="282" t="s">
        <v>422</v>
      </c>
    </row>
    <row r="28" spans="1:5" ht="26.4" x14ac:dyDescent="0.25">
      <c r="A28" s="771"/>
      <c r="B28" s="778" t="s">
        <v>423</v>
      </c>
      <c r="C28" s="773" t="s">
        <v>424</v>
      </c>
      <c r="D28" s="285">
        <v>21</v>
      </c>
      <c r="E28" s="282" t="s">
        <v>425</v>
      </c>
    </row>
    <row r="29" spans="1:5" ht="26.4" x14ac:dyDescent="0.25">
      <c r="A29" s="771"/>
      <c r="B29" s="778"/>
      <c r="C29" s="773"/>
      <c r="D29" s="285">
        <v>22</v>
      </c>
      <c r="E29" s="282" t="s">
        <v>426</v>
      </c>
    </row>
    <row r="30" spans="1:5" x14ac:dyDescent="0.25">
      <c r="A30" s="771"/>
      <c r="B30" s="778"/>
      <c r="C30" s="773"/>
      <c r="D30" s="285">
        <v>23</v>
      </c>
      <c r="E30" s="282" t="s">
        <v>427</v>
      </c>
    </row>
    <row r="31" spans="1:5" x14ac:dyDescent="0.25">
      <c r="A31" s="771"/>
      <c r="B31" s="778"/>
      <c r="C31" s="773"/>
      <c r="D31" s="285">
        <v>24</v>
      </c>
      <c r="E31" s="282" t="s">
        <v>428</v>
      </c>
    </row>
    <row r="32" spans="1:5" x14ac:dyDescent="0.25">
      <c r="A32" s="771"/>
      <c r="B32" s="778" t="s">
        <v>429</v>
      </c>
      <c r="C32" s="773" t="s">
        <v>430</v>
      </c>
      <c r="D32" s="285">
        <v>70</v>
      </c>
      <c r="E32" s="282" t="s">
        <v>431</v>
      </c>
    </row>
    <row r="33" spans="1:5" x14ac:dyDescent="0.25">
      <c r="A33" s="771"/>
      <c r="B33" s="778"/>
      <c r="C33" s="773"/>
      <c r="D33" s="285">
        <v>71</v>
      </c>
      <c r="E33" s="282" t="s">
        <v>432</v>
      </c>
    </row>
    <row r="34" spans="1:5" x14ac:dyDescent="0.25">
      <c r="A34" s="771"/>
      <c r="B34" s="778"/>
      <c r="C34" s="773"/>
      <c r="D34" s="285">
        <v>72</v>
      </c>
      <c r="E34" s="282" t="s">
        <v>433</v>
      </c>
    </row>
    <row r="35" spans="1:5" x14ac:dyDescent="0.25">
      <c r="A35" s="771"/>
      <c r="B35" s="778"/>
      <c r="C35" s="773"/>
      <c r="D35" s="285">
        <v>73</v>
      </c>
      <c r="E35" s="282" t="s">
        <v>434</v>
      </c>
    </row>
    <row r="36" spans="1:5" x14ac:dyDescent="0.25">
      <c r="A36" s="771"/>
      <c r="B36" s="290" t="s">
        <v>435</v>
      </c>
      <c r="C36" s="283" t="s">
        <v>436</v>
      </c>
      <c r="D36" s="285">
        <v>74</v>
      </c>
      <c r="E36" s="282" t="s">
        <v>437</v>
      </c>
    </row>
    <row r="37" spans="1:5" x14ac:dyDescent="0.25">
      <c r="A37" s="771"/>
      <c r="B37" s="290">
        <v>20</v>
      </c>
      <c r="C37" s="283" t="s">
        <v>48</v>
      </c>
      <c r="D37" s="285">
        <v>75</v>
      </c>
      <c r="E37" s="282" t="s">
        <v>438</v>
      </c>
    </row>
    <row r="38" spans="1:5" x14ac:dyDescent="0.25">
      <c r="A38" s="771" t="s">
        <v>52</v>
      </c>
      <c r="B38" s="778" t="s">
        <v>439</v>
      </c>
      <c r="C38" s="773" t="s">
        <v>440</v>
      </c>
      <c r="D38" s="285">
        <v>25</v>
      </c>
      <c r="E38" s="282" t="s">
        <v>440</v>
      </c>
    </row>
    <row r="39" spans="1:5" x14ac:dyDescent="0.25">
      <c r="A39" s="771"/>
      <c r="B39" s="778"/>
      <c r="C39" s="773"/>
      <c r="D39" s="285">
        <v>26</v>
      </c>
      <c r="E39" s="282" t="s">
        <v>441</v>
      </c>
    </row>
    <row r="40" spans="1:5" x14ac:dyDescent="0.25">
      <c r="A40" s="771"/>
      <c r="B40" s="290" t="s">
        <v>442</v>
      </c>
      <c r="C40" s="283" t="s">
        <v>443</v>
      </c>
      <c r="D40" s="285">
        <v>27</v>
      </c>
      <c r="E40" s="282" t="s">
        <v>443</v>
      </c>
    </row>
    <row r="41" spans="1:5" x14ac:dyDescent="0.25">
      <c r="A41" s="771"/>
      <c r="B41" s="778">
        <v>6</v>
      </c>
      <c r="C41" s="773" t="s">
        <v>444</v>
      </c>
      <c r="D41" s="285">
        <v>28</v>
      </c>
      <c r="E41" s="282" t="s">
        <v>445</v>
      </c>
    </row>
    <row r="42" spans="1:5" x14ac:dyDescent="0.25">
      <c r="A42" s="771"/>
      <c r="B42" s="778"/>
      <c r="C42" s="773"/>
      <c r="D42" s="285">
        <v>29</v>
      </c>
      <c r="E42" s="282" t="s">
        <v>446</v>
      </c>
    </row>
    <row r="43" spans="1:5" x14ac:dyDescent="0.25">
      <c r="A43" s="771"/>
      <c r="B43" s="778"/>
      <c r="C43" s="773"/>
      <c r="D43" s="285">
        <v>30</v>
      </c>
      <c r="E43" s="282" t="s">
        <v>447</v>
      </c>
    </row>
    <row r="44" spans="1:5" x14ac:dyDescent="0.25">
      <c r="A44" s="771"/>
      <c r="B44" s="778">
        <v>7</v>
      </c>
      <c r="C44" s="773" t="s">
        <v>448</v>
      </c>
      <c r="D44" s="285">
        <v>31</v>
      </c>
      <c r="E44" s="282" t="s">
        <v>449</v>
      </c>
    </row>
    <row r="45" spans="1:5" x14ac:dyDescent="0.25">
      <c r="A45" s="771"/>
      <c r="B45" s="778"/>
      <c r="C45" s="773"/>
      <c r="D45" s="285">
        <v>32</v>
      </c>
      <c r="E45" s="282" t="s">
        <v>450</v>
      </c>
    </row>
    <row r="46" spans="1:5" x14ac:dyDescent="0.25">
      <c r="A46" s="771"/>
      <c r="B46" s="778"/>
      <c r="C46" s="773"/>
      <c r="D46" s="285">
        <v>33</v>
      </c>
      <c r="E46" s="282" t="s">
        <v>451</v>
      </c>
    </row>
    <row r="47" spans="1:5" x14ac:dyDescent="0.25">
      <c r="A47" s="771"/>
      <c r="B47" s="774">
        <v>8</v>
      </c>
      <c r="C47" s="773" t="s">
        <v>452</v>
      </c>
      <c r="D47" s="285">
        <v>34</v>
      </c>
      <c r="E47" s="282" t="s">
        <v>453</v>
      </c>
    </row>
    <row r="48" spans="1:5" x14ac:dyDescent="0.25">
      <c r="A48" s="771"/>
      <c r="B48" s="775"/>
      <c r="C48" s="773"/>
      <c r="D48" s="285">
        <v>35</v>
      </c>
      <c r="E48" s="282" t="s">
        <v>454</v>
      </c>
    </row>
    <row r="49" spans="1:5" x14ac:dyDescent="0.25">
      <c r="A49" s="771"/>
      <c r="B49" s="775"/>
      <c r="C49" s="773"/>
      <c r="D49" s="285">
        <v>36</v>
      </c>
      <c r="E49" s="282" t="s">
        <v>455</v>
      </c>
    </row>
    <row r="50" spans="1:5" x14ac:dyDescent="0.25">
      <c r="A50" s="771"/>
      <c r="B50" s="776"/>
      <c r="C50" s="773"/>
      <c r="D50" s="285">
        <v>37</v>
      </c>
      <c r="E50" s="282" t="s">
        <v>456</v>
      </c>
    </row>
    <row r="51" spans="1:5" x14ac:dyDescent="0.25">
      <c r="A51" s="771"/>
      <c r="B51" s="778">
        <v>9</v>
      </c>
      <c r="C51" s="773" t="s">
        <v>457</v>
      </c>
      <c r="D51" s="285">
        <v>60</v>
      </c>
      <c r="E51" s="282" t="s">
        <v>458</v>
      </c>
    </row>
    <row r="52" spans="1:5" x14ac:dyDescent="0.25">
      <c r="A52" s="771"/>
      <c r="B52" s="778"/>
      <c r="C52" s="773"/>
      <c r="D52" s="285">
        <v>61</v>
      </c>
      <c r="E52" s="282" t="s">
        <v>459</v>
      </c>
    </row>
    <row r="53" spans="1:5" x14ac:dyDescent="0.25">
      <c r="A53" s="771"/>
      <c r="B53" s="778"/>
      <c r="C53" s="773"/>
      <c r="D53" s="285">
        <v>62</v>
      </c>
      <c r="E53" s="282" t="s">
        <v>460</v>
      </c>
    </row>
    <row r="54" spans="1:5" x14ac:dyDescent="0.25">
      <c r="A54" s="771"/>
      <c r="B54" s="778"/>
      <c r="C54" s="773"/>
      <c r="D54" s="285">
        <v>63</v>
      </c>
      <c r="E54" s="282" t="s">
        <v>461</v>
      </c>
    </row>
    <row r="55" spans="1:5" x14ac:dyDescent="0.25">
      <c r="A55" s="771"/>
      <c r="B55" s="774">
        <v>10</v>
      </c>
      <c r="C55" s="773" t="s">
        <v>462</v>
      </c>
      <c r="D55" s="285">
        <v>64</v>
      </c>
      <c r="E55" s="282" t="s">
        <v>463</v>
      </c>
    </row>
    <row r="56" spans="1:5" x14ac:dyDescent="0.25">
      <c r="A56" s="771"/>
      <c r="B56" s="775"/>
      <c r="C56" s="773"/>
      <c r="D56" s="285">
        <v>65</v>
      </c>
      <c r="E56" s="282" t="s">
        <v>464</v>
      </c>
    </row>
    <row r="57" spans="1:5" x14ac:dyDescent="0.25">
      <c r="A57" s="771"/>
      <c r="B57" s="775"/>
      <c r="C57" s="773"/>
      <c r="D57" s="285">
        <v>66</v>
      </c>
      <c r="E57" s="282" t="s">
        <v>465</v>
      </c>
    </row>
    <row r="58" spans="1:5" x14ac:dyDescent="0.25">
      <c r="A58" s="771"/>
      <c r="B58" s="775"/>
      <c r="C58" s="773"/>
      <c r="D58" s="285">
        <v>67</v>
      </c>
      <c r="E58" s="282" t="s">
        <v>466</v>
      </c>
    </row>
    <row r="59" spans="1:5" x14ac:dyDescent="0.25">
      <c r="A59" s="771"/>
      <c r="B59" s="775"/>
      <c r="C59" s="773"/>
      <c r="D59" s="285">
        <v>68</v>
      </c>
      <c r="E59" s="282" t="s">
        <v>467</v>
      </c>
    </row>
    <row r="60" spans="1:5" x14ac:dyDescent="0.25">
      <c r="A60" s="771"/>
      <c r="B60" s="776"/>
      <c r="C60" s="773"/>
      <c r="D60" s="285">
        <v>69</v>
      </c>
      <c r="E60" s="282" t="s">
        <v>468</v>
      </c>
    </row>
    <row r="61" spans="1:5" x14ac:dyDescent="0.25">
      <c r="A61" s="771" t="s">
        <v>84</v>
      </c>
      <c r="B61" s="778">
        <v>11</v>
      </c>
      <c r="C61" s="773" t="s">
        <v>85</v>
      </c>
      <c r="D61" s="285">
        <v>85</v>
      </c>
      <c r="E61" s="282" t="s">
        <v>469</v>
      </c>
    </row>
    <row r="62" spans="1:5" x14ac:dyDescent="0.25">
      <c r="A62" s="771"/>
      <c r="B62" s="778"/>
      <c r="C62" s="773"/>
      <c r="D62" s="285">
        <v>86</v>
      </c>
      <c r="E62" s="282" t="s">
        <v>470</v>
      </c>
    </row>
    <row r="63" spans="1:5" x14ac:dyDescent="0.25">
      <c r="A63" s="771"/>
      <c r="B63" s="779"/>
      <c r="C63" s="777"/>
      <c r="D63" s="286">
        <v>87</v>
      </c>
      <c r="E63" s="289" t="s">
        <v>471</v>
      </c>
    </row>
  </sheetData>
  <mergeCells count="33">
    <mergeCell ref="B8:B11"/>
    <mergeCell ref="B14:B17"/>
    <mergeCell ref="A3:E3"/>
    <mergeCell ref="A8:A13"/>
    <mergeCell ref="A14:A37"/>
    <mergeCell ref="C44:C46"/>
    <mergeCell ref="C47:C50"/>
    <mergeCell ref="C51:C54"/>
    <mergeCell ref="B18:B22"/>
    <mergeCell ref="B23:B27"/>
    <mergeCell ref="B28:B31"/>
    <mergeCell ref="B32:B35"/>
    <mergeCell ref="B38:B39"/>
    <mergeCell ref="B41:B43"/>
    <mergeCell ref="B44:B46"/>
    <mergeCell ref="B51:B54"/>
    <mergeCell ref="B47:B50"/>
    <mergeCell ref="A61:A63"/>
    <mergeCell ref="C8:C11"/>
    <mergeCell ref="C12:C13"/>
    <mergeCell ref="C14:C17"/>
    <mergeCell ref="C18:C22"/>
    <mergeCell ref="C23:C27"/>
    <mergeCell ref="C28:C31"/>
    <mergeCell ref="C32:C35"/>
    <mergeCell ref="C38:C39"/>
    <mergeCell ref="C41:C43"/>
    <mergeCell ref="B55:B60"/>
    <mergeCell ref="C55:C60"/>
    <mergeCell ref="C61:C63"/>
    <mergeCell ref="B61:B63"/>
    <mergeCell ref="B12:B13"/>
    <mergeCell ref="A38:A60"/>
  </mergeCells>
  <printOptions horizontalCentered="1"/>
  <pageMargins left="0.39370078740157483" right="0.39370078740157483" top="0.78740157480314965" bottom="0.59055118110236227" header="0.39370078740157483" footer="0.39370078740157483"/>
  <pageSetup paperSize="9" scale="74" firstPageNumber="59" fitToHeight="0" orientation="portrait" r:id="rId1"/>
  <headerFooter scaleWithDoc="0" alignWithMargins="0">
    <oddHeader>&amp;L&amp;8Situation des personnels enseignants non permanents - 2015/2016&amp;R&amp;8DGRH A1-1 / Novembre 2016</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35</vt:i4>
      </vt:variant>
      <vt:variant>
        <vt:lpstr>Plages nommées</vt:lpstr>
      </vt:variant>
      <vt:variant>
        <vt:i4>47</vt:i4>
      </vt:variant>
    </vt:vector>
  </HeadingPairs>
  <TitlesOfParts>
    <vt:vector size="82" baseType="lpstr">
      <vt:lpstr>PG_0</vt:lpstr>
      <vt:lpstr>TAB_MAT</vt:lpstr>
      <vt:lpstr>PG_1</vt:lpstr>
      <vt:lpstr>TAB_1</vt:lpstr>
      <vt:lpstr>TAB_2</vt:lpstr>
      <vt:lpstr>TAB_3</vt:lpstr>
      <vt:lpstr>TAB_4</vt:lpstr>
      <vt:lpstr>PG_2</vt:lpstr>
      <vt:lpstr>TAB_5</vt:lpstr>
      <vt:lpstr>TAB_6</vt:lpstr>
      <vt:lpstr>Page</vt:lpstr>
      <vt:lpstr>TAB_7</vt:lpstr>
      <vt:lpstr>TAB_8</vt:lpstr>
      <vt:lpstr>TAB_9</vt:lpstr>
      <vt:lpstr>TAB_10</vt:lpstr>
      <vt:lpstr>TAB_11_1</vt:lpstr>
      <vt:lpstr>TAB_11_2</vt:lpstr>
      <vt:lpstr>TAB_12</vt:lpstr>
      <vt:lpstr>TAB_13</vt:lpstr>
      <vt:lpstr>PG_3</vt:lpstr>
      <vt:lpstr>TAB_14</vt:lpstr>
      <vt:lpstr>TAB_15</vt:lpstr>
      <vt:lpstr>TAB_16</vt:lpstr>
      <vt:lpstr>PG_4</vt:lpstr>
      <vt:lpstr>TAB_17</vt:lpstr>
      <vt:lpstr>TAB_18</vt:lpstr>
      <vt:lpstr>TAB_19</vt:lpstr>
      <vt:lpstr>TAB_20</vt:lpstr>
      <vt:lpstr>PG_5</vt:lpstr>
      <vt:lpstr>TAB_21</vt:lpstr>
      <vt:lpstr>PG_6</vt:lpstr>
      <vt:lpstr>TAB_22</vt:lpstr>
      <vt:lpstr>TAB_23</vt:lpstr>
      <vt:lpstr>PG_7</vt:lpstr>
      <vt:lpstr>CNU</vt:lpstr>
      <vt:lpstr>TAB_12!Impression_des_titres</vt:lpstr>
      <vt:lpstr>TAB_13!Impression_des_titres</vt:lpstr>
      <vt:lpstr>TAB_14!Impression_des_titres</vt:lpstr>
      <vt:lpstr>TAB_2!Impression_des_titres</vt:lpstr>
      <vt:lpstr>TAB_21!Impression_des_titres</vt:lpstr>
      <vt:lpstr>TAB_22!Impression_des_titres</vt:lpstr>
      <vt:lpstr>TAB_23!Impression_des_titres</vt:lpstr>
      <vt:lpstr>TAB_3!Impression_des_titres</vt:lpstr>
      <vt:lpstr>TAB_4!Impression_des_titres</vt:lpstr>
      <vt:lpstr>TAB_5!Impression_des_titres</vt:lpstr>
      <vt:lpstr>TAB_6!Impression_des_titres</vt:lpstr>
      <vt:lpstr>TAB_9!Impression_des_titres</vt:lpstr>
      <vt:lpstr>CNU!Zone_d_impression</vt:lpstr>
      <vt:lpstr>Page!Zone_d_impression</vt:lpstr>
      <vt:lpstr>PG_0!Zone_d_impression</vt:lpstr>
      <vt:lpstr>PG_1!Zone_d_impression</vt:lpstr>
      <vt:lpstr>PG_2!Zone_d_impression</vt:lpstr>
      <vt:lpstr>PG_3!Zone_d_impression</vt:lpstr>
      <vt:lpstr>PG_4!Zone_d_impression</vt:lpstr>
      <vt:lpstr>PG_5!Zone_d_impression</vt:lpstr>
      <vt:lpstr>PG_6!Zone_d_impression</vt:lpstr>
      <vt:lpstr>PG_7!Zone_d_impression</vt:lpstr>
      <vt:lpstr>TAB_1!Zone_d_impression</vt:lpstr>
      <vt:lpstr>TAB_10!Zone_d_impression</vt:lpstr>
      <vt:lpstr>TAB_11_1!Zone_d_impression</vt:lpstr>
      <vt:lpstr>TAB_11_2!Zone_d_impression</vt:lpstr>
      <vt:lpstr>TAB_12!Zone_d_impression</vt:lpstr>
      <vt:lpstr>TAB_13!Zone_d_impression</vt:lpstr>
      <vt:lpstr>TAB_14!Zone_d_impression</vt:lpstr>
      <vt:lpstr>TAB_15!Zone_d_impression</vt:lpstr>
      <vt:lpstr>TAB_16!Zone_d_impression</vt:lpstr>
      <vt:lpstr>TAB_17!Zone_d_impression</vt:lpstr>
      <vt:lpstr>TAB_18!Zone_d_impression</vt:lpstr>
      <vt:lpstr>TAB_19!Zone_d_impression</vt:lpstr>
      <vt:lpstr>TAB_2!Zone_d_impression</vt:lpstr>
      <vt:lpstr>TAB_20!Zone_d_impression</vt:lpstr>
      <vt:lpstr>TAB_21!Zone_d_impression</vt:lpstr>
      <vt:lpstr>TAB_22!Zone_d_impression</vt:lpstr>
      <vt:lpstr>TAB_23!Zone_d_impression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lpstr>TAB_MAT!Zone_d_impression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Administration centrale</cp:lastModifiedBy>
  <cp:lastPrinted>2017-06-09T15:07:01Z</cp:lastPrinted>
  <dcterms:created xsi:type="dcterms:W3CDTF">2014-10-10T11:03:44Z</dcterms:created>
  <dcterms:modified xsi:type="dcterms:W3CDTF">2017-08-16T13:31:12Z</dcterms:modified>
</cp:coreProperties>
</file>