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ITH\Documents\Teletravail\"/>
    </mc:Choice>
  </mc:AlternateContent>
  <xr:revisionPtr revIDLastSave="0" documentId="8_{3E29D2E0-32DD-483E-B829-4A8DE8BED937}" xr6:coauthVersionLast="45" xr6:coauthVersionMax="45" xr10:uidLastSave="{00000000-0000-0000-0000-000000000000}"/>
  <bookViews>
    <workbookView xWindow="-120" yWindow="-120" windowWidth="20730" windowHeight="11160" tabRatio="959" xr2:uid="{00000000-000D-0000-FFFF-FFFF00000000}"/>
  </bookViews>
  <sheets>
    <sheet name="PG_00" sheetId="12" r:id="rId1"/>
    <sheet name="PG_01" sheetId="27" r:id="rId2"/>
    <sheet name="bilan ts grades" sheetId="48" r:id="rId3"/>
    <sheet name="BS2019" sheetId="49" r:id="rId4"/>
    <sheet name="Promo2014 CNU_synth_class" sheetId="34" state="hidden" r:id="rId5"/>
    <sheet name="PG_01-1" sheetId="30" r:id="rId6"/>
    <sheet name="Promo2019 MCF HC CNU" sheetId="51" r:id="rId7"/>
    <sheet name="Promo2019 MCF EX CNU " sheetId="68" r:id="rId8"/>
    <sheet name="Promo2019 PR 1C CNU" sheetId="52" r:id="rId9"/>
    <sheet name="Promo2019 PR CE1 CNU" sheetId="53" r:id="rId10"/>
    <sheet name="Promo2019 PR CE2 CNU" sheetId="54" r:id="rId11"/>
    <sheet name="PG_03" sheetId="42" r:id="rId12"/>
    <sheet name="MCF HC" sheetId="58" r:id="rId13"/>
    <sheet name="MCF EX" sheetId="70" r:id="rId14"/>
    <sheet name="PR1C" sheetId="59" r:id="rId15"/>
    <sheet name="PRCE1" sheetId="60" r:id="rId16"/>
    <sheet name="PRCE2" sheetId="61" r:id="rId17"/>
    <sheet name="Parité 2019" sheetId="67" r:id="rId18"/>
    <sheet name="PG_04" sheetId="40" r:id="rId19"/>
    <sheet name="Nomenclature CNU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BD1" localSheetId="2">#REF!</definedName>
    <definedName name="_BD1" localSheetId="3">#REF!</definedName>
    <definedName name="_BD1" localSheetId="13">#REF!</definedName>
    <definedName name="_BD1" localSheetId="12">#REF!</definedName>
    <definedName name="_BD1" localSheetId="11">#REF!</definedName>
    <definedName name="_BD1" localSheetId="14">#REF!</definedName>
    <definedName name="_BD1" localSheetId="15">#REF!</definedName>
    <definedName name="_BD1" localSheetId="16">#REF!</definedName>
    <definedName name="_BD1" localSheetId="7">#REF!</definedName>
    <definedName name="_BD1" localSheetId="6">#REF!</definedName>
    <definedName name="_BD1" localSheetId="8">#REF!</definedName>
    <definedName name="_BD1" localSheetId="9">#REF!</definedName>
    <definedName name="_BD1" localSheetId="10">#REF!</definedName>
    <definedName name="_BD1">#REF!</definedName>
    <definedName name="_CPT1" localSheetId="3">#REF!</definedName>
    <definedName name="_CPT1" localSheetId="13">#REF!</definedName>
    <definedName name="_CPT1" localSheetId="12">#REF!</definedName>
    <definedName name="_CPT1" localSheetId="11">#REF!</definedName>
    <definedName name="_CPT1" localSheetId="14">#REF!</definedName>
    <definedName name="_CPT1" localSheetId="15">#REF!</definedName>
    <definedName name="_CPT1" localSheetId="16">#REF!</definedName>
    <definedName name="_CPT1" localSheetId="7">#REF!</definedName>
    <definedName name="_CPT1" localSheetId="6">#REF!</definedName>
    <definedName name="_CPT1" localSheetId="8">#REF!</definedName>
    <definedName name="_CPT1" localSheetId="9">#REF!</definedName>
    <definedName name="_CPT1" localSheetId="10">#REF!</definedName>
    <definedName name="_CPT1">#REF!</definedName>
    <definedName name="_xlnm._FilterDatabase" localSheetId="2" hidden="1">'bilan ts grades'!$A$3:$WY$62</definedName>
    <definedName name="_xlnm._FilterDatabase" localSheetId="13" hidden="1">'MCF EX'!$A$8:$N$68</definedName>
    <definedName name="_xlnm._FilterDatabase" localSheetId="12" hidden="1">'MCF HC'!$A$8:$Z$68</definedName>
    <definedName name="_xlnm._FilterDatabase" localSheetId="7" hidden="1">'Promo2019 MCF EX CNU '!$A$5:$I$64</definedName>
    <definedName name="_xlnm._FilterDatabase" localSheetId="6" hidden="1">'Promo2019 MCF HC CNU'!$A$5:$S$64</definedName>
    <definedName name="_FRM1" localSheetId="3">#REF!</definedName>
    <definedName name="_FRM1" localSheetId="13">#REF!</definedName>
    <definedName name="_FRM1" localSheetId="12">#REF!</definedName>
    <definedName name="_FRM1" localSheetId="11">#REF!</definedName>
    <definedName name="_FRM1" localSheetId="14">#REF!</definedName>
    <definedName name="_FRM1" localSheetId="15">#REF!</definedName>
    <definedName name="_FRM1" localSheetId="16">#REF!</definedName>
    <definedName name="_FRM1" localSheetId="7">#REF!</definedName>
    <definedName name="_FRM1" localSheetId="6">#REF!</definedName>
    <definedName name="_FRM1" localSheetId="8">#REF!</definedName>
    <definedName name="_FRM1" localSheetId="9">#REF!</definedName>
    <definedName name="_FRM1" localSheetId="10">#REF!</definedName>
    <definedName name="_FRM1">#REF!</definedName>
    <definedName name="_FRM2" localSheetId="3">#REF!</definedName>
    <definedName name="_FRM2" localSheetId="13">#REF!</definedName>
    <definedName name="_FRM2" localSheetId="12">#REF!</definedName>
    <definedName name="_FRM2" localSheetId="11">#REF!</definedName>
    <definedName name="_FRM2" localSheetId="14">#REF!</definedName>
    <definedName name="_FRM2" localSheetId="15">#REF!</definedName>
    <definedName name="_FRM2" localSheetId="16">#REF!</definedName>
    <definedName name="_FRM2" localSheetId="7">#REF!</definedName>
    <definedName name="_FRM2" localSheetId="6">#REF!</definedName>
    <definedName name="_FRM2" localSheetId="8">#REF!</definedName>
    <definedName name="_FRM2" localSheetId="9">#REF!</definedName>
    <definedName name="_FRM2" localSheetId="10">#REF!</definedName>
    <definedName name="_FRM2">#REF!</definedName>
    <definedName name="_IMP1" localSheetId="3">#REF!</definedName>
    <definedName name="_IMP1" localSheetId="13">#REF!</definedName>
    <definedName name="_IMP1" localSheetId="12">#REF!</definedName>
    <definedName name="_IMP1" localSheetId="11">#REF!</definedName>
    <definedName name="_IMP1" localSheetId="14">#REF!</definedName>
    <definedName name="_IMP1" localSheetId="15">#REF!</definedName>
    <definedName name="_IMP1" localSheetId="16">#REF!</definedName>
    <definedName name="_IMP1" localSheetId="7">#REF!</definedName>
    <definedName name="_IMP1" localSheetId="6">#REF!</definedName>
    <definedName name="_IMP1" localSheetId="8">#REF!</definedName>
    <definedName name="_IMP1" localSheetId="9">#REF!</definedName>
    <definedName name="_IMP1" localSheetId="10">#REF!</definedName>
    <definedName name="_IMP1">#REF!</definedName>
    <definedName name="_IMP2" localSheetId="3">#REF!</definedName>
    <definedName name="_IMP2" localSheetId="13">#REF!</definedName>
    <definedName name="_IMP2" localSheetId="12">#REF!</definedName>
    <definedName name="_IMP2" localSheetId="11">#REF!</definedName>
    <definedName name="_IMP2" localSheetId="14">#REF!</definedName>
    <definedName name="_IMP2" localSheetId="15">#REF!</definedName>
    <definedName name="_IMP2" localSheetId="16">#REF!</definedName>
    <definedName name="_IMP2" localSheetId="7">#REF!</definedName>
    <definedName name="_IMP2" localSheetId="6">#REF!</definedName>
    <definedName name="_IMP2" localSheetId="8">#REF!</definedName>
    <definedName name="_IMP2" localSheetId="9">#REF!</definedName>
    <definedName name="_IMP2" localSheetId="10">#REF!</definedName>
    <definedName name="_IMP2">#REF!</definedName>
    <definedName name="_lib1" localSheetId="3">#REF!</definedName>
    <definedName name="_lib1" localSheetId="13">#REF!</definedName>
    <definedName name="_lib1" localSheetId="12">#REF!</definedName>
    <definedName name="_lib1" localSheetId="11">#REF!</definedName>
    <definedName name="_lib1" localSheetId="14">#REF!</definedName>
    <definedName name="_lib1" localSheetId="15">#REF!</definedName>
    <definedName name="_lib1" localSheetId="16">#REF!</definedName>
    <definedName name="_lib1" localSheetId="7">#REF!</definedName>
    <definedName name="_lib1" localSheetId="6">#REF!</definedName>
    <definedName name="_lib1" localSheetId="8">#REF!</definedName>
    <definedName name="_lib1" localSheetId="9">#REF!</definedName>
    <definedName name="_lib1" localSheetId="10">#REF!</definedName>
    <definedName name="_lib1">#REF!</definedName>
    <definedName name="_mcf1" localSheetId="3">#REF!</definedName>
    <definedName name="_mcf1" localSheetId="13">#REF!</definedName>
    <definedName name="_mcf1" localSheetId="12">#REF!</definedName>
    <definedName name="_mcf1" localSheetId="11">#REF!</definedName>
    <definedName name="_mcf1" localSheetId="14">#REF!</definedName>
    <definedName name="_mcf1" localSheetId="15">#REF!</definedName>
    <definedName name="_mcf1" localSheetId="16">#REF!</definedName>
    <definedName name="_mcf1" localSheetId="7">#REF!</definedName>
    <definedName name="_mcf1" localSheetId="6">#REF!</definedName>
    <definedName name="_mcf1" localSheetId="8">#REF!</definedName>
    <definedName name="_mcf1" localSheetId="9">#REF!</definedName>
    <definedName name="_mcf1" localSheetId="10">#REF!</definedName>
    <definedName name="_mcf1">#REF!</definedName>
    <definedName name="_mcf2" localSheetId="3">#REF!</definedName>
    <definedName name="_mcf2" localSheetId="13">#REF!</definedName>
    <definedName name="_mcf2" localSheetId="12">#REF!</definedName>
    <definedName name="_mcf2" localSheetId="11">#REF!</definedName>
    <definedName name="_mcf2" localSheetId="14">#REF!</definedName>
    <definedName name="_mcf2" localSheetId="15">#REF!</definedName>
    <definedName name="_mcf2" localSheetId="16">#REF!</definedName>
    <definedName name="_mcf2" localSheetId="7">#REF!</definedName>
    <definedName name="_mcf2" localSheetId="6">#REF!</definedName>
    <definedName name="_mcf2" localSheetId="8">#REF!</definedName>
    <definedName name="_mcf2" localSheetId="9">#REF!</definedName>
    <definedName name="_mcf2" localSheetId="10">#REF!</definedName>
    <definedName name="_mcf2">#REF!</definedName>
    <definedName name="_mcf3" localSheetId="3">#REF!</definedName>
    <definedName name="_mcf3" localSheetId="13">#REF!</definedName>
    <definedName name="_mcf3" localSheetId="12">#REF!</definedName>
    <definedName name="_mcf3" localSheetId="11">#REF!</definedName>
    <definedName name="_mcf3" localSheetId="14">#REF!</definedName>
    <definedName name="_mcf3" localSheetId="15">#REF!</definedName>
    <definedName name="_mcf3" localSheetId="16">#REF!</definedName>
    <definedName name="_mcf3" localSheetId="7">#REF!</definedName>
    <definedName name="_mcf3" localSheetId="6">#REF!</definedName>
    <definedName name="_mcf3" localSheetId="8">#REF!</definedName>
    <definedName name="_mcf3" localSheetId="9">#REF!</definedName>
    <definedName name="_mcf3" localSheetId="10">#REF!</definedName>
    <definedName name="_mcf3">#REF!</definedName>
    <definedName name="_pr92" localSheetId="3">#REF!</definedName>
    <definedName name="_pr92" localSheetId="13">#REF!</definedName>
    <definedName name="_pr92" localSheetId="12">#REF!</definedName>
    <definedName name="_pr92" localSheetId="11">#REF!</definedName>
    <definedName name="_pr92" localSheetId="14">#REF!</definedName>
    <definedName name="_pr92" localSheetId="15">#REF!</definedName>
    <definedName name="_pr92" localSheetId="16">#REF!</definedName>
    <definedName name="_pr92" localSheetId="7">#REF!</definedName>
    <definedName name="_pr92" localSheetId="6">#REF!</definedName>
    <definedName name="_pr92" localSheetId="8">#REF!</definedName>
    <definedName name="_pr92" localSheetId="9">#REF!</definedName>
    <definedName name="_pr92" localSheetId="10">#REF!</definedName>
    <definedName name="_pr92">#REF!</definedName>
    <definedName name="_tab1" localSheetId="3">#REF!</definedName>
    <definedName name="_tab1" localSheetId="13">#REF!</definedName>
    <definedName name="_tab1" localSheetId="12">#REF!</definedName>
    <definedName name="_tab1" localSheetId="11">#REF!</definedName>
    <definedName name="_tab1" localSheetId="14">#REF!</definedName>
    <definedName name="_tab1" localSheetId="15">#REF!</definedName>
    <definedName name="_tab1" localSheetId="16">#REF!</definedName>
    <definedName name="_tab1" localSheetId="7">#REF!</definedName>
    <definedName name="_tab1" localSheetId="6">#REF!</definedName>
    <definedName name="_tab1" localSheetId="8">#REF!</definedName>
    <definedName name="_tab1" localSheetId="9">#REF!</definedName>
    <definedName name="_tab1" localSheetId="10">#REF!</definedName>
    <definedName name="_tab1">#REF!</definedName>
    <definedName name="_tab2" localSheetId="3">#REF!</definedName>
    <definedName name="_tab2" localSheetId="13">#REF!</definedName>
    <definedName name="_tab2" localSheetId="12">#REF!</definedName>
    <definedName name="_tab2" localSheetId="11">#REF!</definedName>
    <definedName name="_tab2" localSheetId="14">#REF!</definedName>
    <definedName name="_tab2" localSheetId="15">#REF!</definedName>
    <definedName name="_tab2" localSheetId="16">#REF!</definedName>
    <definedName name="_tab2" localSheetId="7">#REF!</definedName>
    <definedName name="_tab2" localSheetId="6">#REF!</definedName>
    <definedName name="_tab2" localSheetId="8">#REF!</definedName>
    <definedName name="_tab2" localSheetId="9">#REF!</definedName>
    <definedName name="_tab2" localSheetId="10">#REF!</definedName>
    <definedName name="_tab2">#REF!</definedName>
    <definedName name="_tab3" localSheetId="3">#REF!</definedName>
    <definedName name="_tab3" localSheetId="13">#REF!</definedName>
    <definedName name="_tab3" localSheetId="12">#REF!</definedName>
    <definedName name="_tab3" localSheetId="11">#REF!</definedName>
    <definedName name="_tab3" localSheetId="14">#REF!</definedName>
    <definedName name="_tab3" localSheetId="15">#REF!</definedName>
    <definedName name="_tab3" localSheetId="16">#REF!</definedName>
    <definedName name="_tab3" localSheetId="7">#REF!</definedName>
    <definedName name="_tab3" localSheetId="6">#REF!</definedName>
    <definedName name="_tab3" localSheetId="8">#REF!</definedName>
    <definedName name="_tab3" localSheetId="9">#REF!</definedName>
    <definedName name="_tab3" localSheetId="10">#REF!</definedName>
    <definedName name="_tab3">#REF!</definedName>
    <definedName name="_tab7" localSheetId="3">#REF!</definedName>
    <definedName name="_tab7" localSheetId="13">#REF!</definedName>
    <definedName name="_tab7" localSheetId="12">#REF!</definedName>
    <definedName name="_tab7" localSheetId="11">#REF!</definedName>
    <definedName name="_tab7" localSheetId="14">#REF!</definedName>
    <definedName name="_tab7" localSheetId="15">#REF!</definedName>
    <definedName name="_tab7" localSheetId="16">#REF!</definedName>
    <definedName name="_tab7" localSheetId="7">#REF!</definedName>
    <definedName name="_tab7" localSheetId="6">#REF!</definedName>
    <definedName name="_tab7" localSheetId="8">#REF!</definedName>
    <definedName name="_tab7" localSheetId="9">#REF!</definedName>
    <definedName name="_tab7" localSheetId="10">#REF!</definedName>
    <definedName name="_tab7">#REF!</definedName>
    <definedName name="_tab8" localSheetId="3">#REF!</definedName>
    <definedName name="_tab8" localSheetId="13">#REF!</definedName>
    <definedName name="_tab8" localSheetId="12">#REF!</definedName>
    <definedName name="_tab8" localSheetId="11">#REF!</definedName>
    <definedName name="_tab8" localSheetId="14">#REF!</definedName>
    <definedName name="_tab8" localSheetId="15">#REF!</definedName>
    <definedName name="_tab8" localSheetId="16">#REF!</definedName>
    <definedName name="_tab8" localSheetId="7">#REF!</definedName>
    <definedName name="_tab8" localSheetId="6">#REF!</definedName>
    <definedName name="_tab8" localSheetId="8">#REF!</definedName>
    <definedName name="_tab8" localSheetId="9">#REF!</definedName>
    <definedName name="_tab8" localSheetId="10">#REF!</definedName>
    <definedName name="_tab8">#REF!</definedName>
    <definedName name="_tab9" localSheetId="3">#REF!</definedName>
    <definedName name="_tab9" localSheetId="13">#REF!</definedName>
    <definedName name="_tab9" localSheetId="12">#REF!</definedName>
    <definedName name="_tab9" localSheetId="11">#REF!</definedName>
    <definedName name="_tab9" localSheetId="14">#REF!</definedName>
    <definedName name="_tab9" localSheetId="15">#REF!</definedName>
    <definedName name="_tab9" localSheetId="16">#REF!</definedName>
    <definedName name="_tab9" localSheetId="7">#REF!</definedName>
    <definedName name="_tab9" localSheetId="6">#REF!</definedName>
    <definedName name="_tab9" localSheetId="8">#REF!</definedName>
    <definedName name="_tab9" localSheetId="9">#REF!</definedName>
    <definedName name="_tab9" localSheetId="10">#REF!</definedName>
    <definedName name="_tab9">#REF!</definedName>
    <definedName name="aa" localSheetId="3">#REF!</definedName>
    <definedName name="aa" localSheetId="13">#REF!</definedName>
    <definedName name="aa" localSheetId="12">#REF!</definedName>
    <definedName name="aa" localSheetId="11">#REF!</definedName>
    <definedName name="aa" localSheetId="14">#REF!</definedName>
    <definedName name="aa" localSheetId="15">#REF!</definedName>
    <definedName name="aa" localSheetId="16">#REF!</definedName>
    <definedName name="aa" localSheetId="7">#REF!</definedName>
    <definedName name="aa" localSheetId="6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b" localSheetId="3">#REF!</definedName>
    <definedName name="ab" localSheetId="13">#REF!</definedName>
    <definedName name="ab" localSheetId="12">#REF!</definedName>
    <definedName name="ab" localSheetId="11">#REF!</definedName>
    <definedName name="ab" localSheetId="14">#REF!</definedName>
    <definedName name="ab" localSheetId="15">#REF!</definedName>
    <definedName name="ab" localSheetId="16">#REF!</definedName>
    <definedName name="ab" localSheetId="7">#REF!</definedName>
    <definedName name="ab" localSheetId="6">#REF!</definedName>
    <definedName name="ab" localSheetId="8">#REF!</definedName>
    <definedName name="ab" localSheetId="9">#REF!</definedName>
    <definedName name="ab" localSheetId="10">#REF!</definedName>
    <definedName name="ab">#REF!</definedName>
    <definedName name="an">"donnee99!$B$1"</definedName>
    <definedName name="an_27">"gd98!$B$1"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azdf" localSheetId="3">#REF!</definedName>
    <definedName name="azdf" localSheetId="13">#REF!</definedName>
    <definedName name="azdf" localSheetId="12">#REF!</definedName>
    <definedName name="azdf" localSheetId="11">#REF!</definedName>
    <definedName name="azdf" localSheetId="14">#REF!</definedName>
    <definedName name="azdf" localSheetId="15">#REF!</definedName>
    <definedName name="azdf" localSheetId="16">#REF!</definedName>
    <definedName name="azdf" localSheetId="7">#REF!</definedName>
    <definedName name="azdf" localSheetId="6">#REF!</definedName>
    <definedName name="azdf" localSheetId="8">#REF!</definedName>
    <definedName name="azdf" localSheetId="9">#REF!</definedName>
    <definedName name="azdf" localSheetId="10">#REF!</definedName>
    <definedName name="azdf">#REF!</definedName>
    <definedName name="_xlnm.Database" localSheetId="3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7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e_nat">'[2]promos2009 via BO'!$A$1:'[2]promos2009 via BO'!$A$1:$N$1186</definedName>
    <definedName name="bb" localSheetId="3">#REF!</definedName>
    <definedName name="bb" localSheetId="13">#REF!</definedName>
    <definedName name="bb" localSheetId="12">#REF!</definedName>
    <definedName name="bb" localSheetId="11">#REF!</definedName>
    <definedName name="bb" localSheetId="14">#REF!</definedName>
    <definedName name="bb" localSheetId="15">#REF!</definedName>
    <definedName name="bb" localSheetId="16">#REF!</definedName>
    <definedName name="bb" localSheetId="7">#REF!</definedName>
    <definedName name="bb" localSheetId="6">#REF!</definedName>
    <definedName name="bb" localSheetId="8">#REF!</definedName>
    <definedName name="bb" localSheetId="9">#REF!</definedName>
    <definedName name="bb" localSheetId="10">#REF!</definedName>
    <definedName name="bb">#REF!</definedName>
    <definedName name="bbb">'[3]Tableau de données'!$A$2:$B$32</definedName>
    <definedName name="bbcc">[4]Feuil1!$A$2:$C$45</definedName>
    <definedName name="BCL_REC" localSheetId="3">#REF!</definedName>
    <definedName name="BCL_REC" localSheetId="13">#REF!</definedName>
    <definedName name="BCL_REC" localSheetId="12">#REF!</definedName>
    <definedName name="BCL_REC" localSheetId="11">#REF!</definedName>
    <definedName name="BCL_REC" localSheetId="14">#REF!</definedName>
    <definedName name="BCL_REC" localSheetId="15">#REF!</definedName>
    <definedName name="BCL_REC" localSheetId="16">#REF!</definedName>
    <definedName name="BCL_REC" localSheetId="7">#REF!</definedName>
    <definedName name="BCL_REC" localSheetId="6">#REF!</definedName>
    <definedName name="BCL_REC" localSheetId="8">#REF!</definedName>
    <definedName name="BCL_REC" localSheetId="9">#REF!</definedName>
    <definedName name="BCL_REC" localSheetId="10">#REF!</definedName>
    <definedName name="BCL_REC">#REF!</definedName>
    <definedName name="bd" localSheetId="3">#REF!</definedName>
    <definedName name="bd" localSheetId="13">#REF!</definedName>
    <definedName name="bd" localSheetId="12">#REF!</definedName>
    <definedName name="bd" localSheetId="11">#REF!</definedName>
    <definedName name="bd" localSheetId="14">#REF!</definedName>
    <definedName name="bd" localSheetId="15">#REF!</definedName>
    <definedName name="bd" localSheetId="16">#REF!</definedName>
    <definedName name="bd" localSheetId="7">#REF!</definedName>
    <definedName name="bd" localSheetId="6">#REF!</definedName>
    <definedName name="bd" localSheetId="8">#REF!</definedName>
    <definedName name="bd" localSheetId="9">#REF!</definedName>
    <definedName name="bd" localSheetId="10">#REF!</definedName>
    <definedName name="bd">#REF!</definedName>
    <definedName name="bdd" localSheetId="3">#REF!</definedName>
    <definedName name="bdd" localSheetId="13">#REF!</definedName>
    <definedName name="bdd" localSheetId="12">#REF!</definedName>
    <definedName name="bdd" localSheetId="11">#REF!</definedName>
    <definedName name="bdd" localSheetId="14">#REF!</definedName>
    <definedName name="bdd" localSheetId="15">#REF!</definedName>
    <definedName name="bdd" localSheetId="16">#REF!</definedName>
    <definedName name="bdd" localSheetId="7">#REF!</definedName>
    <definedName name="bdd" localSheetId="6">#REF!</definedName>
    <definedName name="bdd" localSheetId="8">#REF!</definedName>
    <definedName name="bdd" localSheetId="9">#REF!</definedName>
    <definedName name="bdd" localSheetId="10">#REF!</definedName>
    <definedName name="bdd">#REF!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cb" localSheetId="3">#REF!</definedName>
    <definedName name="cb" localSheetId="13">#REF!</definedName>
    <definedName name="cb" localSheetId="12">#REF!</definedName>
    <definedName name="cb" localSheetId="11">#REF!</definedName>
    <definedName name="cb" localSheetId="14">#REF!</definedName>
    <definedName name="cb" localSheetId="15">#REF!</definedName>
    <definedName name="cb" localSheetId="16">#REF!</definedName>
    <definedName name="cb" localSheetId="7">#REF!</definedName>
    <definedName name="cb" localSheetId="6">#REF!</definedName>
    <definedName name="cb" localSheetId="8">#REF!</definedName>
    <definedName name="cb" localSheetId="9">#REF!</definedName>
    <definedName name="cb" localSheetId="10">#REF!</definedName>
    <definedName name="cb">#REF!</definedName>
    <definedName name="cc" localSheetId="3">#REF!</definedName>
    <definedName name="cc" localSheetId="13">#REF!</definedName>
    <definedName name="cc" localSheetId="12">#REF!</definedName>
    <definedName name="cc" localSheetId="11">#REF!</definedName>
    <definedName name="cc" localSheetId="14">#REF!</definedName>
    <definedName name="cc" localSheetId="15">#REF!</definedName>
    <definedName name="cc" localSheetId="16">#REF!</definedName>
    <definedName name="cc" localSheetId="7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lecr" localSheetId="3">#REF!</definedName>
    <definedName name="clecr" localSheetId="13">#REF!</definedName>
    <definedName name="clecr" localSheetId="12">#REF!</definedName>
    <definedName name="clecr" localSheetId="11">#REF!</definedName>
    <definedName name="clecr" localSheetId="14">#REF!</definedName>
    <definedName name="clecr" localSheetId="15">#REF!</definedName>
    <definedName name="clecr" localSheetId="16">#REF!</definedName>
    <definedName name="clecr" localSheetId="7">#REF!</definedName>
    <definedName name="clecr" localSheetId="6">#REF!</definedName>
    <definedName name="clecr" localSheetId="8">#REF!</definedName>
    <definedName name="clecr" localSheetId="9">#REF!</definedName>
    <definedName name="clecr" localSheetId="10">#REF!</definedName>
    <definedName name="clecr">#REF!</definedName>
    <definedName name="clecr_27" localSheetId="3">#REF!</definedName>
    <definedName name="clecr_27" localSheetId="13">#REF!</definedName>
    <definedName name="clecr_27" localSheetId="12">#REF!</definedName>
    <definedName name="clecr_27" localSheetId="11">#REF!</definedName>
    <definedName name="clecr_27" localSheetId="14">#REF!</definedName>
    <definedName name="clecr_27" localSheetId="15">#REF!</definedName>
    <definedName name="clecr_27" localSheetId="16">#REF!</definedName>
    <definedName name="clecr_27" localSheetId="7">#REF!</definedName>
    <definedName name="clecr_27" localSheetId="6">#REF!</definedName>
    <definedName name="clecr_27" localSheetId="8">#REF!</definedName>
    <definedName name="clecr_27" localSheetId="9">#REF!</definedName>
    <definedName name="clecr_27" localSheetId="10">#REF!</definedName>
    <definedName name="clecr_27">#REF!</definedName>
    <definedName name="cledr" localSheetId="3">#REF!</definedName>
    <definedName name="cledr" localSheetId="13">#REF!</definedName>
    <definedName name="cledr" localSheetId="12">#REF!</definedName>
    <definedName name="cledr" localSheetId="11">#REF!</definedName>
    <definedName name="cledr" localSheetId="14">#REF!</definedName>
    <definedName name="cledr" localSheetId="15">#REF!</definedName>
    <definedName name="cledr" localSheetId="16">#REF!</definedName>
    <definedName name="cledr" localSheetId="7">#REF!</definedName>
    <definedName name="cledr" localSheetId="6">#REF!</definedName>
    <definedName name="cledr" localSheetId="8">#REF!</definedName>
    <definedName name="cledr" localSheetId="9">#REF!</definedName>
    <definedName name="cledr" localSheetId="10">#REF!</definedName>
    <definedName name="cledr">#REF!</definedName>
    <definedName name="cledr_27" localSheetId="3">#REF!</definedName>
    <definedName name="cledr_27" localSheetId="13">#REF!</definedName>
    <definedName name="cledr_27" localSheetId="12">#REF!</definedName>
    <definedName name="cledr_27" localSheetId="11">#REF!</definedName>
    <definedName name="cledr_27" localSheetId="14">#REF!</definedName>
    <definedName name="cledr_27" localSheetId="15">#REF!</definedName>
    <definedName name="cledr_27" localSheetId="16">#REF!</definedName>
    <definedName name="cledr_27" localSheetId="7">#REF!</definedName>
    <definedName name="cledr_27" localSheetId="6">#REF!</definedName>
    <definedName name="cledr_27" localSheetId="8">#REF!</definedName>
    <definedName name="cledr_27" localSheetId="9">#REF!</definedName>
    <definedName name="cledr_27" localSheetId="10">#REF!</definedName>
    <definedName name="cledr_27">#REF!</definedName>
    <definedName name="CPT1_25" localSheetId="3">#REF!</definedName>
    <definedName name="CPT1_25" localSheetId="13">#REF!</definedName>
    <definedName name="CPT1_25" localSheetId="12">#REF!</definedName>
    <definedName name="CPT1_25" localSheetId="11">#REF!</definedName>
    <definedName name="CPT1_25" localSheetId="14">#REF!</definedName>
    <definedName name="CPT1_25" localSheetId="15">#REF!</definedName>
    <definedName name="CPT1_25" localSheetId="16">#REF!</definedName>
    <definedName name="CPT1_25" localSheetId="7">#REF!</definedName>
    <definedName name="CPT1_25" localSheetId="6">#REF!</definedName>
    <definedName name="CPT1_25" localSheetId="8">#REF!</definedName>
    <definedName name="CPT1_25" localSheetId="9">#REF!</definedName>
    <definedName name="CPT1_25" localSheetId="10">#REF!</definedName>
    <definedName name="CPT1_25">#REF!</definedName>
    <definedName name="DATE" localSheetId="3">#REF!</definedName>
    <definedName name="DATE" localSheetId="13">#REF!</definedName>
    <definedName name="DATE" localSheetId="12">#REF!</definedName>
    <definedName name="DATE" localSheetId="11">#REF!</definedName>
    <definedName name="DATE" localSheetId="14">#REF!</definedName>
    <definedName name="DATE" localSheetId="15">#REF!</definedName>
    <definedName name="DATE" localSheetId="16">#REF!</definedName>
    <definedName name="DATE" localSheetId="7">#REF!</definedName>
    <definedName name="DATE" localSheetId="6">#REF!</definedName>
    <definedName name="DATE" localSheetId="8">#REF!</definedName>
    <definedName name="DATE" localSheetId="9">#REF!</definedName>
    <definedName name="DATE" localSheetId="10">#REF!</definedName>
    <definedName name="DATE">#REF!</definedName>
    <definedName name="DC_GD">'[1]4_NON_PERMANENTS'!$E$19:$G$24</definedName>
    <definedName name="DC_GROUPE">'[1]4_NON_PERMANENTS'!$E$3:$G$17</definedName>
    <definedName name="DC_SECTION">'[1]4_NON_PERMANENTS'!$A$3:$C$60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'[1]5_EFFECTIF_PR'!$A$3:$EQ$61</definedName>
    <definedName name="EFFECTIF_MCF_ETAB">'[1]5_EFFECTIF_MCF'!$A$2:$EQ$61</definedName>
    <definedName name="Effectifs_en_Activité" localSheetId="3">#REF!</definedName>
    <definedName name="Effectifs_en_Activité" localSheetId="13">#REF!</definedName>
    <definedName name="Effectifs_en_Activité" localSheetId="12">#REF!</definedName>
    <definedName name="Effectifs_en_Activité" localSheetId="11">#REF!</definedName>
    <definedName name="Effectifs_en_Activité" localSheetId="14">#REF!</definedName>
    <definedName name="Effectifs_en_Activité" localSheetId="15">#REF!</definedName>
    <definedName name="Effectifs_en_Activité" localSheetId="16">#REF!</definedName>
    <definedName name="Effectifs_en_Activité" localSheetId="7">#REF!</definedName>
    <definedName name="Effectifs_en_Activité" localSheetId="6">#REF!</definedName>
    <definedName name="Effectifs_en_Activité" localSheetId="8">#REF!</definedName>
    <definedName name="Effectifs_en_Activité" localSheetId="9">#REF!</definedName>
    <definedName name="Effectifs_en_Activité" localSheetId="10">#REF!</definedName>
    <definedName name="Effectifs_en_Activité">#REF!</definedName>
    <definedName name="Enseigndec2000" localSheetId="3">#REF!</definedName>
    <definedName name="Enseigndec2000" localSheetId="13">#REF!</definedName>
    <definedName name="Enseigndec2000" localSheetId="12">#REF!</definedName>
    <definedName name="Enseigndec2000" localSheetId="11">#REF!</definedName>
    <definedName name="Enseigndec2000" localSheetId="14">#REF!</definedName>
    <definedName name="Enseigndec2000" localSheetId="15">#REF!</definedName>
    <definedName name="Enseigndec2000" localSheetId="16">#REF!</definedName>
    <definedName name="Enseigndec2000" localSheetId="7">#REF!</definedName>
    <definedName name="Enseigndec2000" localSheetId="6">#REF!</definedName>
    <definedName name="Enseigndec2000" localSheetId="8">#REF!</definedName>
    <definedName name="Enseigndec2000" localSheetId="9">#REF!</definedName>
    <definedName name="Enseigndec2000" localSheetId="10">#REF!</definedName>
    <definedName name="Enseigndec2000">#REF!</definedName>
    <definedName name="enseigntotaldec2000" localSheetId="3">#REF!</definedName>
    <definedName name="enseigntotaldec2000" localSheetId="13">#REF!</definedName>
    <definedName name="enseigntotaldec2000" localSheetId="12">#REF!</definedName>
    <definedName name="enseigntotaldec2000" localSheetId="11">#REF!</definedName>
    <definedName name="enseigntotaldec2000" localSheetId="14">#REF!</definedName>
    <definedName name="enseigntotaldec2000" localSheetId="15">#REF!</definedName>
    <definedName name="enseigntotaldec2000" localSheetId="16">#REF!</definedName>
    <definedName name="enseigntotaldec2000" localSheetId="7">#REF!</definedName>
    <definedName name="enseigntotaldec2000" localSheetId="6">#REF!</definedName>
    <definedName name="enseigntotaldec2000" localSheetId="8">#REF!</definedName>
    <definedName name="enseigntotaldec2000" localSheetId="9">#REF!</definedName>
    <definedName name="enseigntotaldec2000" localSheetId="10">#REF!</definedName>
    <definedName name="enseigntotaldec2000">#REF!</definedName>
    <definedName name="etudiants_etab">[5]EFF_ETUDIANTS!$G$2:$H$145</definedName>
    <definedName name="etudiants_typo">[5]EFF_ETUDIANTS!$A$1:$B$11</definedName>
    <definedName name="Excel_BuiltIn_Database" localSheetId="3">#REF!</definedName>
    <definedName name="Excel_BuiltIn_Database" localSheetId="13">#REF!</definedName>
    <definedName name="Excel_BuiltIn_Database" localSheetId="12">#REF!</definedName>
    <definedName name="Excel_BuiltIn_Database" localSheetId="11">#REF!</definedName>
    <definedName name="Excel_BuiltIn_Database" localSheetId="14">#REF!</definedName>
    <definedName name="Excel_BuiltIn_Database" localSheetId="15">#REF!</definedName>
    <definedName name="Excel_BuiltIn_Database" localSheetId="16">#REF!</definedName>
    <definedName name="Excel_BuiltIn_Database" localSheetId="7">#REF!</definedName>
    <definedName name="Excel_BuiltIn_Database" localSheetId="6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>#REF!</definedName>
    <definedName name="Excel_BuiltIn_Database_14" localSheetId="3">#REF!</definedName>
    <definedName name="Excel_BuiltIn_Database_14" localSheetId="13">#REF!</definedName>
    <definedName name="Excel_BuiltIn_Database_14" localSheetId="12">#REF!</definedName>
    <definedName name="Excel_BuiltIn_Database_14" localSheetId="11">#REF!</definedName>
    <definedName name="Excel_BuiltIn_Database_14" localSheetId="14">#REF!</definedName>
    <definedName name="Excel_BuiltIn_Database_14" localSheetId="15">#REF!</definedName>
    <definedName name="Excel_BuiltIn_Database_14" localSheetId="16">#REF!</definedName>
    <definedName name="Excel_BuiltIn_Database_14" localSheetId="7">#REF!</definedName>
    <definedName name="Excel_BuiltIn_Database_14" localSheetId="6">#REF!</definedName>
    <definedName name="Excel_BuiltIn_Database_14" localSheetId="8">#REF!</definedName>
    <definedName name="Excel_BuiltIn_Database_14" localSheetId="9">#REF!</definedName>
    <definedName name="Excel_BuiltIn_Database_14" localSheetId="10">#REF!</definedName>
    <definedName name="Excel_BuiltIn_Database_14">#REF!</definedName>
    <definedName name="Excel_BuiltIn_Database_15" localSheetId="3">#REF!</definedName>
    <definedName name="Excel_BuiltIn_Database_15" localSheetId="13">#REF!</definedName>
    <definedName name="Excel_BuiltIn_Database_15" localSheetId="12">#REF!</definedName>
    <definedName name="Excel_BuiltIn_Database_15" localSheetId="11">#REF!</definedName>
    <definedName name="Excel_BuiltIn_Database_15" localSheetId="14">#REF!</definedName>
    <definedName name="Excel_BuiltIn_Database_15" localSheetId="15">#REF!</definedName>
    <definedName name="Excel_BuiltIn_Database_15" localSheetId="16">#REF!</definedName>
    <definedName name="Excel_BuiltIn_Database_15" localSheetId="7">#REF!</definedName>
    <definedName name="Excel_BuiltIn_Database_15" localSheetId="6">#REF!</definedName>
    <definedName name="Excel_BuiltIn_Database_15" localSheetId="8">#REF!</definedName>
    <definedName name="Excel_BuiltIn_Database_15" localSheetId="9">#REF!</definedName>
    <definedName name="Excel_BuiltIn_Database_15" localSheetId="10">#REF!</definedName>
    <definedName name="Excel_BuiltIn_Database_15">#REF!</definedName>
    <definedName name="Excel_BuiltIn_Database_16" localSheetId="3">#REF!</definedName>
    <definedName name="Excel_BuiltIn_Database_16" localSheetId="13">#REF!</definedName>
    <definedName name="Excel_BuiltIn_Database_16" localSheetId="12">#REF!</definedName>
    <definedName name="Excel_BuiltIn_Database_16" localSheetId="11">#REF!</definedName>
    <definedName name="Excel_BuiltIn_Database_16" localSheetId="14">#REF!</definedName>
    <definedName name="Excel_BuiltIn_Database_16" localSheetId="15">#REF!</definedName>
    <definedName name="Excel_BuiltIn_Database_16" localSheetId="16">#REF!</definedName>
    <definedName name="Excel_BuiltIn_Database_16" localSheetId="7">#REF!</definedName>
    <definedName name="Excel_BuiltIn_Database_16" localSheetId="6">#REF!</definedName>
    <definedName name="Excel_BuiltIn_Database_16" localSheetId="8">#REF!</definedName>
    <definedName name="Excel_BuiltIn_Database_16" localSheetId="9">#REF!</definedName>
    <definedName name="Excel_BuiltIn_Database_16" localSheetId="10">#REF!</definedName>
    <definedName name="Excel_BuiltIn_Database_16">#REF!</definedName>
    <definedName name="Excel_BuiltIn_Database_17" localSheetId="3">#REF!</definedName>
    <definedName name="Excel_BuiltIn_Database_17" localSheetId="13">#REF!</definedName>
    <definedName name="Excel_BuiltIn_Database_17" localSheetId="12">#REF!</definedName>
    <definedName name="Excel_BuiltIn_Database_17" localSheetId="11">#REF!</definedName>
    <definedName name="Excel_BuiltIn_Database_17" localSheetId="14">#REF!</definedName>
    <definedName name="Excel_BuiltIn_Database_17" localSheetId="15">#REF!</definedName>
    <definedName name="Excel_BuiltIn_Database_17" localSheetId="16">#REF!</definedName>
    <definedName name="Excel_BuiltIn_Database_17" localSheetId="7">#REF!</definedName>
    <definedName name="Excel_BuiltIn_Database_17" localSheetId="6">#REF!</definedName>
    <definedName name="Excel_BuiltIn_Database_17" localSheetId="8">#REF!</definedName>
    <definedName name="Excel_BuiltIn_Database_17" localSheetId="9">#REF!</definedName>
    <definedName name="Excel_BuiltIn_Database_17" localSheetId="10">#REF!</definedName>
    <definedName name="Excel_BuiltIn_Database_17">#REF!</definedName>
    <definedName name="Excel_BuiltIn_Database_18" localSheetId="3">#REF!</definedName>
    <definedName name="Excel_BuiltIn_Database_18" localSheetId="13">#REF!</definedName>
    <definedName name="Excel_BuiltIn_Database_18" localSheetId="12">#REF!</definedName>
    <definedName name="Excel_BuiltIn_Database_18" localSheetId="11">#REF!</definedName>
    <definedName name="Excel_BuiltIn_Database_18" localSheetId="14">#REF!</definedName>
    <definedName name="Excel_BuiltIn_Database_18" localSheetId="15">#REF!</definedName>
    <definedName name="Excel_BuiltIn_Database_18" localSheetId="16">#REF!</definedName>
    <definedName name="Excel_BuiltIn_Database_18" localSheetId="7">#REF!</definedName>
    <definedName name="Excel_BuiltIn_Database_18" localSheetId="6">#REF!</definedName>
    <definedName name="Excel_BuiltIn_Database_18" localSheetId="8">#REF!</definedName>
    <definedName name="Excel_BuiltIn_Database_18" localSheetId="9">#REF!</definedName>
    <definedName name="Excel_BuiltIn_Database_18" localSheetId="10">#REF!</definedName>
    <definedName name="Excel_BuiltIn_Database_18">#REF!</definedName>
    <definedName name="Excel_BuiltIn_Database_19" localSheetId="3">#REF!</definedName>
    <definedName name="Excel_BuiltIn_Database_19" localSheetId="13">#REF!</definedName>
    <definedName name="Excel_BuiltIn_Database_19" localSheetId="12">#REF!</definedName>
    <definedName name="Excel_BuiltIn_Database_19" localSheetId="11">#REF!</definedName>
    <definedName name="Excel_BuiltIn_Database_19" localSheetId="14">#REF!</definedName>
    <definedName name="Excel_BuiltIn_Database_19" localSheetId="15">#REF!</definedName>
    <definedName name="Excel_BuiltIn_Database_19" localSheetId="16">#REF!</definedName>
    <definedName name="Excel_BuiltIn_Database_19" localSheetId="7">#REF!</definedName>
    <definedName name="Excel_BuiltIn_Database_19" localSheetId="6">#REF!</definedName>
    <definedName name="Excel_BuiltIn_Database_19" localSheetId="8">#REF!</definedName>
    <definedName name="Excel_BuiltIn_Database_19" localSheetId="9">#REF!</definedName>
    <definedName name="Excel_BuiltIn_Database_19" localSheetId="10">#REF!</definedName>
    <definedName name="Excel_BuiltIn_Database_19">#REF!</definedName>
    <definedName name="Excel_BuiltIn_Database_21" localSheetId="3">#REF!</definedName>
    <definedName name="Excel_BuiltIn_Database_21" localSheetId="13">#REF!</definedName>
    <definedName name="Excel_BuiltIn_Database_21" localSheetId="12">#REF!</definedName>
    <definedName name="Excel_BuiltIn_Database_21" localSheetId="11">#REF!</definedName>
    <definedName name="Excel_BuiltIn_Database_21" localSheetId="14">#REF!</definedName>
    <definedName name="Excel_BuiltIn_Database_21" localSheetId="15">#REF!</definedName>
    <definedName name="Excel_BuiltIn_Database_21" localSheetId="16">#REF!</definedName>
    <definedName name="Excel_BuiltIn_Database_21" localSheetId="7">#REF!</definedName>
    <definedName name="Excel_BuiltIn_Database_21" localSheetId="6">#REF!</definedName>
    <definedName name="Excel_BuiltIn_Database_21" localSheetId="8">#REF!</definedName>
    <definedName name="Excel_BuiltIn_Database_21" localSheetId="9">#REF!</definedName>
    <definedName name="Excel_BuiltIn_Database_21" localSheetId="10">#REF!</definedName>
    <definedName name="Excel_BuiltIn_Database_21">#REF!</definedName>
    <definedName name="Excel_BuiltIn_Database_23" localSheetId="3">'[6]non candidats'!#REF!</definedName>
    <definedName name="Excel_BuiltIn_Database_23" localSheetId="13">'[6]non candidats'!#REF!</definedName>
    <definedName name="Excel_BuiltIn_Database_23" localSheetId="12">'[6]non candidats'!#REF!</definedName>
    <definedName name="Excel_BuiltIn_Database_23" localSheetId="11">'[6]non candidats'!#REF!</definedName>
    <definedName name="Excel_BuiltIn_Database_23" localSheetId="14">'[6]non candidats'!#REF!</definedName>
    <definedName name="Excel_BuiltIn_Database_23" localSheetId="15">'[6]non candidats'!#REF!</definedName>
    <definedName name="Excel_BuiltIn_Database_23" localSheetId="16">'[6]non candidats'!#REF!</definedName>
    <definedName name="Excel_BuiltIn_Database_23" localSheetId="7">'[6]non candidats'!#REF!</definedName>
    <definedName name="Excel_BuiltIn_Database_23" localSheetId="6">'[6]non candidats'!#REF!</definedName>
    <definedName name="Excel_BuiltIn_Database_23" localSheetId="8">'[6]non candidats'!#REF!</definedName>
    <definedName name="Excel_BuiltIn_Database_23" localSheetId="9">'[6]non candidats'!#REF!</definedName>
    <definedName name="Excel_BuiltIn_Database_23" localSheetId="10">'[6]non candidats'!#REF!</definedName>
    <definedName name="Excel_BuiltIn_Database_23">'[6]non candidats'!#REF!</definedName>
    <definedName name="Excel_BuiltIn_Database_24" localSheetId="3">#REF!</definedName>
    <definedName name="Excel_BuiltIn_Database_24" localSheetId="13">#REF!</definedName>
    <definedName name="Excel_BuiltIn_Database_24" localSheetId="12">#REF!</definedName>
    <definedName name="Excel_BuiltIn_Database_24" localSheetId="11">#REF!</definedName>
    <definedName name="Excel_BuiltIn_Database_24" localSheetId="14">#REF!</definedName>
    <definedName name="Excel_BuiltIn_Database_24" localSheetId="15">#REF!</definedName>
    <definedName name="Excel_BuiltIn_Database_24" localSheetId="16">#REF!</definedName>
    <definedName name="Excel_BuiltIn_Database_24" localSheetId="7">#REF!</definedName>
    <definedName name="Excel_BuiltIn_Database_24" localSheetId="6">#REF!</definedName>
    <definedName name="Excel_BuiltIn_Database_24" localSheetId="8">#REF!</definedName>
    <definedName name="Excel_BuiltIn_Database_24" localSheetId="9">#REF!</definedName>
    <definedName name="Excel_BuiltIn_Database_24" localSheetId="10">#REF!</definedName>
    <definedName name="Excel_BuiltIn_Database_24">#REF!</definedName>
    <definedName name="Excel_BuiltIn_Database_25" localSheetId="3">#REF!</definedName>
    <definedName name="Excel_BuiltIn_Database_25" localSheetId="13">#REF!</definedName>
    <definedName name="Excel_BuiltIn_Database_25" localSheetId="12">#REF!</definedName>
    <definedName name="Excel_BuiltIn_Database_25" localSheetId="11">#REF!</definedName>
    <definedName name="Excel_BuiltIn_Database_25" localSheetId="14">#REF!</definedName>
    <definedName name="Excel_BuiltIn_Database_25" localSheetId="15">#REF!</definedName>
    <definedName name="Excel_BuiltIn_Database_25" localSheetId="16">#REF!</definedName>
    <definedName name="Excel_BuiltIn_Database_25" localSheetId="7">#REF!</definedName>
    <definedName name="Excel_BuiltIn_Database_25" localSheetId="6">#REF!</definedName>
    <definedName name="Excel_BuiltIn_Database_25" localSheetId="8">#REF!</definedName>
    <definedName name="Excel_BuiltIn_Database_25" localSheetId="9">#REF!</definedName>
    <definedName name="Excel_BuiltIn_Database_25" localSheetId="10">#REF!</definedName>
    <definedName name="Excel_BuiltIn_Database_25">#REF!</definedName>
    <definedName name="Excel_BuiltIn_Database_27" localSheetId="3">#REF!</definedName>
    <definedName name="Excel_BuiltIn_Database_27" localSheetId="13">#REF!</definedName>
    <definedName name="Excel_BuiltIn_Database_27" localSheetId="12">#REF!</definedName>
    <definedName name="Excel_BuiltIn_Database_27" localSheetId="11">#REF!</definedName>
    <definedName name="Excel_BuiltIn_Database_27" localSheetId="14">#REF!</definedName>
    <definedName name="Excel_BuiltIn_Database_27" localSheetId="15">#REF!</definedName>
    <definedName name="Excel_BuiltIn_Database_27" localSheetId="16">#REF!</definedName>
    <definedName name="Excel_BuiltIn_Database_27" localSheetId="7">#REF!</definedName>
    <definedName name="Excel_BuiltIn_Database_27" localSheetId="6">#REF!</definedName>
    <definedName name="Excel_BuiltIn_Database_27" localSheetId="8">#REF!</definedName>
    <definedName name="Excel_BuiltIn_Database_27" localSheetId="9">#REF!</definedName>
    <definedName name="Excel_BuiltIn_Database_27" localSheetId="10">#REF!</definedName>
    <definedName name="Excel_BuiltIn_Database_27">#REF!</definedName>
    <definedName name="Excel_BuiltIn_Database_6" localSheetId="3">#REF!</definedName>
    <definedName name="Excel_BuiltIn_Database_6" localSheetId="13">#REF!</definedName>
    <definedName name="Excel_BuiltIn_Database_6" localSheetId="12">#REF!</definedName>
    <definedName name="Excel_BuiltIn_Database_6" localSheetId="11">#REF!</definedName>
    <definedName name="Excel_BuiltIn_Database_6" localSheetId="14">#REF!</definedName>
    <definedName name="Excel_BuiltIn_Database_6" localSheetId="15">#REF!</definedName>
    <definedName name="Excel_BuiltIn_Database_6" localSheetId="16">#REF!</definedName>
    <definedName name="Excel_BuiltIn_Database_6" localSheetId="7">#REF!</definedName>
    <definedName name="Excel_BuiltIn_Database_6" localSheetId="6">#REF!</definedName>
    <definedName name="Excel_BuiltIn_Database_6" localSheetId="8">#REF!</definedName>
    <definedName name="Excel_BuiltIn_Database_6" localSheetId="9">#REF!</definedName>
    <definedName name="Excel_BuiltIn_Database_6" localSheetId="10">#REF!</definedName>
    <definedName name="Excel_BuiltIn_Database_6">#REF!</definedName>
    <definedName name="Excel_BuiltIn_Database_7" localSheetId="3">#REF!</definedName>
    <definedName name="Excel_BuiltIn_Database_7" localSheetId="13">#REF!</definedName>
    <definedName name="Excel_BuiltIn_Database_7" localSheetId="12">#REF!</definedName>
    <definedName name="Excel_BuiltIn_Database_7" localSheetId="11">#REF!</definedName>
    <definedName name="Excel_BuiltIn_Database_7" localSheetId="14">#REF!</definedName>
    <definedName name="Excel_BuiltIn_Database_7" localSheetId="15">#REF!</definedName>
    <definedName name="Excel_BuiltIn_Database_7" localSheetId="16">#REF!</definedName>
    <definedName name="Excel_BuiltIn_Database_7" localSheetId="7">#REF!</definedName>
    <definedName name="Excel_BuiltIn_Database_7" localSheetId="6">#REF!</definedName>
    <definedName name="Excel_BuiltIn_Database_7" localSheetId="8">#REF!</definedName>
    <definedName name="Excel_BuiltIn_Database_7" localSheetId="9">#REF!</definedName>
    <definedName name="Excel_BuiltIn_Database_7" localSheetId="10">#REF!</definedName>
    <definedName name="Excel_BuiltIn_Database_7">#REF!</definedName>
    <definedName name="FORMAT" localSheetId="3">#REF!</definedName>
    <definedName name="FORMAT" localSheetId="13">#REF!</definedName>
    <definedName name="FORMAT" localSheetId="12">#REF!</definedName>
    <definedName name="FORMAT" localSheetId="11">#REF!</definedName>
    <definedName name="FORMAT" localSheetId="14">#REF!</definedName>
    <definedName name="FORMAT" localSheetId="15">#REF!</definedName>
    <definedName name="FORMAT" localSheetId="16">#REF!</definedName>
    <definedName name="FORMAT" localSheetId="7">#REF!</definedName>
    <definedName name="FORMAT" localSheetId="6">#REF!</definedName>
    <definedName name="FORMAT" localSheetId="8">#REF!</definedName>
    <definedName name="FORMAT" localSheetId="9">#REF!</definedName>
    <definedName name="FORMAT" localSheetId="10">#REF!</definedName>
    <definedName name="FORMAT">#REF!</definedName>
    <definedName name="FORMAT2" localSheetId="3">#REF!</definedName>
    <definedName name="FORMAT2" localSheetId="13">#REF!</definedName>
    <definedName name="FORMAT2" localSheetId="12">#REF!</definedName>
    <definedName name="FORMAT2" localSheetId="11">#REF!</definedName>
    <definedName name="FORMAT2" localSheetId="14">#REF!</definedName>
    <definedName name="FORMAT2" localSheetId="15">#REF!</definedName>
    <definedName name="FORMAT2" localSheetId="16">#REF!</definedName>
    <definedName name="FORMAT2" localSheetId="7">#REF!</definedName>
    <definedName name="FORMAT2" localSheetId="6">#REF!</definedName>
    <definedName name="FORMAT2" localSheetId="8">#REF!</definedName>
    <definedName name="FORMAT2" localSheetId="9">#REF!</definedName>
    <definedName name="FORMAT2" localSheetId="10">#REF!</definedName>
    <definedName name="FORMAT2">#REF!</definedName>
    <definedName name="gd98_cum_mcf" localSheetId="3">#REF!</definedName>
    <definedName name="gd98_cum_mcf" localSheetId="13">#REF!</definedName>
    <definedName name="gd98_cum_mcf" localSheetId="12">#REF!</definedName>
    <definedName name="gd98_cum_mcf" localSheetId="11">#REF!</definedName>
    <definedName name="gd98_cum_mcf" localSheetId="14">#REF!</definedName>
    <definedName name="gd98_cum_mcf" localSheetId="15">#REF!</definedName>
    <definedName name="gd98_cum_mcf" localSheetId="16">#REF!</definedName>
    <definedName name="gd98_cum_mcf" localSheetId="7">#REF!</definedName>
    <definedName name="gd98_cum_mcf" localSheetId="6">#REF!</definedName>
    <definedName name="gd98_cum_mcf" localSheetId="8">#REF!</definedName>
    <definedName name="gd98_cum_mcf" localSheetId="9">#REF!</definedName>
    <definedName name="gd98_cum_mcf" localSheetId="10">#REF!</definedName>
    <definedName name="gd98_cum_mcf">#REF!</definedName>
    <definedName name="gd98_cum_pr" localSheetId="3">#REF!</definedName>
    <definedName name="gd98_cum_pr" localSheetId="13">#REF!</definedName>
    <definedName name="gd98_cum_pr" localSheetId="12">#REF!</definedName>
    <definedName name="gd98_cum_pr" localSheetId="11">#REF!</definedName>
    <definedName name="gd98_cum_pr" localSheetId="14">#REF!</definedName>
    <definedName name="gd98_cum_pr" localSheetId="15">#REF!</definedName>
    <definedName name="gd98_cum_pr" localSheetId="16">#REF!</definedName>
    <definedName name="gd98_cum_pr" localSheetId="7">#REF!</definedName>
    <definedName name="gd98_cum_pr" localSheetId="6">#REF!</definedName>
    <definedName name="gd98_cum_pr" localSheetId="8">#REF!</definedName>
    <definedName name="gd98_cum_pr" localSheetId="9">#REF!</definedName>
    <definedName name="gd98_cum_pr" localSheetId="10">#REF!</definedName>
    <definedName name="gd98_cum_pr">#REF!</definedName>
    <definedName name="gd98_cum_tot" localSheetId="3">#REF!</definedName>
    <definedName name="gd98_cum_tot" localSheetId="13">#REF!</definedName>
    <definedName name="gd98_cum_tot" localSheetId="12">#REF!</definedName>
    <definedName name="gd98_cum_tot" localSheetId="11">#REF!</definedName>
    <definedName name="gd98_cum_tot" localSheetId="14">#REF!</definedName>
    <definedName name="gd98_cum_tot" localSheetId="15">#REF!</definedName>
    <definedName name="gd98_cum_tot" localSheetId="16">#REF!</definedName>
    <definedName name="gd98_cum_tot" localSheetId="7">#REF!</definedName>
    <definedName name="gd98_cum_tot" localSheetId="6">#REF!</definedName>
    <definedName name="gd98_cum_tot" localSheetId="8">#REF!</definedName>
    <definedName name="gd98_cum_tot" localSheetId="9">#REF!</definedName>
    <definedName name="gd98_cum_tot" localSheetId="10">#REF!</definedName>
    <definedName name="gd98_cum_tot">#REF!</definedName>
    <definedName name="gd98_eff_moyen" localSheetId="3">#REF!</definedName>
    <definedName name="gd98_eff_moyen" localSheetId="13">#REF!</definedName>
    <definedName name="gd98_eff_moyen" localSheetId="12">#REF!</definedName>
    <definedName name="gd98_eff_moyen" localSheetId="11">#REF!</definedName>
    <definedName name="gd98_eff_moyen" localSheetId="14">#REF!</definedName>
    <definedName name="gd98_eff_moyen" localSheetId="15">#REF!</definedName>
    <definedName name="gd98_eff_moyen" localSheetId="16">#REF!</definedName>
    <definedName name="gd98_eff_moyen" localSheetId="7">#REF!</definedName>
    <definedName name="gd98_eff_moyen" localSheetId="6">#REF!</definedName>
    <definedName name="gd98_eff_moyen" localSheetId="8">#REF!</definedName>
    <definedName name="gd98_eff_moyen" localSheetId="9">#REF!</definedName>
    <definedName name="gd98_eff_moyen" localSheetId="10">#REF!</definedName>
    <definedName name="gd98_eff_moyen">#REF!</definedName>
    <definedName name="gd98_mcf_tot" localSheetId="3">#REF!</definedName>
    <definedName name="gd98_mcf_tot" localSheetId="13">#REF!</definedName>
    <definedName name="gd98_mcf_tot" localSheetId="12">#REF!</definedName>
    <definedName name="gd98_mcf_tot" localSheetId="11">#REF!</definedName>
    <definedName name="gd98_mcf_tot" localSheetId="14">#REF!</definedName>
    <definedName name="gd98_mcf_tot" localSheetId="15">#REF!</definedName>
    <definedName name="gd98_mcf_tot" localSheetId="16">#REF!</definedName>
    <definedName name="gd98_mcf_tot" localSheetId="7">#REF!</definedName>
    <definedName name="gd98_mcf_tot" localSheetId="6">#REF!</definedName>
    <definedName name="gd98_mcf_tot" localSheetId="8">#REF!</definedName>
    <definedName name="gd98_mcf_tot" localSheetId="9">#REF!</definedName>
    <definedName name="gd98_mcf_tot" localSheetId="10">#REF!</definedName>
    <definedName name="gd98_mcf_tot">#REF!</definedName>
    <definedName name="gd98_median_mcf" localSheetId="3">#REF!</definedName>
    <definedName name="gd98_median_mcf" localSheetId="13">#REF!</definedName>
    <definedName name="gd98_median_mcf" localSheetId="12">#REF!</definedName>
    <definedName name="gd98_median_mcf" localSheetId="11">#REF!</definedName>
    <definedName name="gd98_median_mcf" localSheetId="14">#REF!</definedName>
    <definedName name="gd98_median_mcf" localSheetId="15">#REF!</definedName>
    <definedName name="gd98_median_mcf" localSheetId="16">#REF!</definedName>
    <definedName name="gd98_median_mcf" localSheetId="7">#REF!</definedName>
    <definedName name="gd98_median_mcf" localSheetId="6">#REF!</definedName>
    <definedName name="gd98_median_mcf" localSheetId="8">#REF!</definedName>
    <definedName name="gd98_median_mcf" localSheetId="9">#REF!</definedName>
    <definedName name="gd98_median_mcf" localSheetId="10">#REF!</definedName>
    <definedName name="gd98_median_mcf">#REF!</definedName>
    <definedName name="gd98_median_pr" localSheetId="3">#REF!</definedName>
    <definedName name="gd98_median_pr" localSheetId="13">#REF!</definedName>
    <definedName name="gd98_median_pr" localSheetId="12">#REF!</definedName>
    <definedName name="gd98_median_pr" localSheetId="11">#REF!</definedName>
    <definedName name="gd98_median_pr" localSheetId="14">#REF!</definedName>
    <definedName name="gd98_median_pr" localSheetId="15">#REF!</definedName>
    <definedName name="gd98_median_pr" localSheetId="16">#REF!</definedName>
    <definedName name="gd98_median_pr" localSheetId="7">#REF!</definedName>
    <definedName name="gd98_median_pr" localSheetId="6">#REF!</definedName>
    <definedName name="gd98_median_pr" localSheetId="8">#REF!</definedName>
    <definedName name="gd98_median_pr" localSheetId="9">#REF!</definedName>
    <definedName name="gd98_median_pr" localSheetId="10">#REF!</definedName>
    <definedName name="gd98_median_pr">#REF!</definedName>
    <definedName name="gd98_median_tot" localSheetId="3">#REF!</definedName>
    <definedName name="gd98_median_tot" localSheetId="13">#REF!</definedName>
    <definedName name="gd98_median_tot" localSheetId="12">#REF!</definedName>
    <definedName name="gd98_median_tot" localSheetId="11">#REF!</definedName>
    <definedName name="gd98_median_tot" localSheetId="14">#REF!</definedName>
    <definedName name="gd98_median_tot" localSheetId="15">#REF!</definedName>
    <definedName name="gd98_median_tot" localSheetId="16">#REF!</definedName>
    <definedName name="gd98_median_tot" localSheetId="7">#REF!</definedName>
    <definedName name="gd98_median_tot" localSheetId="6">#REF!</definedName>
    <definedName name="gd98_median_tot" localSheetId="8">#REF!</definedName>
    <definedName name="gd98_median_tot" localSheetId="9">#REF!</definedName>
    <definedName name="gd98_median_tot" localSheetId="10">#REF!</definedName>
    <definedName name="gd98_median_tot">#REF!</definedName>
    <definedName name="gd98_pr_tot" localSheetId="3">#REF!</definedName>
    <definedName name="gd98_pr_tot" localSheetId="13">#REF!</definedName>
    <definedName name="gd98_pr_tot" localSheetId="12">#REF!</definedName>
    <definedName name="gd98_pr_tot" localSheetId="11">#REF!</definedName>
    <definedName name="gd98_pr_tot" localSheetId="14">#REF!</definedName>
    <definedName name="gd98_pr_tot" localSheetId="15">#REF!</definedName>
    <definedName name="gd98_pr_tot" localSheetId="16">#REF!</definedName>
    <definedName name="gd98_pr_tot" localSheetId="7">#REF!</definedName>
    <definedName name="gd98_pr_tot" localSheetId="6">#REF!</definedName>
    <definedName name="gd98_pr_tot" localSheetId="8">#REF!</definedName>
    <definedName name="gd98_pr_tot" localSheetId="9">#REF!</definedName>
    <definedName name="gd98_pr_tot" localSheetId="10">#REF!</definedName>
    <definedName name="gd98_pr_tot">#REF!</definedName>
    <definedName name="gd98_tot_tot" localSheetId="3">#REF!</definedName>
    <definedName name="gd98_tot_tot" localSheetId="13">#REF!</definedName>
    <definedName name="gd98_tot_tot" localSheetId="12">#REF!</definedName>
    <definedName name="gd98_tot_tot" localSheetId="11">#REF!</definedName>
    <definedName name="gd98_tot_tot" localSheetId="14">#REF!</definedName>
    <definedName name="gd98_tot_tot" localSheetId="15">#REF!</definedName>
    <definedName name="gd98_tot_tot" localSheetId="16">#REF!</definedName>
    <definedName name="gd98_tot_tot" localSheetId="7">#REF!</definedName>
    <definedName name="gd98_tot_tot" localSheetId="6">#REF!</definedName>
    <definedName name="gd98_tot_tot" localSheetId="8">#REF!</definedName>
    <definedName name="gd98_tot_tot" localSheetId="9">#REF!</definedName>
    <definedName name="gd98_tot_tot" localSheetId="10">#REF!</definedName>
    <definedName name="gd98_tot_tot">#REF!</definedName>
    <definedName name="gp98_cum_mcf" localSheetId="3">#REF!</definedName>
    <definedName name="gp98_cum_mcf" localSheetId="13">#REF!</definedName>
    <definedName name="gp98_cum_mcf" localSheetId="12">#REF!</definedName>
    <definedName name="gp98_cum_mcf" localSheetId="11">#REF!</definedName>
    <definedName name="gp98_cum_mcf" localSheetId="14">#REF!</definedName>
    <definedName name="gp98_cum_mcf" localSheetId="15">#REF!</definedName>
    <definedName name="gp98_cum_mcf" localSheetId="16">#REF!</definedName>
    <definedName name="gp98_cum_mcf" localSheetId="7">#REF!</definedName>
    <definedName name="gp98_cum_mcf" localSheetId="6">#REF!</definedName>
    <definedName name="gp98_cum_mcf" localSheetId="8">#REF!</definedName>
    <definedName name="gp98_cum_mcf" localSheetId="9">#REF!</definedName>
    <definedName name="gp98_cum_mcf" localSheetId="10">#REF!</definedName>
    <definedName name="gp98_cum_mcf">#REF!</definedName>
    <definedName name="gp98_cum_mcf_19" localSheetId="3">#REF!</definedName>
    <definedName name="gp98_cum_mcf_19" localSheetId="13">#REF!</definedName>
    <definedName name="gp98_cum_mcf_19" localSheetId="12">#REF!</definedName>
    <definedName name="gp98_cum_mcf_19" localSheetId="11">#REF!</definedName>
    <definedName name="gp98_cum_mcf_19" localSheetId="14">#REF!</definedName>
    <definedName name="gp98_cum_mcf_19" localSheetId="15">#REF!</definedName>
    <definedName name="gp98_cum_mcf_19" localSheetId="16">#REF!</definedName>
    <definedName name="gp98_cum_mcf_19" localSheetId="7">#REF!</definedName>
    <definedName name="gp98_cum_mcf_19" localSheetId="6">#REF!</definedName>
    <definedName name="gp98_cum_mcf_19" localSheetId="8">#REF!</definedName>
    <definedName name="gp98_cum_mcf_19" localSheetId="9">#REF!</definedName>
    <definedName name="gp98_cum_mcf_19" localSheetId="10">#REF!</definedName>
    <definedName name="gp98_cum_mcf_19">#REF!</definedName>
    <definedName name="gp98_cum_mcf_21" localSheetId="3">#REF!</definedName>
    <definedName name="gp98_cum_mcf_21" localSheetId="13">#REF!</definedName>
    <definedName name="gp98_cum_mcf_21" localSheetId="12">#REF!</definedName>
    <definedName name="gp98_cum_mcf_21" localSheetId="11">#REF!</definedName>
    <definedName name="gp98_cum_mcf_21" localSheetId="14">#REF!</definedName>
    <definedName name="gp98_cum_mcf_21" localSheetId="15">#REF!</definedName>
    <definedName name="gp98_cum_mcf_21" localSheetId="16">#REF!</definedName>
    <definedName name="gp98_cum_mcf_21" localSheetId="7">#REF!</definedName>
    <definedName name="gp98_cum_mcf_21" localSheetId="6">#REF!</definedName>
    <definedName name="gp98_cum_mcf_21" localSheetId="8">#REF!</definedName>
    <definedName name="gp98_cum_mcf_21" localSheetId="9">#REF!</definedName>
    <definedName name="gp98_cum_mcf_21" localSheetId="10">#REF!</definedName>
    <definedName name="gp98_cum_mcf_21">#REF!</definedName>
    <definedName name="gp98_cum_mcf_23" localSheetId="3">#REF!</definedName>
    <definedName name="gp98_cum_mcf_23" localSheetId="13">#REF!</definedName>
    <definedName name="gp98_cum_mcf_23" localSheetId="12">#REF!</definedName>
    <definedName name="gp98_cum_mcf_23" localSheetId="11">#REF!</definedName>
    <definedName name="gp98_cum_mcf_23" localSheetId="14">#REF!</definedName>
    <definedName name="gp98_cum_mcf_23" localSheetId="15">#REF!</definedName>
    <definedName name="gp98_cum_mcf_23" localSheetId="16">#REF!</definedName>
    <definedName name="gp98_cum_mcf_23" localSheetId="7">#REF!</definedName>
    <definedName name="gp98_cum_mcf_23" localSheetId="6">#REF!</definedName>
    <definedName name="gp98_cum_mcf_23" localSheetId="8">#REF!</definedName>
    <definedName name="gp98_cum_mcf_23" localSheetId="9">#REF!</definedName>
    <definedName name="gp98_cum_mcf_23" localSheetId="10">#REF!</definedName>
    <definedName name="gp98_cum_mcf_23">#REF!</definedName>
    <definedName name="gp98_cum_mcf_25" localSheetId="3">#REF!</definedName>
    <definedName name="gp98_cum_mcf_25" localSheetId="13">#REF!</definedName>
    <definedName name="gp98_cum_mcf_25" localSheetId="12">#REF!</definedName>
    <definedName name="gp98_cum_mcf_25" localSheetId="11">#REF!</definedName>
    <definedName name="gp98_cum_mcf_25" localSheetId="14">#REF!</definedName>
    <definedName name="gp98_cum_mcf_25" localSheetId="15">#REF!</definedName>
    <definedName name="gp98_cum_mcf_25" localSheetId="16">#REF!</definedName>
    <definedName name="gp98_cum_mcf_25" localSheetId="7">#REF!</definedName>
    <definedName name="gp98_cum_mcf_25" localSheetId="6">#REF!</definedName>
    <definedName name="gp98_cum_mcf_25" localSheetId="8">#REF!</definedName>
    <definedName name="gp98_cum_mcf_25" localSheetId="9">#REF!</definedName>
    <definedName name="gp98_cum_mcf_25" localSheetId="10">#REF!</definedName>
    <definedName name="gp98_cum_mcf_25">#REF!</definedName>
    <definedName name="gp98_cum_mcf_27" localSheetId="3">#REF!</definedName>
    <definedName name="gp98_cum_mcf_27" localSheetId="13">#REF!</definedName>
    <definedName name="gp98_cum_mcf_27" localSheetId="12">#REF!</definedName>
    <definedName name="gp98_cum_mcf_27" localSheetId="11">#REF!</definedName>
    <definedName name="gp98_cum_mcf_27" localSheetId="14">#REF!</definedName>
    <definedName name="gp98_cum_mcf_27" localSheetId="15">#REF!</definedName>
    <definedName name="gp98_cum_mcf_27" localSheetId="16">#REF!</definedName>
    <definedName name="gp98_cum_mcf_27" localSheetId="7">#REF!</definedName>
    <definedName name="gp98_cum_mcf_27" localSheetId="6">#REF!</definedName>
    <definedName name="gp98_cum_mcf_27" localSheetId="8">#REF!</definedName>
    <definedName name="gp98_cum_mcf_27" localSheetId="9">#REF!</definedName>
    <definedName name="gp98_cum_mcf_27" localSheetId="10">#REF!</definedName>
    <definedName name="gp98_cum_mcf_27">#REF!</definedName>
    <definedName name="gp98_cum_mcf_6" localSheetId="3">#REF!</definedName>
    <definedName name="gp98_cum_mcf_6" localSheetId="13">#REF!</definedName>
    <definedName name="gp98_cum_mcf_6" localSheetId="12">#REF!</definedName>
    <definedName name="gp98_cum_mcf_6" localSheetId="11">#REF!</definedName>
    <definedName name="gp98_cum_mcf_6" localSheetId="14">#REF!</definedName>
    <definedName name="gp98_cum_mcf_6" localSheetId="15">#REF!</definedName>
    <definedName name="gp98_cum_mcf_6" localSheetId="16">#REF!</definedName>
    <definedName name="gp98_cum_mcf_6" localSheetId="7">#REF!</definedName>
    <definedName name="gp98_cum_mcf_6" localSheetId="6">#REF!</definedName>
    <definedName name="gp98_cum_mcf_6" localSheetId="8">#REF!</definedName>
    <definedName name="gp98_cum_mcf_6" localSheetId="9">#REF!</definedName>
    <definedName name="gp98_cum_mcf_6" localSheetId="10">#REF!</definedName>
    <definedName name="gp98_cum_mcf_6">#REF!</definedName>
    <definedName name="gp98_cum_pr" localSheetId="3">#REF!</definedName>
    <definedName name="gp98_cum_pr" localSheetId="13">#REF!</definedName>
    <definedName name="gp98_cum_pr" localSheetId="12">#REF!</definedName>
    <definedName name="gp98_cum_pr" localSheetId="11">#REF!</definedName>
    <definedName name="gp98_cum_pr" localSheetId="14">#REF!</definedName>
    <definedName name="gp98_cum_pr" localSheetId="15">#REF!</definedName>
    <definedName name="gp98_cum_pr" localSheetId="16">#REF!</definedName>
    <definedName name="gp98_cum_pr" localSheetId="7">#REF!</definedName>
    <definedName name="gp98_cum_pr" localSheetId="6">#REF!</definedName>
    <definedName name="gp98_cum_pr" localSheetId="8">#REF!</definedName>
    <definedName name="gp98_cum_pr" localSheetId="9">#REF!</definedName>
    <definedName name="gp98_cum_pr" localSheetId="10">#REF!</definedName>
    <definedName name="gp98_cum_pr">#REF!</definedName>
    <definedName name="gp98_cum_pr_19" localSheetId="3">#REF!</definedName>
    <definedName name="gp98_cum_pr_19" localSheetId="13">#REF!</definedName>
    <definedName name="gp98_cum_pr_19" localSheetId="12">#REF!</definedName>
    <definedName name="gp98_cum_pr_19" localSheetId="11">#REF!</definedName>
    <definedName name="gp98_cum_pr_19" localSheetId="14">#REF!</definedName>
    <definedName name="gp98_cum_pr_19" localSheetId="15">#REF!</definedName>
    <definedName name="gp98_cum_pr_19" localSheetId="16">#REF!</definedName>
    <definedName name="gp98_cum_pr_19" localSheetId="7">#REF!</definedName>
    <definedName name="gp98_cum_pr_19" localSheetId="6">#REF!</definedName>
    <definedName name="gp98_cum_pr_19" localSheetId="8">#REF!</definedName>
    <definedName name="gp98_cum_pr_19" localSheetId="9">#REF!</definedName>
    <definedName name="gp98_cum_pr_19" localSheetId="10">#REF!</definedName>
    <definedName name="gp98_cum_pr_19">#REF!</definedName>
    <definedName name="gp98_cum_pr_21" localSheetId="3">#REF!</definedName>
    <definedName name="gp98_cum_pr_21" localSheetId="13">#REF!</definedName>
    <definedName name="gp98_cum_pr_21" localSheetId="12">#REF!</definedName>
    <definedName name="gp98_cum_pr_21" localSheetId="11">#REF!</definedName>
    <definedName name="gp98_cum_pr_21" localSheetId="14">#REF!</definedName>
    <definedName name="gp98_cum_pr_21" localSheetId="15">#REF!</definedName>
    <definedName name="gp98_cum_pr_21" localSheetId="16">#REF!</definedName>
    <definedName name="gp98_cum_pr_21" localSheetId="7">#REF!</definedName>
    <definedName name="gp98_cum_pr_21" localSheetId="6">#REF!</definedName>
    <definedName name="gp98_cum_pr_21" localSheetId="8">#REF!</definedName>
    <definedName name="gp98_cum_pr_21" localSheetId="9">#REF!</definedName>
    <definedName name="gp98_cum_pr_21" localSheetId="10">#REF!</definedName>
    <definedName name="gp98_cum_pr_21">#REF!</definedName>
    <definedName name="gp98_cum_pr_23" localSheetId="3">#REF!</definedName>
    <definedName name="gp98_cum_pr_23" localSheetId="13">#REF!</definedName>
    <definedName name="gp98_cum_pr_23" localSheetId="12">#REF!</definedName>
    <definedName name="gp98_cum_pr_23" localSheetId="11">#REF!</definedName>
    <definedName name="gp98_cum_pr_23" localSheetId="14">#REF!</definedName>
    <definedName name="gp98_cum_pr_23" localSheetId="15">#REF!</definedName>
    <definedName name="gp98_cum_pr_23" localSheetId="16">#REF!</definedName>
    <definedName name="gp98_cum_pr_23" localSheetId="7">#REF!</definedName>
    <definedName name="gp98_cum_pr_23" localSheetId="6">#REF!</definedName>
    <definedName name="gp98_cum_pr_23" localSheetId="8">#REF!</definedName>
    <definedName name="gp98_cum_pr_23" localSheetId="9">#REF!</definedName>
    <definedName name="gp98_cum_pr_23" localSheetId="10">#REF!</definedName>
    <definedName name="gp98_cum_pr_23">#REF!</definedName>
    <definedName name="gp98_cum_pr_25" localSheetId="3">#REF!</definedName>
    <definedName name="gp98_cum_pr_25" localSheetId="13">#REF!</definedName>
    <definedName name="gp98_cum_pr_25" localSheetId="12">#REF!</definedName>
    <definedName name="gp98_cum_pr_25" localSheetId="11">#REF!</definedName>
    <definedName name="gp98_cum_pr_25" localSheetId="14">#REF!</definedName>
    <definedName name="gp98_cum_pr_25" localSheetId="15">#REF!</definedName>
    <definedName name="gp98_cum_pr_25" localSheetId="16">#REF!</definedName>
    <definedName name="gp98_cum_pr_25" localSheetId="7">#REF!</definedName>
    <definedName name="gp98_cum_pr_25" localSheetId="6">#REF!</definedName>
    <definedName name="gp98_cum_pr_25" localSheetId="8">#REF!</definedName>
    <definedName name="gp98_cum_pr_25" localSheetId="9">#REF!</definedName>
    <definedName name="gp98_cum_pr_25" localSheetId="10">#REF!</definedName>
    <definedName name="gp98_cum_pr_25">#REF!</definedName>
    <definedName name="gp98_cum_pr_27" localSheetId="3">#REF!</definedName>
    <definedName name="gp98_cum_pr_27" localSheetId="13">#REF!</definedName>
    <definedName name="gp98_cum_pr_27" localSheetId="12">#REF!</definedName>
    <definedName name="gp98_cum_pr_27" localSheetId="11">#REF!</definedName>
    <definedName name="gp98_cum_pr_27" localSheetId="14">#REF!</definedName>
    <definedName name="gp98_cum_pr_27" localSheetId="15">#REF!</definedName>
    <definedName name="gp98_cum_pr_27" localSheetId="16">#REF!</definedName>
    <definedName name="gp98_cum_pr_27" localSheetId="7">#REF!</definedName>
    <definedName name="gp98_cum_pr_27" localSheetId="6">#REF!</definedName>
    <definedName name="gp98_cum_pr_27" localSheetId="8">#REF!</definedName>
    <definedName name="gp98_cum_pr_27" localSheetId="9">#REF!</definedName>
    <definedName name="gp98_cum_pr_27" localSheetId="10">#REF!</definedName>
    <definedName name="gp98_cum_pr_27">#REF!</definedName>
    <definedName name="gp98_cum_pr_6" localSheetId="3">#REF!</definedName>
    <definedName name="gp98_cum_pr_6" localSheetId="13">#REF!</definedName>
    <definedName name="gp98_cum_pr_6" localSheetId="12">#REF!</definedName>
    <definedName name="gp98_cum_pr_6" localSheetId="11">#REF!</definedName>
    <definedName name="gp98_cum_pr_6" localSheetId="14">#REF!</definedName>
    <definedName name="gp98_cum_pr_6" localSheetId="15">#REF!</definedName>
    <definedName name="gp98_cum_pr_6" localSheetId="16">#REF!</definedName>
    <definedName name="gp98_cum_pr_6" localSheetId="7">#REF!</definedName>
    <definedName name="gp98_cum_pr_6" localSheetId="6">#REF!</definedName>
    <definedName name="gp98_cum_pr_6" localSheetId="8">#REF!</definedName>
    <definedName name="gp98_cum_pr_6" localSheetId="9">#REF!</definedName>
    <definedName name="gp98_cum_pr_6" localSheetId="10">#REF!</definedName>
    <definedName name="gp98_cum_pr_6">#REF!</definedName>
    <definedName name="gp98_cum_tot" localSheetId="3">#REF!</definedName>
    <definedName name="gp98_cum_tot" localSheetId="13">#REF!</definedName>
    <definedName name="gp98_cum_tot" localSheetId="12">#REF!</definedName>
    <definedName name="gp98_cum_tot" localSheetId="11">#REF!</definedName>
    <definedName name="gp98_cum_tot" localSheetId="14">#REF!</definedName>
    <definedName name="gp98_cum_tot" localSheetId="15">#REF!</definedName>
    <definedName name="gp98_cum_tot" localSheetId="16">#REF!</definedName>
    <definedName name="gp98_cum_tot" localSheetId="7">#REF!</definedName>
    <definedName name="gp98_cum_tot" localSheetId="6">#REF!</definedName>
    <definedName name="gp98_cum_tot" localSheetId="8">#REF!</definedName>
    <definedName name="gp98_cum_tot" localSheetId="9">#REF!</definedName>
    <definedName name="gp98_cum_tot" localSheetId="10">#REF!</definedName>
    <definedName name="gp98_cum_tot">#REF!</definedName>
    <definedName name="gp98_cum_tot_19" localSheetId="3">#REF!</definedName>
    <definedName name="gp98_cum_tot_19" localSheetId="13">#REF!</definedName>
    <definedName name="gp98_cum_tot_19" localSheetId="12">#REF!</definedName>
    <definedName name="gp98_cum_tot_19" localSheetId="11">#REF!</definedName>
    <definedName name="gp98_cum_tot_19" localSheetId="14">#REF!</definedName>
    <definedName name="gp98_cum_tot_19" localSheetId="15">#REF!</definedName>
    <definedName name="gp98_cum_tot_19" localSheetId="16">#REF!</definedName>
    <definedName name="gp98_cum_tot_19" localSheetId="7">#REF!</definedName>
    <definedName name="gp98_cum_tot_19" localSheetId="6">#REF!</definedName>
    <definedName name="gp98_cum_tot_19" localSheetId="8">#REF!</definedName>
    <definedName name="gp98_cum_tot_19" localSheetId="9">#REF!</definedName>
    <definedName name="gp98_cum_tot_19" localSheetId="10">#REF!</definedName>
    <definedName name="gp98_cum_tot_19">#REF!</definedName>
    <definedName name="gp98_cum_tot_21" localSheetId="3">#REF!</definedName>
    <definedName name="gp98_cum_tot_21" localSheetId="13">#REF!</definedName>
    <definedName name="gp98_cum_tot_21" localSheetId="12">#REF!</definedName>
    <definedName name="gp98_cum_tot_21" localSheetId="11">#REF!</definedName>
    <definedName name="gp98_cum_tot_21" localSheetId="14">#REF!</definedName>
    <definedName name="gp98_cum_tot_21" localSheetId="15">#REF!</definedName>
    <definedName name="gp98_cum_tot_21" localSheetId="16">#REF!</definedName>
    <definedName name="gp98_cum_tot_21" localSheetId="7">#REF!</definedName>
    <definedName name="gp98_cum_tot_21" localSheetId="6">#REF!</definedName>
    <definedName name="gp98_cum_tot_21" localSheetId="8">#REF!</definedName>
    <definedName name="gp98_cum_tot_21" localSheetId="9">#REF!</definedName>
    <definedName name="gp98_cum_tot_21" localSheetId="10">#REF!</definedName>
    <definedName name="gp98_cum_tot_21">#REF!</definedName>
    <definedName name="gp98_cum_tot_23" localSheetId="3">#REF!</definedName>
    <definedName name="gp98_cum_tot_23" localSheetId="13">#REF!</definedName>
    <definedName name="gp98_cum_tot_23" localSheetId="12">#REF!</definedName>
    <definedName name="gp98_cum_tot_23" localSheetId="11">#REF!</definedName>
    <definedName name="gp98_cum_tot_23" localSheetId="14">#REF!</definedName>
    <definedName name="gp98_cum_tot_23" localSheetId="15">#REF!</definedName>
    <definedName name="gp98_cum_tot_23" localSheetId="16">#REF!</definedName>
    <definedName name="gp98_cum_tot_23" localSheetId="7">#REF!</definedName>
    <definedName name="gp98_cum_tot_23" localSheetId="6">#REF!</definedName>
    <definedName name="gp98_cum_tot_23" localSheetId="8">#REF!</definedName>
    <definedName name="gp98_cum_tot_23" localSheetId="9">#REF!</definedName>
    <definedName name="gp98_cum_tot_23" localSheetId="10">#REF!</definedName>
    <definedName name="gp98_cum_tot_23">#REF!</definedName>
    <definedName name="gp98_cum_tot_25" localSheetId="3">#REF!</definedName>
    <definedName name="gp98_cum_tot_25" localSheetId="13">#REF!</definedName>
    <definedName name="gp98_cum_tot_25" localSheetId="12">#REF!</definedName>
    <definedName name="gp98_cum_tot_25" localSheetId="11">#REF!</definedName>
    <definedName name="gp98_cum_tot_25" localSheetId="14">#REF!</definedName>
    <definedName name="gp98_cum_tot_25" localSheetId="15">#REF!</definedName>
    <definedName name="gp98_cum_tot_25" localSheetId="16">#REF!</definedName>
    <definedName name="gp98_cum_tot_25" localSheetId="7">#REF!</definedName>
    <definedName name="gp98_cum_tot_25" localSheetId="6">#REF!</definedName>
    <definedName name="gp98_cum_tot_25" localSheetId="8">#REF!</definedName>
    <definedName name="gp98_cum_tot_25" localSheetId="9">#REF!</definedName>
    <definedName name="gp98_cum_tot_25" localSheetId="10">#REF!</definedName>
    <definedName name="gp98_cum_tot_25">#REF!</definedName>
    <definedName name="gp98_cum_tot_27" localSheetId="3">#REF!</definedName>
    <definedName name="gp98_cum_tot_27" localSheetId="13">#REF!</definedName>
    <definedName name="gp98_cum_tot_27" localSheetId="12">#REF!</definedName>
    <definedName name="gp98_cum_tot_27" localSheetId="11">#REF!</definedName>
    <definedName name="gp98_cum_tot_27" localSheetId="14">#REF!</definedName>
    <definedName name="gp98_cum_tot_27" localSheetId="15">#REF!</definedName>
    <definedName name="gp98_cum_tot_27" localSheetId="16">#REF!</definedName>
    <definedName name="gp98_cum_tot_27" localSheetId="7">#REF!</definedName>
    <definedName name="gp98_cum_tot_27" localSheetId="6">#REF!</definedName>
    <definedName name="gp98_cum_tot_27" localSheetId="8">#REF!</definedName>
    <definedName name="gp98_cum_tot_27" localSheetId="9">#REF!</definedName>
    <definedName name="gp98_cum_tot_27" localSheetId="10">#REF!</definedName>
    <definedName name="gp98_cum_tot_27">#REF!</definedName>
    <definedName name="gp98_cum_tot_6" localSheetId="3">#REF!</definedName>
    <definedName name="gp98_cum_tot_6" localSheetId="13">#REF!</definedName>
    <definedName name="gp98_cum_tot_6" localSheetId="12">#REF!</definedName>
    <definedName name="gp98_cum_tot_6" localSheetId="11">#REF!</definedName>
    <definedName name="gp98_cum_tot_6" localSheetId="14">#REF!</definedName>
    <definedName name="gp98_cum_tot_6" localSheetId="15">#REF!</definedName>
    <definedName name="gp98_cum_tot_6" localSheetId="16">#REF!</definedName>
    <definedName name="gp98_cum_tot_6" localSheetId="7">#REF!</definedName>
    <definedName name="gp98_cum_tot_6" localSheetId="6">#REF!</definedName>
    <definedName name="gp98_cum_tot_6" localSheetId="8">#REF!</definedName>
    <definedName name="gp98_cum_tot_6" localSheetId="9">#REF!</definedName>
    <definedName name="gp98_cum_tot_6" localSheetId="10">#REF!</definedName>
    <definedName name="gp98_cum_tot_6">#REF!</definedName>
    <definedName name="gp98_eff_moyen" localSheetId="3">#REF!</definedName>
    <definedName name="gp98_eff_moyen" localSheetId="13">#REF!</definedName>
    <definedName name="gp98_eff_moyen" localSheetId="12">#REF!</definedName>
    <definedName name="gp98_eff_moyen" localSheetId="11">#REF!</definedName>
    <definedName name="gp98_eff_moyen" localSheetId="14">#REF!</definedName>
    <definedName name="gp98_eff_moyen" localSheetId="15">#REF!</definedName>
    <definedName name="gp98_eff_moyen" localSheetId="16">#REF!</definedName>
    <definedName name="gp98_eff_moyen" localSheetId="7">#REF!</definedName>
    <definedName name="gp98_eff_moyen" localSheetId="6">#REF!</definedName>
    <definedName name="gp98_eff_moyen" localSheetId="8">#REF!</definedName>
    <definedName name="gp98_eff_moyen" localSheetId="9">#REF!</definedName>
    <definedName name="gp98_eff_moyen" localSheetId="10">#REF!</definedName>
    <definedName name="gp98_eff_moyen">#REF!</definedName>
    <definedName name="gp98_eff_moyen_19" localSheetId="3">#REF!</definedName>
    <definedName name="gp98_eff_moyen_19" localSheetId="13">#REF!</definedName>
    <definedName name="gp98_eff_moyen_19" localSheetId="12">#REF!</definedName>
    <definedName name="gp98_eff_moyen_19" localSheetId="11">#REF!</definedName>
    <definedName name="gp98_eff_moyen_19" localSheetId="14">#REF!</definedName>
    <definedName name="gp98_eff_moyen_19" localSheetId="15">#REF!</definedName>
    <definedName name="gp98_eff_moyen_19" localSheetId="16">#REF!</definedName>
    <definedName name="gp98_eff_moyen_19" localSheetId="7">#REF!</definedName>
    <definedName name="gp98_eff_moyen_19" localSheetId="6">#REF!</definedName>
    <definedName name="gp98_eff_moyen_19" localSheetId="8">#REF!</definedName>
    <definedName name="gp98_eff_moyen_19" localSheetId="9">#REF!</definedName>
    <definedName name="gp98_eff_moyen_19" localSheetId="10">#REF!</definedName>
    <definedName name="gp98_eff_moyen_19">#REF!</definedName>
    <definedName name="gp98_eff_moyen_21" localSheetId="3">#REF!</definedName>
    <definedName name="gp98_eff_moyen_21" localSheetId="13">#REF!</definedName>
    <definedName name="gp98_eff_moyen_21" localSheetId="12">#REF!</definedName>
    <definedName name="gp98_eff_moyen_21" localSheetId="11">#REF!</definedName>
    <definedName name="gp98_eff_moyen_21" localSheetId="14">#REF!</definedName>
    <definedName name="gp98_eff_moyen_21" localSheetId="15">#REF!</definedName>
    <definedName name="gp98_eff_moyen_21" localSheetId="16">#REF!</definedName>
    <definedName name="gp98_eff_moyen_21" localSheetId="7">#REF!</definedName>
    <definedName name="gp98_eff_moyen_21" localSheetId="6">#REF!</definedName>
    <definedName name="gp98_eff_moyen_21" localSheetId="8">#REF!</definedName>
    <definedName name="gp98_eff_moyen_21" localSheetId="9">#REF!</definedName>
    <definedName name="gp98_eff_moyen_21" localSheetId="10">#REF!</definedName>
    <definedName name="gp98_eff_moyen_21">#REF!</definedName>
    <definedName name="gp98_eff_moyen_23" localSheetId="3">#REF!</definedName>
    <definedName name="gp98_eff_moyen_23" localSheetId="13">#REF!</definedName>
    <definedName name="gp98_eff_moyen_23" localSheetId="12">#REF!</definedName>
    <definedName name="gp98_eff_moyen_23" localSheetId="11">#REF!</definedName>
    <definedName name="gp98_eff_moyen_23" localSheetId="14">#REF!</definedName>
    <definedName name="gp98_eff_moyen_23" localSheetId="15">#REF!</definedName>
    <definedName name="gp98_eff_moyen_23" localSheetId="16">#REF!</definedName>
    <definedName name="gp98_eff_moyen_23" localSheetId="7">#REF!</definedName>
    <definedName name="gp98_eff_moyen_23" localSheetId="6">#REF!</definedName>
    <definedName name="gp98_eff_moyen_23" localSheetId="8">#REF!</definedName>
    <definedName name="gp98_eff_moyen_23" localSheetId="9">#REF!</definedName>
    <definedName name="gp98_eff_moyen_23" localSheetId="10">#REF!</definedName>
    <definedName name="gp98_eff_moyen_23">#REF!</definedName>
    <definedName name="gp98_eff_moyen_25" localSheetId="3">#REF!</definedName>
    <definedName name="gp98_eff_moyen_25" localSheetId="13">#REF!</definedName>
    <definedName name="gp98_eff_moyen_25" localSheetId="12">#REF!</definedName>
    <definedName name="gp98_eff_moyen_25" localSheetId="11">#REF!</definedName>
    <definedName name="gp98_eff_moyen_25" localSheetId="14">#REF!</definedName>
    <definedName name="gp98_eff_moyen_25" localSheetId="15">#REF!</definedName>
    <definedName name="gp98_eff_moyen_25" localSheetId="16">#REF!</definedName>
    <definedName name="gp98_eff_moyen_25" localSheetId="7">#REF!</definedName>
    <definedName name="gp98_eff_moyen_25" localSheetId="6">#REF!</definedName>
    <definedName name="gp98_eff_moyen_25" localSheetId="8">#REF!</definedName>
    <definedName name="gp98_eff_moyen_25" localSheetId="9">#REF!</definedName>
    <definedName name="gp98_eff_moyen_25" localSheetId="10">#REF!</definedName>
    <definedName name="gp98_eff_moyen_25">#REF!</definedName>
    <definedName name="gp98_eff_moyen_27" localSheetId="3">#REF!</definedName>
    <definedName name="gp98_eff_moyen_27" localSheetId="13">#REF!</definedName>
    <definedName name="gp98_eff_moyen_27" localSheetId="12">#REF!</definedName>
    <definedName name="gp98_eff_moyen_27" localSheetId="11">#REF!</definedName>
    <definedName name="gp98_eff_moyen_27" localSheetId="14">#REF!</definedName>
    <definedName name="gp98_eff_moyen_27" localSheetId="15">#REF!</definedName>
    <definedName name="gp98_eff_moyen_27" localSheetId="16">#REF!</definedName>
    <definedName name="gp98_eff_moyen_27" localSheetId="7">#REF!</definedName>
    <definedName name="gp98_eff_moyen_27" localSheetId="6">#REF!</definedName>
    <definedName name="gp98_eff_moyen_27" localSheetId="8">#REF!</definedName>
    <definedName name="gp98_eff_moyen_27" localSheetId="9">#REF!</definedName>
    <definedName name="gp98_eff_moyen_27" localSheetId="10">#REF!</definedName>
    <definedName name="gp98_eff_moyen_27">#REF!</definedName>
    <definedName name="gp98_eff_moyen_6" localSheetId="3">#REF!</definedName>
    <definedName name="gp98_eff_moyen_6" localSheetId="13">#REF!</definedName>
    <definedName name="gp98_eff_moyen_6" localSheetId="12">#REF!</definedName>
    <definedName name="gp98_eff_moyen_6" localSheetId="11">#REF!</definedName>
    <definedName name="gp98_eff_moyen_6" localSheetId="14">#REF!</definedName>
    <definedName name="gp98_eff_moyen_6" localSheetId="15">#REF!</definedName>
    <definedName name="gp98_eff_moyen_6" localSheetId="16">#REF!</definedName>
    <definedName name="gp98_eff_moyen_6" localSheetId="7">#REF!</definedName>
    <definedName name="gp98_eff_moyen_6" localSheetId="6">#REF!</definedName>
    <definedName name="gp98_eff_moyen_6" localSheetId="8">#REF!</definedName>
    <definedName name="gp98_eff_moyen_6" localSheetId="9">#REF!</definedName>
    <definedName name="gp98_eff_moyen_6" localSheetId="10">#REF!</definedName>
    <definedName name="gp98_eff_moyen_6">#REF!</definedName>
    <definedName name="gp98_mcf_tot" localSheetId="3">#REF!</definedName>
    <definedName name="gp98_mcf_tot" localSheetId="13">#REF!</definedName>
    <definedName name="gp98_mcf_tot" localSheetId="12">#REF!</definedName>
    <definedName name="gp98_mcf_tot" localSheetId="11">#REF!</definedName>
    <definedName name="gp98_mcf_tot" localSheetId="14">#REF!</definedName>
    <definedName name="gp98_mcf_tot" localSheetId="15">#REF!</definedName>
    <definedName name="gp98_mcf_tot" localSheetId="16">#REF!</definedName>
    <definedName name="gp98_mcf_tot" localSheetId="7">#REF!</definedName>
    <definedName name="gp98_mcf_tot" localSheetId="6">#REF!</definedName>
    <definedName name="gp98_mcf_tot" localSheetId="8">#REF!</definedName>
    <definedName name="gp98_mcf_tot" localSheetId="9">#REF!</definedName>
    <definedName name="gp98_mcf_tot" localSheetId="10">#REF!</definedName>
    <definedName name="gp98_mcf_tot">#REF!</definedName>
    <definedName name="gp98_mcf_tot_19" localSheetId="3">#REF!</definedName>
    <definedName name="gp98_mcf_tot_19" localSheetId="13">#REF!</definedName>
    <definedName name="gp98_mcf_tot_19" localSheetId="12">#REF!</definedName>
    <definedName name="gp98_mcf_tot_19" localSheetId="11">#REF!</definedName>
    <definedName name="gp98_mcf_tot_19" localSheetId="14">#REF!</definedName>
    <definedName name="gp98_mcf_tot_19" localSheetId="15">#REF!</definedName>
    <definedName name="gp98_mcf_tot_19" localSheetId="16">#REF!</definedName>
    <definedName name="gp98_mcf_tot_19" localSheetId="7">#REF!</definedName>
    <definedName name="gp98_mcf_tot_19" localSheetId="6">#REF!</definedName>
    <definedName name="gp98_mcf_tot_19" localSheetId="8">#REF!</definedName>
    <definedName name="gp98_mcf_tot_19" localSheetId="9">#REF!</definedName>
    <definedName name="gp98_mcf_tot_19" localSheetId="10">#REF!</definedName>
    <definedName name="gp98_mcf_tot_19">#REF!</definedName>
    <definedName name="gp98_mcf_tot_21" localSheetId="3">#REF!</definedName>
    <definedName name="gp98_mcf_tot_21" localSheetId="13">#REF!</definedName>
    <definedName name="gp98_mcf_tot_21" localSheetId="12">#REF!</definedName>
    <definedName name="gp98_mcf_tot_21" localSheetId="11">#REF!</definedName>
    <definedName name="gp98_mcf_tot_21" localSheetId="14">#REF!</definedName>
    <definedName name="gp98_mcf_tot_21" localSheetId="15">#REF!</definedName>
    <definedName name="gp98_mcf_tot_21" localSheetId="16">#REF!</definedName>
    <definedName name="gp98_mcf_tot_21" localSheetId="7">#REF!</definedName>
    <definedName name="gp98_mcf_tot_21" localSheetId="6">#REF!</definedName>
    <definedName name="gp98_mcf_tot_21" localSheetId="8">#REF!</definedName>
    <definedName name="gp98_mcf_tot_21" localSheetId="9">#REF!</definedName>
    <definedName name="gp98_mcf_tot_21" localSheetId="10">#REF!</definedName>
    <definedName name="gp98_mcf_tot_21">#REF!</definedName>
    <definedName name="gp98_mcf_tot_23" localSheetId="3">#REF!</definedName>
    <definedName name="gp98_mcf_tot_23" localSheetId="13">#REF!</definedName>
    <definedName name="gp98_mcf_tot_23" localSheetId="12">#REF!</definedName>
    <definedName name="gp98_mcf_tot_23" localSheetId="11">#REF!</definedName>
    <definedName name="gp98_mcf_tot_23" localSheetId="14">#REF!</definedName>
    <definedName name="gp98_mcf_tot_23" localSheetId="15">#REF!</definedName>
    <definedName name="gp98_mcf_tot_23" localSheetId="16">#REF!</definedName>
    <definedName name="gp98_mcf_tot_23" localSheetId="7">#REF!</definedName>
    <definedName name="gp98_mcf_tot_23" localSheetId="6">#REF!</definedName>
    <definedName name="gp98_mcf_tot_23" localSheetId="8">#REF!</definedName>
    <definedName name="gp98_mcf_tot_23" localSheetId="9">#REF!</definedName>
    <definedName name="gp98_mcf_tot_23" localSheetId="10">#REF!</definedName>
    <definedName name="gp98_mcf_tot_23">#REF!</definedName>
    <definedName name="gp98_mcf_tot_25" localSheetId="3">#REF!</definedName>
    <definedName name="gp98_mcf_tot_25" localSheetId="13">#REF!</definedName>
    <definedName name="gp98_mcf_tot_25" localSheetId="12">#REF!</definedName>
    <definedName name="gp98_mcf_tot_25" localSheetId="11">#REF!</definedName>
    <definedName name="gp98_mcf_tot_25" localSheetId="14">#REF!</definedName>
    <definedName name="gp98_mcf_tot_25" localSheetId="15">#REF!</definedName>
    <definedName name="gp98_mcf_tot_25" localSheetId="16">#REF!</definedName>
    <definedName name="gp98_mcf_tot_25" localSheetId="7">#REF!</definedName>
    <definedName name="gp98_mcf_tot_25" localSheetId="6">#REF!</definedName>
    <definedName name="gp98_mcf_tot_25" localSheetId="8">#REF!</definedName>
    <definedName name="gp98_mcf_tot_25" localSheetId="9">#REF!</definedName>
    <definedName name="gp98_mcf_tot_25" localSheetId="10">#REF!</definedName>
    <definedName name="gp98_mcf_tot_25">#REF!</definedName>
    <definedName name="gp98_mcf_tot_27" localSheetId="3">#REF!</definedName>
    <definedName name="gp98_mcf_tot_27" localSheetId="13">#REF!</definedName>
    <definedName name="gp98_mcf_tot_27" localSheetId="12">#REF!</definedName>
    <definedName name="gp98_mcf_tot_27" localSheetId="11">#REF!</definedName>
    <definedName name="gp98_mcf_tot_27" localSheetId="14">#REF!</definedName>
    <definedName name="gp98_mcf_tot_27" localSheetId="15">#REF!</definedName>
    <definedName name="gp98_mcf_tot_27" localSheetId="16">#REF!</definedName>
    <definedName name="gp98_mcf_tot_27" localSheetId="7">#REF!</definedName>
    <definedName name="gp98_mcf_tot_27" localSheetId="6">#REF!</definedName>
    <definedName name="gp98_mcf_tot_27" localSheetId="8">#REF!</definedName>
    <definedName name="gp98_mcf_tot_27" localSheetId="9">#REF!</definedName>
    <definedName name="gp98_mcf_tot_27" localSheetId="10">#REF!</definedName>
    <definedName name="gp98_mcf_tot_27">#REF!</definedName>
    <definedName name="gp98_mcf_tot_6" localSheetId="3">#REF!</definedName>
    <definedName name="gp98_mcf_tot_6" localSheetId="13">#REF!</definedName>
    <definedName name="gp98_mcf_tot_6" localSheetId="12">#REF!</definedName>
    <definedName name="gp98_mcf_tot_6" localSheetId="11">#REF!</definedName>
    <definedName name="gp98_mcf_tot_6" localSheetId="14">#REF!</definedName>
    <definedName name="gp98_mcf_tot_6" localSheetId="15">#REF!</definedName>
    <definedName name="gp98_mcf_tot_6" localSheetId="16">#REF!</definedName>
    <definedName name="gp98_mcf_tot_6" localSheetId="7">#REF!</definedName>
    <definedName name="gp98_mcf_tot_6" localSheetId="6">#REF!</definedName>
    <definedName name="gp98_mcf_tot_6" localSheetId="8">#REF!</definedName>
    <definedName name="gp98_mcf_tot_6" localSheetId="9">#REF!</definedName>
    <definedName name="gp98_mcf_tot_6" localSheetId="10">#REF!</definedName>
    <definedName name="gp98_mcf_tot_6">#REF!</definedName>
    <definedName name="gp98_median_mcf" localSheetId="3">#REF!</definedName>
    <definedName name="gp98_median_mcf" localSheetId="13">#REF!</definedName>
    <definedName name="gp98_median_mcf" localSheetId="12">#REF!</definedName>
    <definedName name="gp98_median_mcf" localSheetId="11">#REF!</definedName>
    <definedName name="gp98_median_mcf" localSheetId="14">#REF!</definedName>
    <definedName name="gp98_median_mcf" localSheetId="15">#REF!</definedName>
    <definedName name="gp98_median_mcf" localSheetId="16">#REF!</definedName>
    <definedName name="gp98_median_mcf" localSheetId="7">#REF!</definedName>
    <definedName name="gp98_median_mcf" localSheetId="6">#REF!</definedName>
    <definedName name="gp98_median_mcf" localSheetId="8">#REF!</definedName>
    <definedName name="gp98_median_mcf" localSheetId="9">#REF!</definedName>
    <definedName name="gp98_median_mcf" localSheetId="10">#REF!</definedName>
    <definedName name="gp98_median_mcf">#REF!</definedName>
    <definedName name="gp98_median_mcf_19" localSheetId="3">#REF!</definedName>
    <definedName name="gp98_median_mcf_19" localSheetId="13">#REF!</definedName>
    <definedName name="gp98_median_mcf_19" localSheetId="12">#REF!</definedName>
    <definedName name="gp98_median_mcf_19" localSheetId="11">#REF!</definedName>
    <definedName name="gp98_median_mcf_19" localSheetId="14">#REF!</definedName>
    <definedName name="gp98_median_mcf_19" localSheetId="15">#REF!</definedName>
    <definedName name="gp98_median_mcf_19" localSheetId="16">#REF!</definedName>
    <definedName name="gp98_median_mcf_19" localSheetId="7">#REF!</definedName>
    <definedName name="gp98_median_mcf_19" localSheetId="6">#REF!</definedName>
    <definedName name="gp98_median_mcf_19" localSheetId="8">#REF!</definedName>
    <definedName name="gp98_median_mcf_19" localSheetId="9">#REF!</definedName>
    <definedName name="gp98_median_mcf_19" localSheetId="10">#REF!</definedName>
    <definedName name="gp98_median_mcf_19">#REF!</definedName>
    <definedName name="gp98_median_mcf_21" localSheetId="3">#REF!</definedName>
    <definedName name="gp98_median_mcf_21" localSheetId="13">#REF!</definedName>
    <definedName name="gp98_median_mcf_21" localSheetId="12">#REF!</definedName>
    <definedName name="gp98_median_mcf_21" localSheetId="11">#REF!</definedName>
    <definedName name="gp98_median_mcf_21" localSheetId="14">#REF!</definedName>
    <definedName name="gp98_median_mcf_21" localSheetId="15">#REF!</definedName>
    <definedName name="gp98_median_mcf_21" localSheetId="16">#REF!</definedName>
    <definedName name="gp98_median_mcf_21" localSheetId="7">#REF!</definedName>
    <definedName name="gp98_median_mcf_21" localSheetId="6">#REF!</definedName>
    <definedName name="gp98_median_mcf_21" localSheetId="8">#REF!</definedName>
    <definedName name="gp98_median_mcf_21" localSheetId="9">#REF!</definedName>
    <definedName name="gp98_median_mcf_21" localSheetId="10">#REF!</definedName>
    <definedName name="gp98_median_mcf_21">#REF!</definedName>
    <definedName name="gp98_median_mcf_23" localSheetId="3">#REF!</definedName>
    <definedName name="gp98_median_mcf_23" localSheetId="13">#REF!</definedName>
    <definedName name="gp98_median_mcf_23" localSheetId="12">#REF!</definedName>
    <definedName name="gp98_median_mcf_23" localSheetId="11">#REF!</definedName>
    <definedName name="gp98_median_mcf_23" localSheetId="14">#REF!</definedName>
    <definedName name="gp98_median_mcf_23" localSheetId="15">#REF!</definedName>
    <definedName name="gp98_median_mcf_23" localSheetId="16">#REF!</definedName>
    <definedName name="gp98_median_mcf_23" localSheetId="7">#REF!</definedName>
    <definedName name="gp98_median_mcf_23" localSheetId="6">#REF!</definedName>
    <definedName name="gp98_median_mcf_23" localSheetId="8">#REF!</definedName>
    <definedName name="gp98_median_mcf_23" localSheetId="9">#REF!</definedName>
    <definedName name="gp98_median_mcf_23" localSheetId="10">#REF!</definedName>
    <definedName name="gp98_median_mcf_23">#REF!</definedName>
    <definedName name="gp98_median_mcf_25" localSheetId="3">#REF!</definedName>
    <definedName name="gp98_median_mcf_25" localSheetId="13">#REF!</definedName>
    <definedName name="gp98_median_mcf_25" localSheetId="12">#REF!</definedName>
    <definedName name="gp98_median_mcf_25" localSheetId="11">#REF!</definedName>
    <definedName name="gp98_median_mcf_25" localSheetId="14">#REF!</definedName>
    <definedName name="gp98_median_mcf_25" localSheetId="15">#REF!</definedName>
    <definedName name="gp98_median_mcf_25" localSheetId="16">#REF!</definedName>
    <definedName name="gp98_median_mcf_25" localSheetId="7">#REF!</definedName>
    <definedName name="gp98_median_mcf_25" localSheetId="6">#REF!</definedName>
    <definedName name="gp98_median_mcf_25" localSheetId="8">#REF!</definedName>
    <definedName name="gp98_median_mcf_25" localSheetId="9">#REF!</definedName>
    <definedName name="gp98_median_mcf_25" localSheetId="10">#REF!</definedName>
    <definedName name="gp98_median_mcf_25">#REF!</definedName>
    <definedName name="gp98_median_mcf_27" localSheetId="3">#REF!</definedName>
    <definedName name="gp98_median_mcf_27" localSheetId="13">#REF!</definedName>
    <definedName name="gp98_median_mcf_27" localSheetId="12">#REF!</definedName>
    <definedName name="gp98_median_mcf_27" localSheetId="11">#REF!</definedName>
    <definedName name="gp98_median_mcf_27" localSheetId="14">#REF!</definedName>
    <definedName name="gp98_median_mcf_27" localSheetId="15">#REF!</definedName>
    <definedName name="gp98_median_mcf_27" localSheetId="16">#REF!</definedName>
    <definedName name="gp98_median_mcf_27" localSheetId="7">#REF!</definedName>
    <definedName name="gp98_median_mcf_27" localSheetId="6">#REF!</definedName>
    <definedName name="gp98_median_mcf_27" localSheetId="8">#REF!</definedName>
    <definedName name="gp98_median_mcf_27" localSheetId="9">#REF!</definedName>
    <definedName name="gp98_median_mcf_27" localSheetId="10">#REF!</definedName>
    <definedName name="gp98_median_mcf_27">#REF!</definedName>
    <definedName name="gp98_median_mcf_6" localSheetId="3">#REF!</definedName>
    <definedName name="gp98_median_mcf_6" localSheetId="13">#REF!</definedName>
    <definedName name="gp98_median_mcf_6" localSheetId="12">#REF!</definedName>
    <definedName name="gp98_median_mcf_6" localSheetId="11">#REF!</definedName>
    <definedName name="gp98_median_mcf_6" localSheetId="14">#REF!</definedName>
    <definedName name="gp98_median_mcf_6" localSheetId="15">#REF!</definedName>
    <definedName name="gp98_median_mcf_6" localSheetId="16">#REF!</definedName>
    <definedName name="gp98_median_mcf_6" localSheetId="7">#REF!</definedName>
    <definedName name="gp98_median_mcf_6" localSheetId="6">#REF!</definedName>
    <definedName name="gp98_median_mcf_6" localSheetId="8">#REF!</definedName>
    <definedName name="gp98_median_mcf_6" localSheetId="9">#REF!</definedName>
    <definedName name="gp98_median_mcf_6" localSheetId="10">#REF!</definedName>
    <definedName name="gp98_median_mcf_6">#REF!</definedName>
    <definedName name="gp98_median_pr" localSheetId="3">#REF!</definedName>
    <definedName name="gp98_median_pr" localSheetId="13">#REF!</definedName>
    <definedName name="gp98_median_pr" localSheetId="12">#REF!</definedName>
    <definedName name="gp98_median_pr" localSheetId="11">#REF!</definedName>
    <definedName name="gp98_median_pr" localSheetId="14">#REF!</definedName>
    <definedName name="gp98_median_pr" localSheetId="15">#REF!</definedName>
    <definedName name="gp98_median_pr" localSheetId="16">#REF!</definedName>
    <definedName name="gp98_median_pr" localSheetId="7">#REF!</definedName>
    <definedName name="gp98_median_pr" localSheetId="6">#REF!</definedName>
    <definedName name="gp98_median_pr" localSheetId="8">#REF!</definedName>
    <definedName name="gp98_median_pr" localSheetId="9">#REF!</definedName>
    <definedName name="gp98_median_pr" localSheetId="10">#REF!</definedName>
    <definedName name="gp98_median_pr">#REF!</definedName>
    <definedName name="gp98_median_pr_19" localSheetId="3">#REF!</definedName>
    <definedName name="gp98_median_pr_19" localSheetId="13">#REF!</definedName>
    <definedName name="gp98_median_pr_19" localSheetId="12">#REF!</definedName>
    <definedName name="gp98_median_pr_19" localSheetId="11">#REF!</definedName>
    <definedName name="gp98_median_pr_19" localSheetId="14">#REF!</definedName>
    <definedName name="gp98_median_pr_19" localSheetId="15">#REF!</definedName>
    <definedName name="gp98_median_pr_19" localSheetId="16">#REF!</definedName>
    <definedName name="gp98_median_pr_19" localSheetId="7">#REF!</definedName>
    <definedName name="gp98_median_pr_19" localSheetId="6">#REF!</definedName>
    <definedName name="gp98_median_pr_19" localSheetId="8">#REF!</definedName>
    <definedName name="gp98_median_pr_19" localSheetId="9">#REF!</definedName>
    <definedName name="gp98_median_pr_19" localSheetId="10">#REF!</definedName>
    <definedName name="gp98_median_pr_19">#REF!</definedName>
    <definedName name="gp98_median_pr_21" localSheetId="3">#REF!</definedName>
    <definedName name="gp98_median_pr_21" localSheetId="13">#REF!</definedName>
    <definedName name="gp98_median_pr_21" localSheetId="12">#REF!</definedName>
    <definedName name="gp98_median_pr_21" localSheetId="11">#REF!</definedName>
    <definedName name="gp98_median_pr_21" localSheetId="14">#REF!</definedName>
    <definedName name="gp98_median_pr_21" localSheetId="15">#REF!</definedName>
    <definedName name="gp98_median_pr_21" localSheetId="16">#REF!</definedName>
    <definedName name="gp98_median_pr_21" localSheetId="7">#REF!</definedName>
    <definedName name="gp98_median_pr_21" localSheetId="6">#REF!</definedName>
    <definedName name="gp98_median_pr_21" localSheetId="8">#REF!</definedName>
    <definedName name="gp98_median_pr_21" localSheetId="9">#REF!</definedName>
    <definedName name="gp98_median_pr_21" localSheetId="10">#REF!</definedName>
    <definedName name="gp98_median_pr_21">#REF!</definedName>
    <definedName name="gp98_median_pr_23" localSheetId="3">#REF!</definedName>
    <definedName name="gp98_median_pr_23" localSheetId="13">#REF!</definedName>
    <definedName name="gp98_median_pr_23" localSheetId="12">#REF!</definedName>
    <definedName name="gp98_median_pr_23" localSheetId="11">#REF!</definedName>
    <definedName name="gp98_median_pr_23" localSheetId="14">#REF!</definedName>
    <definedName name="gp98_median_pr_23" localSheetId="15">#REF!</definedName>
    <definedName name="gp98_median_pr_23" localSheetId="16">#REF!</definedName>
    <definedName name="gp98_median_pr_23" localSheetId="7">#REF!</definedName>
    <definedName name="gp98_median_pr_23" localSheetId="6">#REF!</definedName>
    <definedName name="gp98_median_pr_23" localSheetId="8">#REF!</definedName>
    <definedName name="gp98_median_pr_23" localSheetId="9">#REF!</definedName>
    <definedName name="gp98_median_pr_23" localSheetId="10">#REF!</definedName>
    <definedName name="gp98_median_pr_23">#REF!</definedName>
    <definedName name="gp98_median_pr_25" localSheetId="3">#REF!</definedName>
    <definedName name="gp98_median_pr_25" localSheetId="13">#REF!</definedName>
    <definedName name="gp98_median_pr_25" localSheetId="12">#REF!</definedName>
    <definedName name="gp98_median_pr_25" localSheetId="11">#REF!</definedName>
    <definedName name="gp98_median_pr_25" localSheetId="14">#REF!</definedName>
    <definedName name="gp98_median_pr_25" localSheetId="15">#REF!</definedName>
    <definedName name="gp98_median_pr_25" localSheetId="16">#REF!</definedName>
    <definedName name="gp98_median_pr_25" localSheetId="7">#REF!</definedName>
    <definedName name="gp98_median_pr_25" localSheetId="6">#REF!</definedName>
    <definedName name="gp98_median_pr_25" localSheetId="8">#REF!</definedName>
    <definedName name="gp98_median_pr_25" localSheetId="9">#REF!</definedName>
    <definedName name="gp98_median_pr_25" localSheetId="10">#REF!</definedName>
    <definedName name="gp98_median_pr_25">#REF!</definedName>
    <definedName name="gp98_median_pr_27" localSheetId="3">#REF!</definedName>
    <definedName name="gp98_median_pr_27" localSheetId="13">#REF!</definedName>
    <definedName name="gp98_median_pr_27" localSheetId="12">#REF!</definedName>
    <definedName name="gp98_median_pr_27" localSheetId="11">#REF!</definedName>
    <definedName name="gp98_median_pr_27" localSheetId="14">#REF!</definedName>
    <definedName name="gp98_median_pr_27" localSheetId="15">#REF!</definedName>
    <definedName name="gp98_median_pr_27" localSheetId="16">#REF!</definedName>
    <definedName name="gp98_median_pr_27" localSheetId="7">#REF!</definedName>
    <definedName name="gp98_median_pr_27" localSheetId="6">#REF!</definedName>
    <definedName name="gp98_median_pr_27" localSheetId="8">#REF!</definedName>
    <definedName name="gp98_median_pr_27" localSheetId="9">#REF!</definedName>
    <definedName name="gp98_median_pr_27" localSheetId="10">#REF!</definedName>
    <definedName name="gp98_median_pr_27">#REF!</definedName>
    <definedName name="gp98_median_pr_6" localSheetId="3">#REF!</definedName>
    <definedName name="gp98_median_pr_6" localSheetId="13">#REF!</definedName>
    <definedName name="gp98_median_pr_6" localSheetId="12">#REF!</definedName>
    <definedName name="gp98_median_pr_6" localSheetId="11">#REF!</definedName>
    <definedName name="gp98_median_pr_6" localSheetId="14">#REF!</definedName>
    <definedName name="gp98_median_pr_6" localSheetId="15">#REF!</definedName>
    <definedName name="gp98_median_pr_6" localSheetId="16">#REF!</definedName>
    <definedName name="gp98_median_pr_6" localSheetId="7">#REF!</definedName>
    <definedName name="gp98_median_pr_6" localSheetId="6">#REF!</definedName>
    <definedName name="gp98_median_pr_6" localSheetId="8">#REF!</definedName>
    <definedName name="gp98_median_pr_6" localSheetId="9">#REF!</definedName>
    <definedName name="gp98_median_pr_6" localSheetId="10">#REF!</definedName>
    <definedName name="gp98_median_pr_6">#REF!</definedName>
    <definedName name="gp98_median_tot" localSheetId="3">#REF!</definedName>
    <definedName name="gp98_median_tot" localSheetId="13">#REF!</definedName>
    <definedName name="gp98_median_tot" localSheetId="12">#REF!</definedName>
    <definedName name="gp98_median_tot" localSheetId="11">#REF!</definedName>
    <definedName name="gp98_median_tot" localSheetId="14">#REF!</definedName>
    <definedName name="gp98_median_tot" localSheetId="15">#REF!</definedName>
    <definedName name="gp98_median_tot" localSheetId="16">#REF!</definedName>
    <definedName name="gp98_median_tot" localSheetId="7">#REF!</definedName>
    <definedName name="gp98_median_tot" localSheetId="6">#REF!</definedName>
    <definedName name="gp98_median_tot" localSheetId="8">#REF!</definedName>
    <definedName name="gp98_median_tot" localSheetId="9">#REF!</definedName>
    <definedName name="gp98_median_tot" localSheetId="10">#REF!</definedName>
    <definedName name="gp98_median_tot">#REF!</definedName>
    <definedName name="gp98_median_tot_19" localSheetId="3">#REF!</definedName>
    <definedName name="gp98_median_tot_19" localSheetId="13">#REF!</definedName>
    <definedName name="gp98_median_tot_19" localSheetId="12">#REF!</definedName>
    <definedName name="gp98_median_tot_19" localSheetId="11">#REF!</definedName>
    <definedName name="gp98_median_tot_19" localSheetId="14">#REF!</definedName>
    <definedName name="gp98_median_tot_19" localSheetId="15">#REF!</definedName>
    <definedName name="gp98_median_tot_19" localSheetId="16">#REF!</definedName>
    <definedName name="gp98_median_tot_19" localSheetId="7">#REF!</definedName>
    <definedName name="gp98_median_tot_19" localSheetId="6">#REF!</definedName>
    <definedName name="gp98_median_tot_19" localSheetId="8">#REF!</definedName>
    <definedName name="gp98_median_tot_19" localSheetId="9">#REF!</definedName>
    <definedName name="gp98_median_tot_19" localSheetId="10">#REF!</definedName>
    <definedName name="gp98_median_tot_19">#REF!</definedName>
    <definedName name="gp98_median_tot_21" localSheetId="3">#REF!</definedName>
    <definedName name="gp98_median_tot_21" localSheetId="13">#REF!</definedName>
    <definedName name="gp98_median_tot_21" localSheetId="12">#REF!</definedName>
    <definedName name="gp98_median_tot_21" localSheetId="11">#REF!</definedName>
    <definedName name="gp98_median_tot_21" localSheetId="14">#REF!</definedName>
    <definedName name="gp98_median_tot_21" localSheetId="15">#REF!</definedName>
    <definedName name="gp98_median_tot_21" localSheetId="16">#REF!</definedName>
    <definedName name="gp98_median_tot_21" localSheetId="7">#REF!</definedName>
    <definedName name="gp98_median_tot_21" localSheetId="6">#REF!</definedName>
    <definedName name="gp98_median_tot_21" localSheetId="8">#REF!</definedName>
    <definedName name="gp98_median_tot_21" localSheetId="9">#REF!</definedName>
    <definedName name="gp98_median_tot_21" localSheetId="10">#REF!</definedName>
    <definedName name="gp98_median_tot_21">#REF!</definedName>
    <definedName name="gp98_median_tot_23" localSheetId="3">#REF!</definedName>
    <definedName name="gp98_median_tot_23" localSheetId="13">#REF!</definedName>
    <definedName name="gp98_median_tot_23" localSheetId="12">#REF!</definedName>
    <definedName name="gp98_median_tot_23" localSheetId="11">#REF!</definedName>
    <definedName name="gp98_median_tot_23" localSheetId="14">#REF!</definedName>
    <definedName name="gp98_median_tot_23" localSheetId="15">#REF!</definedName>
    <definedName name="gp98_median_tot_23" localSheetId="16">#REF!</definedName>
    <definedName name="gp98_median_tot_23" localSheetId="7">#REF!</definedName>
    <definedName name="gp98_median_tot_23" localSheetId="6">#REF!</definedName>
    <definedName name="gp98_median_tot_23" localSheetId="8">#REF!</definedName>
    <definedName name="gp98_median_tot_23" localSheetId="9">#REF!</definedName>
    <definedName name="gp98_median_tot_23" localSheetId="10">#REF!</definedName>
    <definedName name="gp98_median_tot_23">#REF!</definedName>
    <definedName name="gp98_median_tot_25" localSheetId="3">#REF!</definedName>
    <definedName name="gp98_median_tot_25" localSheetId="13">#REF!</definedName>
    <definedName name="gp98_median_tot_25" localSheetId="12">#REF!</definedName>
    <definedName name="gp98_median_tot_25" localSheetId="11">#REF!</definedName>
    <definedName name="gp98_median_tot_25" localSheetId="14">#REF!</definedName>
    <definedName name="gp98_median_tot_25" localSheetId="15">#REF!</definedName>
    <definedName name="gp98_median_tot_25" localSheetId="16">#REF!</definedName>
    <definedName name="gp98_median_tot_25" localSheetId="7">#REF!</definedName>
    <definedName name="gp98_median_tot_25" localSheetId="6">#REF!</definedName>
    <definedName name="gp98_median_tot_25" localSheetId="8">#REF!</definedName>
    <definedName name="gp98_median_tot_25" localSheetId="9">#REF!</definedName>
    <definedName name="gp98_median_tot_25" localSheetId="10">#REF!</definedName>
    <definedName name="gp98_median_tot_25">#REF!</definedName>
    <definedName name="gp98_median_tot_27" localSheetId="3">#REF!</definedName>
    <definedName name="gp98_median_tot_27" localSheetId="13">#REF!</definedName>
    <definedName name="gp98_median_tot_27" localSheetId="12">#REF!</definedName>
    <definedName name="gp98_median_tot_27" localSheetId="11">#REF!</definedName>
    <definedName name="gp98_median_tot_27" localSheetId="14">#REF!</definedName>
    <definedName name="gp98_median_tot_27" localSheetId="15">#REF!</definedName>
    <definedName name="gp98_median_tot_27" localSheetId="16">#REF!</definedName>
    <definedName name="gp98_median_tot_27" localSheetId="7">#REF!</definedName>
    <definedName name="gp98_median_tot_27" localSheetId="6">#REF!</definedName>
    <definedName name="gp98_median_tot_27" localSheetId="8">#REF!</definedName>
    <definedName name="gp98_median_tot_27" localSheetId="9">#REF!</definedName>
    <definedName name="gp98_median_tot_27" localSheetId="10">#REF!</definedName>
    <definedName name="gp98_median_tot_27">#REF!</definedName>
    <definedName name="gp98_median_tot_6" localSheetId="3">#REF!</definedName>
    <definedName name="gp98_median_tot_6" localSheetId="13">#REF!</definedName>
    <definedName name="gp98_median_tot_6" localSheetId="12">#REF!</definedName>
    <definedName name="gp98_median_tot_6" localSheetId="11">#REF!</definedName>
    <definedName name="gp98_median_tot_6" localSheetId="14">#REF!</definedName>
    <definedName name="gp98_median_tot_6" localSheetId="15">#REF!</definedName>
    <definedName name="gp98_median_tot_6" localSheetId="16">#REF!</definedName>
    <definedName name="gp98_median_tot_6" localSheetId="7">#REF!</definedName>
    <definedName name="gp98_median_tot_6" localSheetId="6">#REF!</definedName>
    <definedName name="gp98_median_tot_6" localSheetId="8">#REF!</definedName>
    <definedName name="gp98_median_tot_6" localSheetId="9">#REF!</definedName>
    <definedName name="gp98_median_tot_6" localSheetId="10">#REF!</definedName>
    <definedName name="gp98_median_tot_6">#REF!</definedName>
    <definedName name="gp98_pr_tot" localSheetId="3">#REF!</definedName>
    <definedName name="gp98_pr_tot" localSheetId="13">#REF!</definedName>
    <definedName name="gp98_pr_tot" localSheetId="12">#REF!</definedName>
    <definedName name="gp98_pr_tot" localSheetId="11">#REF!</definedName>
    <definedName name="gp98_pr_tot" localSheetId="14">#REF!</definedName>
    <definedName name="gp98_pr_tot" localSheetId="15">#REF!</definedName>
    <definedName name="gp98_pr_tot" localSheetId="16">#REF!</definedName>
    <definedName name="gp98_pr_tot" localSheetId="7">#REF!</definedName>
    <definedName name="gp98_pr_tot" localSheetId="6">#REF!</definedName>
    <definedName name="gp98_pr_tot" localSheetId="8">#REF!</definedName>
    <definedName name="gp98_pr_tot" localSheetId="9">#REF!</definedName>
    <definedName name="gp98_pr_tot" localSheetId="10">#REF!</definedName>
    <definedName name="gp98_pr_tot">#REF!</definedName>
    <definedName name="gp98_pr_tot_19" localSheetId="3">#REF!</definedName>
    <definedName name="gp98_pr_tot_19" localSheetId="13">#REF!</definedName>
    <definedName name="gp98_pr_tot_19" localSheetId="12">#REF!</definedName>
    <definedName name="gp98_pr_tot_19" localSheetId="11">#REF!</definedName>
    <definedName name="gp98_pr_tot_19" localSheetId="14">#REF!</definedName>
    <definedName name="gp98_pr_tot_19" localSheetId="15">#REF!</definedName>
    <definedName name="gp98_pr_tot_19" localSheetId="16">#REF!</definedName>
    <definedName name="gp98_pr_tot_19" localSheetId="7">#REF!</definedName>
    <definedName name="gp98_pr_tot_19" localSheetId="6">#REF!</definedName>
    <definedName name="gp98_pr_tot_19" localSheetId="8">#REF!</definedName>
    <definedName name="gp98_pr_tot_19" localSheetId="9">#REF!</definedName>
    <definedName name="gp98_pr_tot_19" localSheetId="10">#REF!</definedName>
    <definedName name="gp98_pr_tot_19">#REF!</definedName>
    <definedName name="gp98_pr_tot_21" localSheetId="3">#REF!</definedName>
    <definedName name="gp98_pr_tot_21" localSheetId="13">#REF!</definedName>
    <definedName name="gp98_pr_tot_21" localSheetId="12">#REF!</definedName>
    <definedName name="gp98_pr_tot_21" localSheetId="11">#REF!</definedName>
    <definedName name="gp98_pr_tot_21" localSheetId="14">#REF!</definedName>
    <definedName name="gp98_pr_tot_21" localSheetId="15">#REF!</definedName>
    <definedName name="gp98_pr_tot_21" localSheetId="16">#REF!</definedName>
    <definedName name="gp98_pr_tot_21" localSheetId="7">#REF!</definedName>
    <definedName name="gp98_pr_tot_21" localSheetId="6">#REF!</definedName>
    <definedName name="gp98_pr_tot_21" localSheetId="8">#REF!</definedName>
    <definedName name="gp98_pr_tot_21" localSheetId="9">#REF!</definedName>
    <definedName name="gp98_pr_tot_21" localSheetId="10">#REF!</definedName>
    <definedName name="gp98_pr_tot_21">#REF!</definedName>
    <definedName name="gp98_pr_tot_23" localSheetId="3">#REF!</definedName>
    <definedName name="gp98_pr_tot_23" localSheetId="13">#REF!</definedName>
    <definedName name="gp98_pr_tot_23" localSheetId="12">#REF!</definedName>
    <definedName name="gp98_pr_tot_23" localSheetId="11">#REF!</definedName>
    <definedName name="gp98_pr_tot_23" localSheetId="14">#REF!</definedName>
    <definedName name="gp98_pr_tot_23" localSheetId="15">#REF!</definedName>
    <definedName name="gp98_pr_tot_23" localSheetId="16">#REF!</definedName>
    <definedName name="gp98_pr_tot_23" localSheetId="7">#REF!</definedName>
    <definedName name="gp98_pr_tot_23" localSheetId="6">#REF!</definedName>
    <definedName name="gp98_pr_tot_23" localSheetId="8">#REF!</definedName>
    <definedName name="gp98_pr_tot_23" localSheetId="9">#REF!</definedName>
    <definedName name="gp98_pr_tot_23" localSheetId="10">#REF!</definedName>
    <definedName name="gp98_pr_tot_23">#REF!</definedName>
    <definedName name="gp98_pr_tot_25" localSheetId="3">#REF!</definedName>
    <definedName name="gp98_pr_tot_25" localSheetId="13">#REF!</definedName>
    <definedName name="gp98_pr_tot_25" localSheetId="12">#REF!</definedName>
    <definedName name="gp98_pr_tot_25" localSheetId="11">#REF!</definedName>
    <definedName name="gp98_pr_tot_25" localSheetId="14">#REF!</definedName>
    <definedName name="gp98_pr_tot_25" localSheetId="15">#REF!</definedName>
    <definedName name="gp98_pr_tot_25" localSheetId="16">#REF!</definedName>
    <definedName name="gp98_pr_tot_25" localSheetId="7">#REF!</definedName>
    <definedName name="gp98_pr_tot_25" localSheetId="6">#REF!</definedName>
    <definedName name="gp98_pr_tot_25" localSheetId="8">#REF!</definedName>
    <definedName name="gp98_pr_tot_25" localSheetId="9">#REF!</definedName>
    <definedName name="gp98_pr_tot_25" localSheetId="10">#REF!</definedName>
    <definedName name="gp98_pr_tot_25">#REF!</definedName>
    <definedName name="gp98_pr_tot_27" localSheetId="3">#REF!</definedName>
    <definedName name="gp98_pr_tot_27" localSheetId="13">#REF!</definedName>
    <definedName name="gp98_pr_tot_27" localSheetId="12">#REF!</definedName>
    <definedName name="gp98_pr_tot_27" localSheetId="11">#REF!</definedName>
    <definedName name="gp98_pr_tot_27" localSheetId="14">#REF!</definedName>
    <definedName name="gp98_pr_tot_27" localSheetId="15">#REF!</definedName>
    <definedName name="gp98_pr_tot_27" localSheetId="16">#REF!</definedName>
    <definedName name="gp98_pr_tot_27" localSheetId="7">#REF!</definedName>
    <definedName name="gp98_pr_tot_27" localSheetId="6">#REF!</definedName>
    <definedName name="gp98_pr_tot_27" localSheetId="8">#REF!</definedName>
    <definedName name="gp98_pr_tot_27" localSheetId="9">#REF!</definedName>
    <definedName name="gp98_pr_tot_27" localSheetId="10">#REF!</definedName>
    <definedName name="gp98_pr_tot_27">#REF!</definedName>
    <definedName name="gp98_pr_tot_6" localSheetId="3">#REF!</definedName>
    <definedName name="gp98_pr_tot_6" localSheetId="13">#REF!</definedName>
    <definedName name="gp98_pr_tot_6" localSheetId="12">#REF!</definedName>
    <definedName name="gp98_pr_tot_6" localSheetId="11">#REF!</definedName>
    <definedName name="gp98_pr_tot_6" localSheetId="14">#REF!</definedName>
    <definedName name="gp98_pr_tot_6" localSheetId="15">#REF!</definedName>
    <definedName name="gp98_pr_tot_6" localSheetId="16">#REF!</definedName>
    <definedName name="gp98_pr_tot_6" localSheetId="7">#REF!</definedName>
    <definedName name="gp98_pr_tot_6" localSheetId="6">#REF!</definedName>
    <definedName name="gp98_pr_tot_6" localSheetId="8">#REF!</definedName>
    <definedName name="gp98_pr_tot_6" localSheetId="9">#REF!</definedName>
    <definedName name="gp98_pr_tot_6" localSheetId="10">#REF!</definedName>
    <definedName name="gp98_pr_tot_6">#REF!</definedName>
    <definedName name="gp98_tot_tot" localSheetId="3">#REF!</definedName>
    <definedName name="gp98_tot_tot" localSheetId="13">#REF!</definedName>
    <definedName name="gp98_tot_tot" localSheetId="12">#REF!</definedName>
    <definedName name="gp98_tot_tot" localSheetId="11">#REF!</definedName>
    <definedName name="gp98_tot_tot" localSheetId="14">#REF!</definedName>
    <definedName name="gp98_tot_tot" localSheetId="15">#REF!</definedName>
    <definedName name="gp98_tot_tot" localSheetId="16">#REF!</definedName>
    <definedName name="gp98_tot_tot" localSheetId="7">#REF!</definedName>
    <definedName name="gp98_tot_tot" localSheetId="6">#REF!</definedName>
    <definedName name="gp98_tot_tot" localSheetId="8">#REF!</definedName>
    <definedName name="gp98_tot_tot" localSheetId="9">#REF!</definedName>
    <definedName name="gp98_tot_tot" localSheetId="10">#REF!</definedName>
    <definedName name="gp98_tot_tot">#REF!</definedName>
    <definedName name="gp98_tot_tot_19" localSheetId="3">#REF!</definedName>
    <definedName name="gp98_tot_tot_19" localSheetId="13">#REF!</definedName>
    <definedName name="gp98_tot_tot_19" localSheetId="12">#REF!</definedName>
    <definedName name="gp98_tot_tot_19" localSheetId="11">#REF!</definedName>
    <definedName name="gp98_tot_tot_19" localSheetId="14">#REF!</definedName>
    <definedName name="gp98_tot_tot_19" localSheetId="15">#REF!</definedName>
    <definedName name="gp98_tot_tot_19" localSheetId="16">#REF!</definedName>
    <definedName name="gp98_tot_tot_19" localSheetId="7">#REF!</definedName>
    <definedName name="gp98_tot_tot_19" localSheetId="6">#REF!</definedName>
    <definedName name="gp98_tot_tot_19" localSheetId="8">#REF!</definedName>
    <definedName name="gp98_tot_tot_19" localSheetId="9">#REF!</definedName>
    <definedName name="gp98_tot_tot_19" localSheetId="10">#REF!</definedName>
    <definedName name="gp98_tot_tot_19">#REF!</definedName>
    <definedName name="gp98_tot_tot_21" localSheetId="3">#REF!</definedName>
    <definedName name="gp98_tot_tot_21" localSheetId="13">#REF!</definedName>
    <definedName name="gp98_tot_tot_21" localSheetId="12">#REF!</definedName>
    <definedName name="gp98_tot_tot_21" localSheetId="11">#REF!</definedName>
    <definedName name="gp98_tot_tot_21" localSheetId="14">#REF!</definedName>
    <definedName name="gp98_tot_tot_21" localSheetId="15">#REF!</definedName>
    <definedName name="gp98_tot_tot_21" localSheetId="16">#REF!</definedName>
    <definedName name="gp98_tot_tot_21" localSheetId="7">#REF!</definedName>
    <definedName name="gp98_tot_tot_21" localSheetId="6">#REF!</definedName>
    <definedName name="gp98_tot_tot_21" localSheetId="8">#REF!</definedName>
    <definedName name="gp98_tot_tot_21" localSheetId="9">#REF!</definedName>
    <definedName name="gp98_tot_tot_21" localSheetId="10">#REF!</definedName>
    <definedName name="gp98_tot_tot_21">#REF!</definedName>
    <definedName name="gp98_tot_tot_23" localSheetId="3">#REF!</definedName>
    <definedName name="gp98_tot_tot_23" localSheetId="13">#REF!</definedName>
    <definedName name="gp98_tot_tot_23" localSheetId="12">#REF!</definedName>
    <definedName name="gp98_tot_tot_23" localSheetId="11">#REF!</definedName>
    <definedName name="gp98_tot_tot_23" localSheetId="14">#REF!</definedName>
    <definedName name="gp98_tot_tot_23" localSheetId="15">#REF!</definedName>
    <definedName name="gp98_tot_tot_23" localSheetId="16">#REF!</definedName>
    <definedName name="gp98_tot_tot_23" localSheetId="7">#REF!</definedName>
    <definedName name="gp98_tot_tot_23" localSheetId="6">#REF!</definedName>
    <definedName name="gp98_tot_tot_23" localSheetId="8">#REF!</definedName>
    <definedName name="gp98_tot_tot_23" localSheetId="9">#REF!</definedName>
    <definedName name="gp98_tot_tot_23" localSheetId="10">#REF!</definedName>
    <definedName name="gp98_tot_tot_23">#REF!</definedName>
    <definedName name="gp98_tot_tot_25" localSheetId="3">#REF!</definedName>
    <definedName name="gp98_tot_tot_25" localSheetId="13">#REF!</definedName>
    <definedName name="gp98_tot_tot_25" localSheetId="12">#REF!</definedName>
    <definedName name="gp98_tot_tot_25" localSheetId="11">#REF!</definedName>
    <definedName name="gp98_tot_tot_25" localSheetId="14">#REF!</definedName>
    <definedName name="gp98_tot_tot_25" localSheetId="15">#REF!</definedName>
    <definedName name="gp98_tot_tot_25" localSheetId="16">#REF!</definedName>
    <definedName name="gp98_tot_tot_25" localSheetId="7">#REF!</definedName>
    <definedName name="gp98_tot_tot_25" localSheetId="6">#REF!</definedName>
    <definedName name="gp98_tot_tot_25" localSheetId="8">#REF!</definedName>
    <definedName name="gp98_tot_tot_25" localSheetId="9">#REF!</definedName>
    <definedName name="gp98_tot_tot_25" localSheetId="10">#REF!</definedName>
    <definedName name="gp98_tot_tot_25">#REF!</definedName>
    <definedName name="gp98_tot_tot_27" localSheetId="3">#REF!</definedName>
    <definedName name="gp98_tot_tot_27" localSheetId="13">#REF!</definedName>
    <definedName name="gp98_tot_tot_27" localSheetId="12">#REF!</definedName>
    <definedName name="gp98_tot_tot_27" localSheetId="11">#REF!</definedName>
    <definedName name="gp98_tot_tot_27" localSheetId="14">#REF!</definedName>
    <definedName name="gp98_tot_tot_27" localSheetId="15">#REF!</definedName>
    <definedName name="gp98_tot_tot_27" localSheetId="16">#REF!</definedName>
    <definedName name="gp98_tot_tot_27" localSheetId="7">#REF!</definedName>
    <definedName name="gp98_tot_tot_27" localSheetId="6">#REF!</definedName>
    <definedName name="gp98_tot_tot_27" localSheetId="8">#REF!</definedName>
    <definedName name="gp98_tot_tot_27" localSheetId="9">#REF!</definedName>
    <definedName name="gp98_tot_tot_27" localSheetId="10">#REF!</definedName>
    <definedName name="gp98_tot_tot_27">#REF!</definedName>
    <definedName name="gp98_tot_tot_6" localSheetId="3">#REF!</definedName>
    <definedName name="gp98_tot_tot_6" localSheetId="13">#REF!</definedName>
    <definedName name="gp98_tot_tot_6" localSheetId="12">#REF!</definedName>
    <definedName name="gp98_tot_tot_6" localSheetId="11">#REF!</definedName>
    <definedName name="gp98_tot_tot_6" localSheetId="14">#REF!</definedName>
    <definedName name="gp98_tot_tot_6" localSheetId="15">#REF!</definedName>
    <definedName name="gp98_tot_tot_6" localSheetId="16">#REF!</definedName>
    <definedName name="gp98_tot_tot_6" localSheetId="7">#REF!</definedName>
    <definedName name="gp98_tot_tot_6" localSheetId="6">#REF!</definedName>
    <definedName name="gp98_tot_tot_6" localSheetId="8">#REF!</definedName>
    <definedName name="gp98_tot_tot_6" localSheetId="9">#REF!</definedName>
    <definedName name="gp98_tot_tot_6" localSheetId="10">#REF!</definedName>
    <definedName name="gp98_tot_tot_6">#REF!</definedName>
    <definedName name="groupe" localSheetId="3">#REF!</definedName>
    <definedName name="groupe" localSheetId="13">#REF!</definedName>
    <definedName name="groupe" localSheetId="12">#REF!</definedName>
    <definedName name="groupe" localSheetId="11">#REF!</definedName>
    <definedName name="groupe" localSheetId="14">#REF!</definedName>
    <definedName name="groupe" localSheetId="15">#REF!</definedName>
    <definedName name="groupe" localSheetId="16">#REF!</definedName>
    <definedName name="groupe" localSheetId="7">#REF!</definedName>
    <definedName name="groupe" localSheetId="6">#REF!</definedName>
    <definedName name="groupe" localSheetId="8">#REF!</definedName>
    <definedName name="groupe" localSheetId="9">#REF!</definedName>
    <definedName name="groupe" localSheetId="10">#REF!</definedName>
    <definedName name="groupe">#REF!</definedName>
    <definedName name="groupe_2008">[5]REDEPLOIEMENT!$A$158:$O$302</definedName>
    <definedName name="groupe_2012">[5]REDEPLOIEMENT!$A$5:$O$151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IMP" localSheetId="3">#REF!</definedName>
    <definedName name="IMP" localSheetId="13">#REF!</definedName>
    <definedName name="IMP" localSheetId="12">#REF!</definedName>
    <definedName name="IMP" localSheetId="11">#REF!</definedName>
    <definedName name="IMP" localSheetId="14">#REF!</definedName>
    <definedName name="IMP" localSheetId="15">#REF!</definedName>
    <definedName name="IMP" localSheetId="16">#REF!</definedName>
    <definedName name="IMP" localSheetId="7">#REF!</definedName>
    <definedName name="IMP" localSheetId="6">#REF!</definedName>
    <definedName name="IMP" localSheetId="8">#REF!</definedName>
    <definedName name="IMP" localSheetId="9">#REF!</definedName>
    <definedName name="IMP" localSheetId="10">#REF!</definedName>
    <definedName name="IMP">#REF!</definedName>
    <definedName name="_xlnm.Print_Titles" localSheetId="13">'MCF EX'!$2:$8</definedName>
    <definedName name="_xlnm.Print_Titles" localSheetId="12">'MCF HC'!$2:$8</definedName>
    <definedName name="_xlnm.Print_Titles" localSheetId="14">PR1C!$2:$8</definedName>
    <definedName name="_xlnm.Print_Titles" localSheetId="15">PRCE1!$2:$8</definedName>
    <definedName name="_xlnm.Print_Titles" localSheetId="16">PRCE2!$2:$8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b_section" localSheetId="3">#REF!</definedName>
    <definedName name="lib_section" localSheetId="13">#REF!</definedName>
    <definedName name="lib_section" localSheetId="12">#REF!</definedName>
    <definedName name="lib_section" localSheetId="11">#REF!</definedName>
    <definedName name="lib_section" localSheetId="14">#REF!</definedName>
    <definedName name="lib_section" localSheetId="15">#REF!</definedName>
    <definedName name="lib_section" localSheetId="16">#REF!</definedName>
    <definedName name="lib_section" localSheetId="7">#REF!</definedName>
    <definedName name="lib_section" localSheetId="6">#REF!</definedName>
    <definedName name="lib_section" localSheetId="8">#REF!</definedName>
    <definedName name="lib_section" localSheetId="9">#REF!</definedName>
    <definedName name="lib_section" localSheetId="10">#REF!</definedName>
    <definedName name="lib_section">#REF!</definedName>
    <definedName name="lib_section_27" localSheetId="3">#REF!</definedName>
    <definedName name="lib_section_27" localSheetId="13">#REF!</definedName>
    <definedName name="lib_section_27" localSheetId="12">#REF!</definedName>
    <definedName name="lib_section_27" localSheetId="11">#REF!</definedName>
    <definedName name="lib_section_27" localSheetId="14">#REF!</definedName>
    <definedName name="lib_section_27" localSheetId="15">#REF!</definedName>
    <definedName name="lib_section_27" localSheetId="16">#REF!</definedName>
    <definedName name="lib_section_27" localSheetId="7">#REF!</definedName>
    <definedName name="lib_section_27" localSheetId="6">#REF!</definedName>
    <definedName name="lib_section_27" localSheetId="8">#REF!</definedName>
    <definedName name="lib_section_27" localSheetId="9">#REF!</definedName>
    <definedName name="lib_section_27" localSheetId="10">#REF!</definedName>
    <definedName name="lib_section_27">#REF!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cf" localSheetId="13">#REF!</definedName>
    <definedName name="mcf">#REF!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Medecine" localSheetId="3">#REF!</definedName>
    <definedName name="Medecine" localSheetId="13">#REF!</definedName>
    <definedName name="Medecine" localSheetId="12">#REF!</definedName>
    <definedName name="Medecine" localSheetId="11">#REF!</definedName>
    <definedName name="Medecine" localSheetId="14">#REF!</definedName>
    <definedName name="Medecine" localSheetId="15">#REF!</definedName>
    <definedName name="Medecine" localSheetId="16">#REF!</definedName>
    <definedName name="Medecine" localSheetId="7">#REF!</definedName>
    <definedName name="Medecine" localSheetId="6">#REF!</definedName>
    <definedName name="Medecine" localSheetId="8">#REF!</definedName>
    <definedName name="Medecine" localSheetId="9">#REF!</definedName>
    <definedName name="Medecine" localSheetId="10">#REF!</definedName>
    <definedName name="Medecine">#REF!</definedName>
    <definedName name="Médecine" localSheetId="3">#REF!</definedName>
    <definedName name="Médecine" localSheetId="13">#REF!</definedName>
    <definedName name="Médecine" localSheetId="12">#REF!</definedName>
    <definedName name="Médecine" localSheetId="11">#REF!</definedName>
    <definedName name="Médecine" localSheetId="14">#REF!</definedName>
    <definedName name="Médecine" localSheetId="15">#REF!</definedName>
    <definedName name="Médecine" localSheetId="16">#REF!</definedName>
    <definedName name="Médecine" localSheetId="7">#REF!</definedName>
    <definedName name="Médecine" localSheetId="6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moy" localSheetId="3">#REF!</definedName>
    <definedName name="moy" localSheetId="13">#REF!</definedName>
    <definedName name="moy" localSheetId="12">#REF!</definedName>
    <definedName name="moy" localSheetId="11">#REF!</definedName>
    <definedName name="moy" localSheetId="14">#REF!</definedName>
    <definedName name="moy" localSheetId="15">#REF!</definedName>
    <definedName name="moy" localSheetId="16">#REF!</definedName>
    <definedName name="moy" localSheetId="7">#REF!</definedName>
    <definedName name="moy" localSheetId="6">#REF!</definedName>
    <definedName name="moy" localSheetId="8">#REF!</definedName>
    <definedName name="moy" localSheetId="9">#REF!</definedName>
    <definedName name="moy" localSheetId="10">#REF!</definedName>
    <definedName name="moy">#REF!</definedName>
    <definedName name="nnn">[4]Feuil1!$A$2:$B$45</definedName>
    <definedName name="Odonto" localSheetId="3">#REF!</definedName>
    <definedName name="Odonto" localSheetId="13">#REF!</definedName>
    <definedName name="Odonto" localSheetId="12">#REF!</definedName>
    <definedName name="Odonto" localSheetId="11">#REF!</definedName>
    <definedName name="Odonto" localSheetId="14">#REF!</definedName>
    <definedName name="Odonto" localSheetId="15">#REF!</definedName>
    <definedName name="Odonto" localSheetId="16">#REF!</definedName>
    <definedName name="Odonto" localSheetId="7">#REF!</definedName>
    <definedName name="Odonto" localSheetId="6">#REF!</definedName>
    <definedName name="Odonto" localSheetId="8">#REF!</definedName>
    <definedName name="Odonto" localSheetId="9">#REF!</definedName>
    <definedName name="Odonto" localSheetId="10">#REF!</definedName>
    <definedName name="Odonto">#REF!</definedName>
    <definedName name="Odontologie" localSheetId="3">#REF!</definedName>
    <definedName name="Odontologie" localSheetId="13">#REF!</definedName>
    <definedName name="Odontologie" localSheetId="12">#REF!</definedName>
    <definedName name="Odontologie" localSheetId="11">#REF!</definedName>
    <definedName name="Odontologie" localSheetId="14">#REF!</definedName>
    <definedName name="Odontologie" localSheetId="15">#REF!</definedName>
    <definedName name="Odontologie" localSheetId="16">#REF!</definedName>
    <definedName name="Odontologie" localSheetId="7">#REF!</definedName>
    <definedName name="Odontologie" localSheetId="6">#REF!</definedName>
    <definedName name="Odontologie" localSheetId="8">#REF!</definedName>
    <definedName name="Odontologie" localSheetId="9">#REF!</definedName>
    <definedName name="Odontologie" localSheetId="10">#REF!</definedName>
    <definedName name="Odontologie">#REF!</definedName>
    <definedName name="Pharma" localSheetId="3">#REF!</definedName>
    <definedName name="Pharma" localSheetId="13">#REF!</definedName>
    <definedName name="Pharma" localSheetId="12">#REF!</definedName>
    <definedName name="Pharma" localSheetId="11">#REF!</definedName>
    <definedName name="Pharma" localSheetId="14">#REF!</definedName>
    <definedName name="Pharma" localSheetId="15">#REF!</definedName>
    <definedName name="Pharma" localSheetId="16">#REF!</definedName>
    <definedName name="Pharma" localSheetId="7">#REF!</definedName>
    <definedName name="Pharma" localSheetId="6">#REF!</definedName>
    <definedName name="Pharma" localSheetId="8">#REF!</definedName>
    <definedName name="Pharma" localSheetId="9">#REF!</definedName>
    <definedName name="Pharma" localSheetId="10">#REF!</definedName>
    <definedName name="Pharma">#REF!</definedName>
    <definedName name="Pharmacie" localSheetId="3">#REF!</definedName>
    <definedName name="Pharmacie" localSheetId="13">#REF!</definedName>
    <definedName name="Pharmacie" localSheetId="12">#REF!</definedName>
    <definedName name="Pharmacie" localSheetId="11">#REF!</definedName>
    <definedName name="Pharmacie" localSheetId="14">#REF!</definedName>
    <definedName name="Pharmacie" localSheetId="15">#REF!</definedName>
    <definedName name="Pharmacie" localSheetId="16">#REF!</definedName>
    <definedName name="Pharmacie" localSheetId="7">#REF!</definedName>
    <definedName name="Pharmacie" localSheetId="6">#REF!</definedName>
    <definedName name="Pharmacie" localSheetId="8">#REF!</definedName>
    <definedName name="Pharmacie" localSheetId="9">#REF!</definedName>
    <definedName name="Pharmacie" localSheetId="10">#REF!</definedName>
    <definedName name="Pharmacie">#REF!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RINCIPAL" localSheetId="3">#REF!</definedName>
    <definedName name="PRINCIPAL" localSheetId="13">#REF!</definedName>
    <definedName name="PRINCIPAL" localSheetId="12">#REF!</definedName>
    <definedName name="PRINCIPAL" localSheetId="11">#REF!</definedName>
    <definedName name="PRINCIPAL" localSheetId="14">#REF!</definedName>
    <definedName name="PRINCIPAL" localSheetId="15">#REF!</definedName>
    <definedName name="PRINCIPAL" localSheetId="16">#REF!</definedName>
    <definedName name="PRINCIPAL" localSheetId="7">#REF!</definedName>
    <definedName name="PRINCIPAL" localSheetId="6">#REF!</definedName>
    <definedName name="PRINCIPAL" localSheetId="8">#REF!</definedName>
    <definedName name="PRINCIPAL" localSheetId="9">#REF!</definedName>
    <definedName name="PRINCIPAL" localSheetId="10">#REF!</definedName>
    <definedName name="PRINCIPAL">#REF!</definedName>
    <definedName name="PYRAMIDE_MCF">'[1]2_1_PYRAMIDE'!$L$1:$U$59</definedName>
    <definedName name="PYRAMIDE_PR">'[1]2_1_PYRAMIDE'!$A$1:$J$59</definedName>
    <definedName name="qual06" localSheetId="3">#REF!</definedName>
    <definedName name="qual06" localSheetId="13">#REF!</definedName>
    <definedName name="qual06" localSheetId="12">#REF!</definedName>
    <definedName name="qual06" localSheetId="11">#REF!</definedName>
    <definedName name="qual06" localSheetId="14">#REF!</definedName>
    <definedName name="qual06" localSheetId="15">#REF!</definedName>
    <definedName name="qual06" localSheetId="16">#REF!</definedName>
    <definedName name="qual06" localSheetId="7">#REF!</definedName>
    <definedName name="qual06" localSheetId="6">#REF!</definedName>
    <definedName name="qual06" localSheetId="8">#REF!</definedName>
    <definedName name="qual06" localSheetId="9">#REF!</definedName>
    <definedName name="qual06" localSheetId="10">#REF!</definedName>
    <definedName name="qual06">#REF!</definedName>
    <definedName name="qual06_25" localSheetId="3">#REF!</definedName>
    <definedName name="qual06_25" localSheetId="13">#REF!</definedName>
    <definedName name="qual06_25" localSheetId="12">#REF!</definedName>
    <definedName name="qual06_25" localSheetId="11">#REF!</definedName>
    <definedName name="qual06_25" localSheetId="14">#REF!</definedName>
    <definedName name="qual06_25" localSheetId="15">#REF!</definedName>
    <definedName name="qual06_25" localSheetId="16">#REF!</definedName>
    <definedName name="qual06_25" localSheetId="7">#REF!</definedName>
    <definedName name="qual06_25" localSheetId="6">#REF!</definedName>
    <definedName name="qual06_25" localSheetId="8">#REF!</definedName>
    <definedName name="qual06_25" localSheetId="9">#REF!</definedName>
    <definedName name="qual06_25" localSheetId="10">#REF!</definedName>
    <definedName name="qual06_25">#REF!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qualif06" localSheetId="3">#REF!</definedName>
    <definedName name="qualif06" localSheetId="13">#REF!</definedName>
    <definedName name="qualif06" localSheetId="12">#REF!</definedName>
    <definedName name="qualif06" localSheetId="11">#REF!</definedName>
    <definedName name="qualif06" localSheetId="14">#REF!</definedName>
    <definedName name="qualif06" localSheetId="15">#REF!</definedName>
    <definedName name="qualif06" localSheetId="16">#REF!</definedName>
    <definedName name="qualif06" localSheetId="7">#REF!</definedName>
    <definedName name="qualif06" localSheetId="6">#REF!</definedName>
    <definedName name="qualif06" localSheetId="8">#REF!</definedName>
    <definedName name="qualif06" localSheetId="9">#REF!</definedName>
    <definedName name="qualif06" localSheetId="10">#REF!</definedName>
    <definedName name="qualif06">#REF!</definedName>
    <definedName name="qualif06_25" localSheetId="3">#REF!</definedName>
    <definedName name="qualif06_25" localSheetId="13">#REF!</definedName>
    <definedName name="qualif06_25" localSheetId="12">#REF!</definedName>
    <definedName name="qualif06_25" localSheetId="11">#REF!</definedName>
    <definedName name="qualif06_25" localSheetId="14">#REF!</definedName>
    <definedName name="qualif06_25" localSheetId="15">#REF!</definedName>
    <definedName name="qualif06_25" localSheetId="16">#REF!</definedName>
    <definedName name="qualif06_25" localSheetId="7">#REF!</definedName>
    <definedName name="qualif06_25" localSheetId="6">#REF!</definedName>
    <definedName name="qualif06_25" localSheetId="8">#REF!</definedName>
    <definedName name="qualif06_25" localSheetId="9">#REF!</definedName>
    <definedName name="qualif06_25" localSheetId="10">#REF!</definedName>
    <definedName name="qualif06_25">#REF!</definedName>
    <definedName name="redeploiement_typo">[5]REDEPLOIEMENT_TYPO!$A$2:$B$11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Sciences" localSheetId="3">#REF!</definedName>
    <definedName name="Sciences" localSheetId="13">#REF!</definedName>
    <definedName name="Sciences" localSheetId="12">#REF!</definedName>
    <definedName name="Sciences" localSheetId="11">#REF!</definedName>
    <definedName name="Sciences" localSheetId="14">#REF!</definedName>
    <definedName name="Sciences" localSheetId="15">#REF!</definedName>
    <definedName name="Sciences" localSheetId="16">#REF!</definedName>
    <definedName name="Sciences" localSheetId="7">#REF!</definedName>
    <definedName name="Sciences" localSheetId="6">#REF!</definedName>
    <definedName name="Sciences" localSheetId="8">#REF!</definedName>
    <definedName name="Sciences" localSheetId="9">#REF!</definedName>
    <definedName name="Sciences" localSheetId="10">#REF!</definedName>
    <definedName name="Sciences">#REF!</definedName>
    <definedName name="STAPS" localSheetId="3">#REF!</definedName>
    <definedName name="STAPS" localSheetId="13">#REF!</definedName>
    <definedName name="STAPS" localSheetId="12">#REF!</definedName>
    <definedName name="STAPS" localSheetId="11">#REF!</definedName>
    <definedName name="STAPS" localSheetId="14">#REF!</definedName>
    <definedName name="STAPS" localSheetId="15">#REF!</definedName>
    <definedName name="STAPS" localSheetId="16">#REF!</definedName>
    <definedName name="STAPS" localSheetId="7">#REF!</definedName>
    <definedName name="STAPS" localSheetId="6">#REF!</definedName>
    <definedName name="STAPS" localSheetId="8">#REF!</definedName>
    <definedName name="STAPS" localSheetId="9">#REF!</definedName>
    <definedName name="STAPS" localSheetId="10">#REF!</definedName>
    <definedName name="STAPS">#REF!</definedName>
    <definedName name="tabcod" localSheetId="3">#REF!</definedName>
    <definedName name="tabcod" localSheetId="13">#REF!</definedName>
    <definedName name="tabcod" localSheetId="12">#REF!</definedName>
    <definedName name="tabcod" localSheetId="11">#REF!</definedName>
    <definedName name="tabcod" localSheetId="14">#REF!</definedName>
    <definedName name="tabcod" localSheetId="15">#REF!</definedName>
    <definedName name="tabcod" localSheetId="16">#REF!</definedName>
    <definedName name="tabcod" localSheetId="7">#REF!</definedName>
    <definedName name="tabcod" localSheetId="6">#REF!</definedName>
    <definedName name="tabcod" localSheetId="8">#REF!</definedName>
    <definedName name="tabcod" localSheetId="9">#REF!</definedName>
    <definedName name="tabcod" localSheetId="10">#REF!</definedName>
    <definedName name="tabcod">#REF!</definedName>
    <definedName name="TABDS" localSheetId="3">#REF!</definedName>
    <definedName name="TABDS" localSheetId="13">#REF!</definedName>
    <definedName name="TABDS" localSheetId="12">#REF!</definedName>
    <definedName name="TABDS" localSheetId="11">#REF!</definedName>
    <definedName name="TABDS" localSheetId="14">#REF!</definedName>
    <definedName name="TABDS" localSheetId="15">#REF!</definedName>
    <definedName name="TABDS" localSheetId="16">#REF!</definedName>
    <definedName name="TABDS" localSheetId="7">#REF!</definedName>
    <definedName name="TABDS" localSheetId="6">#REF!</definedName>
    <definedName name="TABDS" localSheetId="8">#REF!</definedName>
    <definedName name="TABDS" localSheetId="9">#REF!</definedName>
    <definedName name="TABDS" localSheetId="10">#REF!</definedName>
    <definedName name="TABDS">#REF!</definedName>
    <definedName name="TABDS_27" localSheetId="3">#REF!</definedName>
    <definedName name="TABDS_27" localSheetId="13">#REF!</definedName>
    <definedName name="TABDS_27" localSheetId="12">#REF!</definedName>
    <definedName name="TABDS_27" localSheetId="11">#REF!</definedName>
    <definedName name="TABDS_27" localSheetId="14">#REF!</definedName>
    <definedName name="TABDS_27" localSheetId="15">#REF!</definedName>
    <definedName name="TABDS_27" localSheetId="16">#REF!</definedName>
    <definedName name="TABDS_27" localSheetId="7">#REF!</definedName>
    <definedName name="TABDS_27" localSheetId="6">#REF!</definedName>
    <definedName name="TABDS_27" localSheetId="8">#REF!</definedName>
    <definedName name="TABDS_27" localSheetId="9">#REF!</definedName>
    <definedName name="TABDS_27" localSheetId="10">#REF!</definedName>
    <definedName name="TABDS_27">#REF!</definedName>
    <definedName name="TABLE" localSheetId="2">'[7]table  origines professionelles'!$B$3:$C$42</definedName>
    <definedName name="TABLE">'[7]table  origines professionelles'!$B$3:$C$42</definedName>
    <definedName name="TCNU" localSheetId="3">#REF!</definedName>
    <definedName name="TCNU" localSheetId="13">#REF!</definedName>
    <definedName name="TCNU" localSheetId="12">#REF!</definedName>
    <definedName name="TCNU" localSheetId="11">#REF!</definedName>
    <definedName name="TCNU" localSheetId="14">#REF!</definedName>
    <definedName name="TCNU" localSheetId="15">#REF!</definedName>
    <definedName name="TCNU" localSheetId="16">#REF!</definedName>
    <definedName name="TCNU" localSheetId="7">#REF!</definedName>
    <definedName name="TCNU" localSheetId="6">#REF!</definedName>
    <definedName name="TCNU" localSheetId="8">#REF!</definedName>
    <definedName name="TCNU" localSheetId="9">#REF!</definedName>
    <definedName name="TCNU" localSheetId="10">#REF!</definedName>
    <definedName name="TCNU">#REF!</definedName>
    <definedName name="TDIORIG" localSheetId="3">#REF!</definedName>
    <definedName name="TDIORIG" localSheetId="13">#REF!</definedName>
    <definedName name="TDIORIG" localSheetId="12">#REF!</definedName>
    <definedName name="TDIORIG" localSheetId="11">#REF!</definedName>
    <definedName name="TDIORIG" localSheetId="14">#REF!</definedName>
    <definedName name="TDIORIG" localSheetId="15">#REF!</definedName>
    <definedName name="TDIORIG" localSheetId="16">#REF!</definedName>
    <definedName name="TDIORIG" localSheetId="7">#REF!</definedName>
    <definedName name="TDIORIG" localSheetId="6">#REF!</definedName>
    <definedName name="TDIORIG" localSheetId="8">#REF!</definedName>
    <definedName name="TDIORIG" localSheetId="9">#REF!</definedName>
    <definedName name="TDIORIG" localSheetId="10">#REF!</definedName>
    <definedName name="TDIORIG">#REF!</definedName>
    <definedName name="TDIORIG_25" localSheetId="3">#REF!</definedName>
    <definedName name="TDIORIG_25" localSheetId="13">#REF!</definedName>
    <definedName name="TDIORIG_25" localSheetId="12">#REF!</definedName>
    <definedName name="TDIORIG_25" localSheetId="11">#REF!</definedName>
    <definedName name="TDIORIG_25" localSheetId="14">#REF!</definedName>
    <definedName name="TDIORIG_25" localSheetId="15">#REF!</definedName>
    <definedName name="TDIORIG_25" localSheetId="16">#REF!</definedName>
    <definedName name="TDIORIG_25" localSheetId="7">#REF!</definedName>
    <definedName name="TDIORIG_25" localSheetId="6">#REF!</definedName>
    <definedName name="TDIORIG_25" localSheetId="8">#REF!</definedName>
    <definedName name="TDIORIG_25" localSheetId="9">#REF!</definedName>
    <definedName name="TDIORIG_25" localSheetId="10">#REF!</definedName>
    <definedName name="TDIORIG_25">#REF!</definedName>
    <definedName name="TE_Droit" localSheetId="3">#REF!</definedName>
    <definedName name="TE_Droit" localSheetId="13">#REF!</definedName>
    <definedName name="TE_Droit" localSheetId="12">#REF!</definedName>
    <definedName name="TE_Droit" localSheetId="11">#REF!</definedName>
    <definedName name="TE_Droit" localSheetId="14">#REF!</definedName>
    <definedName name="TE_Droit" localSheetId="15">#REF!</definedName>
    <definedName name="TE_Droit" localSheetId="16">#REF!</definedName>
    <definedName name="TE_Droit" localSheetId="7">#REF!</definedName>
    <definedName name="TE_Droit" localSheetId="6">#REF!</definedName>
    <definedName name="TE_Droit" localSheetId="8">#REF!</definedName>
    <definedName name="TE_Droit" localSheetId="9">#REF!</definedName>
    <definedName name="TE_Droit" localSheetId="10">#REF!</definedName>
    <definedName name="TE_Droit">#REF!</definedName>
    <definedName name="TE_Lettres" localSheetId="3">#REF!</definedName>
    <definedName name="TE_Lettres" localSheetId="13">#REF!</definedName>
    <definedName name="TE_Lettres" localSheetId="12">#REF!</definedName>
    <definedName name="TE_Lettres" localSheetId="11">#REF!</definedName>
    <definedName name="TE_Lettres" localSheetId="14">#REF!</definedName>
    <definedName name="TE_Lettres" localSheetId="15">#REF!</definedName>
    <definedName name="TE_Lettres" localSheetId="16">#REF!</definedName>
    <definedName name="TE_Lettres" localSheetId="7">#REF!</definedName>
    <definedName name="TE_Lettres" localSheetId="6">#REF!</definedName>
    <definedName name="TE_Lettres" localSheetId="8">#REF!</definedName>
    <definedName name="TE_Lettres" localSheetId="9">#REF!</definedName>
    <definedName name="TE_Lettres" localSheetId="10">#REF!</definedName>
    <definedName name="TE_Lettres">#REF!</definedName>
    <definedName name="TE_Médecine" localSheetId="3">#REF!</definedName>
    <definedName name="TE_Médecine" localSheetId="13">#REF!</definedName>
    <definedName name="TE_Médecine" localSheetId="12">#REF!</definedName>
    <definedName name="TE_Médecine" localSheetId="11">#REF!</definedName>
    <definedName name="TE_Médecine" localSheetId="14">#REF!</definedName>
    <definedName name="TE_Médecine" localSheetId="15">#REF!</definedName>
    <definedName name="TE_Médecine" localSheetId="16">#REF!</definedName>
    <definedName name="TE_Médecine" localSheetId="7">#REF!</definedName>
    <definedName name="TE_Médecine" localSheetId="6">#REF!</definedName>
    <definedName name="TE_Médecine" localSheetId="8">#REF!</definedName>
    <definedName name="TE_Médecine" localSheetId="9">#REF!</definedName>
    <definedName name="TE_Médecine" localSheetId="10">#REF!</definedName>
    <definedName name="TE_Médecine">#REF!</definedName>
    <definedName name="TE_Odonto" localSheetId="3">#REF!</definedName>
    <definedName name="TE_Odonto" localSheetId="13">#REF!</definedName>
    <definedName name="TE_Odonto" localSheetId="12">#REF!</definedName>
    <definedName name="TE_Odonto" localSheetId="11">#REF!</definedName>
    <definedName name="TE_Odonto" localSheetId="14">#REF!</definedName>
    <definedName name="TE_Odonto" localSheetId="15">#REF!</definedName>
    <definedName name="TE_Odonto" localSheetId="16">#REF!</definedName>
    <definedName name="TE_Odonto" localSheetId="7">#REF!</definedName>
    <definedName name="TE_Odonto" localSheetId="6">#REF!</definedName>
    <definedName name="TE_Odonto" localSheetId="8">#REF!</definedName>
    <definedName name="TE_Odonto" localSheetId="9">#REF!</definedName>
    <definedName name="TE_Odonto" localSheetId="10">#REF!</definedName>
    <definedName name="TE_Odonto">#REF!</definedName>
    <definedName name="TE_Pharma" localSheetId="3">#REF!</definedName>
    <definedName name="TE_Pharma" localSheetId="13">#REF!</definedName>
    <definedName name="TE_Pharma" localSheetId="12">#REF!</definedName>
    <definedName name="TE_Pharma" localSheetId="11">#REF!</definedName>
    <definedName name="TE_Pharma" localSheetId="14">#REF!</definedName>
    <definedName name="TE_Pharma" localSheetId="15">#REF!</definedName>
    <definedName name="TE_Pharma" localSheetId="16">#REF!</definedName>
    <definedName name="TE_Pharma" localSheetId="7">#REF!</definedName>
    <definedName name="TE_Pharma" localSheetId="6">#REF!</definedName>
    <definedName name="TE_Pharma" localSheetId="8">#REF!</definedName>
    <definedName name="TE_Pharma" localSheetId="9">#REF!</definedName>
    <definedName name="TE_Pharma" localSheetId="10">#REF!</definedName>
    <definedName name="TE_Pharma">#REF!</definedName>
    <definedName name="TE_Sciences" localSheetId="3">#REF!</definedName>
    <definedName name="TE_Sciences" localSheetId="13">#REF!</definedName>
    <definedName name="TE_Sciences" localSheetId="12">#REF!</definedName>
    <definedName name="TE_Sciences" localSheetId="11">#REF!</definedName>
    <definedName name="TE_Sciences" localSheetId="14">#REF!</definedName>
    <definedName name="TE_Sciences" localSheetId="15">#REF!</definedName>
    <definedName name="TE_Sciences" localSheetId="16">#REF!</definedName>
    <definedName name="TE_Sciences" localSheetId="7">#REF!</definedName>
    <definedName name="TE_Sciences" localSheetId="6">#REF!</definedName>
    <definedName name="TE_Sciences" localSheetId="8">#REF!</definedName>
    <definedName name="TE_Sciences" localSheetId="9">#REF!</definedName>
    <definedName name="TE_Sciences" localSheetId="10">#REF!</definedName>
    <definedName name="TE_Sciences">#REF!</definedName>
    <definedName name="tetab" localSheetId="3">#REF!</definedName>
    <definedName name="tetab" localSheetId="13">#REF!</definedName>
    <definedName name="tetab" localSheetId="12">#REF!</definedName>
    <definedName name="tetab" localSheetId="11">#REF!</definedName>
    <definedName name="tetab" localSheetId="14">#REF!</definedName>
    <definedName name="tetab" localSheetId="15">#REF!</definedName>
    <definedName name="tetab" localSheetId="16">#REF!</definedName>
    <definedName name="tetab" localSheetId="7">#REF!</definedName>
    <definedName name="tetab" localSheetId="6">#REF!</definedName>
    <definedName name="tetab" localSheetId="8">#REF!</definedName>
    <definedName name="tetab" localSheetId="9">#REF!</definedName>
    <definedName name="tetab" localSheetId="10">#REF!</definedName>
    <definedName name="tetab">#REF!</definedName>
    <definedName name="TGD" localSheetId="3">#REF!</definedName>
    <definedName name="TGD" localSheetId="13">#REF!</definedName>
    <definedName name="TGD" localSheetId="12">#REF!</definedName>
    <definedName name="TGD" localSheetId="11">#REF!</definedName>
    <definedName name="TGD" localSheetId="14">#REF!</definedName>
    <definedName name="TGD" localSheetId="15">#REF!</definedName>
    <definedName name="TGD" localSheetId="16">#REF!</definedName>
    <definedName name="TGD" localSheetId="7">#REF!</definedName>
    <definedName name="TGD" localSheetId="6">#REF!</definedName>
    <definedName name="TGD" localSheetId="8">#REF!</definedName>
    <definedName name="TGD" localSheetId="9">#REF!</definedName>
    <definedName name="TGD" localSheetId="10">#REF!</definedName>
    <definedName name="TGD">#REF!</definedName>
    <definedName name="tgrade" localSheetId="3">#REF!</definedName>
    <definedName name="tgrade" localSheetId="13">#REF!</definedName>
    <definedName name="tgrade" localSheetId="12">#REF!</definedName>
    <definedName name="tgrade" localSheetId="11">#REF!</definedName>
    <definedName name="tgrade" localSheetId="14">#REF!</definedName>
    <definedName name="tgrade" localSheetId="15">#REF!</definedName>
    <definedName name="tgrade" localSheetId="16">#REF!</definedName>
    <definedName name="tgrade" localSheetId="7">#REF!</definedName>
    <definedName name="tgrade" localSheetId="6">#REF!</definedName>
    <definedName name="tgrade" localSheetId="8">#REF!</definedName>
    <definedName name="tgrade" localSheetId="9">#REF!</definedName>
    <definedName name="tgrade" localSheetId="10">#REF!</definedName>
    <definedName name="tgrade">#REF!</definedName>
    <definedName name="titi" localSheetId="3">#REF!</definedName>
    <definedName name="titi" localSheetId="13">#REF!</definedName>
    <definedName name="titi" localSheetId="12">#REF!</definedName>
    <definedName name="titi" localSheetId="11">#REF!</definedName>
    <definedName name="titi" localSheetId="14">#REF!</definedName>
    <definedName name="titi" localSheetId="15">#REF!</definedName>
    <definedName name="titi" localSheetId="16">#REF!</definedName>
    <definedName name="titi" localSheetId="7">#REF!</definedName>
    <definedName name="titi" localSheetId="6">#REF!</definedName>
    <definedName name="titi" localSheetId="8">#REF!</definedName>
    <definedName name="titi" localSheetId="9">#REF!</definedName>
    <definedName name="titi" localSheetId="10">#REF!</definedName>
    <definedName name="titi">#REF!</definedName>
    <definedName name="titi_27" localSheetId="3">#REF!</definedName>
    <definedName name="titi_27" localSheetId="13">#REF!</definedName>
    <definedName name="titi_27" localSheetId="12">#REF!</definedName>
    <definedName name="titi_27" localSheetId="11">#REF!</definedName>
    <definedName name="titi_27" localSheetId="14">#REF!</definedName>
    <definedName name="titi_27" localSheetId="15">#REF!</definedName>
    <definedName name="titi_27" localSheetId="16">#REF!</definedName>
    <definedName name="titi_27" localSheetId="7">#REF!</definedName>
    <definedName name="titi_27" localSheetId="6">#REF!</definedName>
    <definedName name="titi_27" localSheetId="8">#REF!</definedName>
    <definedName name="titi_27" localSheetId="9">#REF!</definedName>
    <definedName name="titi_27" localSheetId="10">#REF!</definedName>
    <definedName name="titi_27">#REF!</definedName>
    <definedName name="tlibc" localSheetId="3">#REF!</definedName>
    <definedName name="tlibc" localSheetId="13">#REF!</definedName>
    <definedName name="tlibc" localSheetId="12">#REF!</definedName>
    <definedName name="tlibc" localSheetId="11">#REF!</definedName>
    <definedName name="tlibc" localSheetId="14">#REF!</definedName>
    <definedName name="tlibc" localSheetId="15">#REF!</definedName>
    <definedName name="tlibc" localSheetId="16">#REF!</definedName>
    <definedName name="tlibc" localSheetId="7">#REF!</definedName>
    <definedName name="tlibc" localSheetId="6">#REF!</definedName>
    <definedName name="tlibc" localSheetId="8">#REF!</definedName>
    <definedName name="tlibc" localSheetId="9">#REF!</definedName>
    <definedName name="tlibc" localSheetId="10">#REF!</definedName>
    <definedName name="tlibc">#REF!</definedName>
    <definedName name="tlibc_25" localSheetId="3">#REF!</definedName>
    <definedName name="tlibc_25" localSheetId="13">#REF!</definedName>
    <definedName name="tlibc_25" localSheetId="12">#REF!</definedName>
    <definedName name="tlibc_25" localSheetId="11">#REF!</definedName>
    <definedName name="tlibc_25" localSheetId="14">#REF!</definedName>
    <definedName name="tlibc_25" localSheetId="15">#REF!</definedName>
    <definedName name="tlibc_25" localSheetId="16">#REF!</definedName>
    <definedName name="tlibc_25" localSheetId="7">#REF!</definedName>
    <definedName name="tlibc_25" localSheetId="6">#REF!</definedName>
    <definedName name="tlibc_25" localSheetId="8">#REF!</definedName>
    <definedName name="tlibc_25" localSheetId="9">#REF!</definedName>
    <definedName name="tlibc_25" localSheetId="10">#REF!</definedName>
    <definedName name="tlibc_25">#REF!</definedName>
    <definedName name="tnom" localSheetId="3">#REF!</definedName>
    <definedName name="tnom" localSheetId="13">#REF!</definedName>
    <definedName name="tnom" localSheetId="12">#REF!</definedName>
    <definedName name="tnom" localSheetId="11">#REF!</definedName>
    <definedName name="tnom" localSheetId="14">#REF!</definedName>
    <definedName name="tnom" localSheetId="15">#REF!</definedName>
    <definedName name="tnom" localSheetId="16">#REF!</definedName>
    <definedName name="tnom" localSheetId="7">#REF!</definedName>
    <definedName name="tnom" localSheetId="6">#REF!</definedName>
    <definedName name="tnom" localSheetId="8">#REF!</definedName>
    <definedName name="tnom" localSheetId="9">#REF!</definedName>
    <definedName name="tnom" localSheetId="10">#REF!</definedName>
    <definedName name="tnom">#REF!</definedName>
    <definedName name="tnomm" localSheetId="3">#REF!</definedName>
    <definedName name="tnomm" localSheetId="13">#REF!</definedName>
    <definedName name="tnomm" localSheetId="12">#REF!</definedName>
    <definedName name="tnomm" localSheetId="11">#REF!</definedName>
    <definedName name="tnomm" localSheetId="14">#REF!</definedName>
    <definedName name="tnomm" localSheetId="15">#REF!</definedName>
    <definedName name="tnomm" localSheetId="16">#REF!</definedName>
    <definedName name="tnomm" localSheetId="7">#REF!</definedName>
    <definedName name="tnomm" localSheetId="6">#REF!</definedName>
    <definedName name="tnomm" localSheetId="8">#REF!</definedName>
    <definedName name="tnomm" localSheetId="9">#REF!</definedName>
    <definedName name="tnomm" localSheetId="10">#REF!</definedName>
    <definedName name="tnomm">#REF!</definedName>
    <definedName name="tnumetab" localSheetId="3">#REF!</definedName>
    <definedName name="tnumetab" localSheetId="13">#REF!</definedName>
    <definedName name="tnumetab" localSheetId="12">#REF!</definedName>
    <definedName name="tnumetab" localSheetId="11">#REF!</definedName>
    <definedName name="tnumetab" localSheetId="14">#REF!</definedName>
    <definedName name="tnumetab" localSheetId="15">#REF!</definedName>
    <definedName name="tnumetab" localSheetId="16">#REF!</definedName>
    <definedName name="tnumetab" localSheetId="7">#REF!</definedName>
    <definedName name="tnumetab" localSheetId="6">#REF!</definedName>
    <definedName name="tnumetab" localSheetId="8">#REF!</definedName>
    <definedName name="tnumetab" localSheetId="9">#REF!</definedName>
    <definedName name="tnumetab" localSheetId="10">#REF!</definedName>
    <definedName name="tnumetab">#REF!</definedName>
    <definedName name="tnumetab_25" localSheetId="3">#REF!</definedName>
    <definedName name="tnumetab_25" localSheetId="13">#REF!</definedName>
    <definedName name="tnumetab_25" localSheetId="12">#REF!</definedName>
    <definedName name="tnumetab_25" localSheetId="11">#REF!</definedName>
    <definedName name="tnumetab_25" localSheetId="14">#REF!</definedName>
    <definedName name="tnumetab_25" localSheetId="15">#REF!</definedName>
    <definedName name="tnumetab_25" localSheetId="16">#REF!</definedName>
    <definedName name="tnumetab_25" localSheetId="7">#REF!</definedName>
    <definedName name="tnumetab_25" localSheetId="6">#REF!</definedName>
    <definedName name="tnumetab_25" localSheetId="8">#REF!</definedName>
    <definedName name="tnumetab_25" localSheetId="9">#REF!</definedName>
    <definedName name="tnumetab_25" localSheetId="10">#REF!</definedName>
    <definedName name="tnumetab_25">#REF!</definedName>
    <definedName name="tot_cr" localSheetId="3">#REF!</definedName>
    <definedName name="tot_cr" localSheetId="13">#REF!</definedName>
    <definedName name="tot_cr" localSheetId="12">#REF!</definedName>
    <definedName name="tot_cr" localSheetId="11">#REF!</definedName>
    <definedName name="tot_cr" localSheetId="14">#REF!</definedName>
    <definedName name="tot_cr" localSheetId="15">#REF!</definedName>
    <definedName name="tot_cr" localSheetId="16">#REF!</definedName>
    <definedName name="tot_cr" localSheetId="7">#REF!</definedName>
    <definedName name="tot_cr" localSheetId="6">#REF!</definedName>
    <definedName name="tot_cr" localSheetId="8">#REF!</definedName>
    <definedName name="tot_cr" localSheetId="9">#REF!</definedName>
    <definedName name="tot_cr" localSheetId="10">#REF!</definedName>
    <definedName name="tot_cr">#REF!</definedName>
    <definedName name="tot_cr_27" localSheetId="3">#REF!</definedName>
    <definedName name="tot_cr_27" localSheetId="13">#REF!</definedName>
    <definedName name="tot_cr_27" localSheetId="12">#REF!</definedName>
    <definedName name="tot_cr_27" localSheetId="11">#REF!</definedName>
    <definedName name="tot_cr_27" localSheetId="14">#REF!</definedName>
    <definedName name="tot_cr_27" localSheetId="15">#REF!</definedName>
    <definedName name="tot_cr_27" localSheetId="16">#REF!</definedName>
    <definedName name="tot_cr_27" localSheetId="7">#REF!</definedName>
    <definedName name="tot_cr_27" localSheetId="6">#REF!</definedName>
    <definedName name="tot_cr_27" localSheetId="8">#REF!</definedName>
    <definedName name="tot_cr_27" localSheetId="9">#REF!</definedName>
    <definedName name="tot_cr_27" localSheetId="10">#REF!</definedName>
    <definedName name="tot_cr_27">#REF!</definedName>
    <definedName name="tot_dr" localSheetId="3">#REF!</definedName>
    <definedName name="tot_dr" localSheetId="13">#REF!</definedName>
    <definedName name="tot_dr" localSheetId="12">#REF!</definedName>
    <definedName name="tot_dr" localSheetId="11">#REF!</definedName>
    <definedName name="tot_dr" localSheetId="14">#REF!</definedName>
    <definedName name="tot_dr" localSheetId="15">#REF!</definedName>
    <definedName name="tot_dr" localSheetId="16">#REF!</definedName>
    <definedName name="tot_dr" localSheetId="7">#REF!</definedName>
    <definedName name="tot_dr" localSheetId="6">#REF!</definedName>
    <definedName name="tot_dr" localSheetId="8">#REF!</definedName>
    <definedName name="tot_dr" localSheetId="9">#REF!</definedName>
    <definedName name="tot_dr" localSheetId="10">#REF!</definedName>
    <definedName name="tot_dr">#REF!</definedName>
    <definedName name="tot_dr_27" localSheetId="3">#REF!</definedName>
    <definedName name="tot_dr_27" localSheetId="13">#REF!</definedName>
    <definedName name="tot_dr_27" localSheetId="12">#REF!</definedName>
    <definedName name="tot_dr_27" localSheetId="11">#REF!</definedName>
    <definedName name="tot_dr_27" localSheetId="14">#REF!</definedName>
    <definedName name="tot_dr_27" localSheetId="15">#REF!</definedName>
    <definedName name="tot_dr_27" localSheetId="16">#REF!</definedName>
    <definedName name="tot_dr_27" localSheetId="7">#REF!</definedName>
    <definedName name="tot_dr_27" localSheetId="6">#REF!</definedName>
    <definedName name="tot_dr_27" localSheetId="8">#REF!</definedName>
    <definedName name="tot_dr_27" localSheetId="9">#REF!</definedName>
    <definedName name="tot_dr_27" localSheetId="10">#REF!</definedName>
    <definedName name="tot_dr_27">#REF!</definedName>
    <definedName name="total_aut" localSheetId="3">#REF!</definedName>
    <definedName name="total_aut" localSheetId="13">#REF!</definedName>
    <definedName name="total_aut" localSheetId="12">#REF!</definedName>
    <definedName name="total_aut" localSheetId="11">#REF!</definedName>
    <definedName name="total_aut" localSheetId="14">#REF!</definedName>
    <definedName name="total_aut" localSheetId="15">#REF!</definedName>
    <definedName name="total_aut" localSheetId="16">#REF!</definedName>
    <definedName name="total_aut" localSheetId="7">#REF!</definedName>
    <definedName name="total_aut" localSheetId="6">#REF!</definedName>
    <definedName name="total_aut" localSheetId="8">#REF!</definedName>
    <definedName name="total_aut" localSheetId="9">#REF!</definedName>
    <definedName name="total_aut" localSheetId="10">#REF!</definedName>
    <definedName name="total_aut">#REF!</definedName>
    <definedName name="totalagre" localSheetId="3">#REF!</definedName>
    <definedName name="totalagre" localSheetId="13">#REF!</definedName>
    <definedName name="totalagre" localSheetId="12">#REF!</definedName>
    <definedName name="totalagre" localSheetId="11">#REF!</definedName>
    <definedName name="totalagre" localSheetId="14">#REF!</definedName>
    <definedName name="totalagre" localSheetId="15">#REF!</definedName>
    <definedName name="totalagre" localSheetId="16">#REF!</definedName>
    <definedName name="totalagre" localSheetId="7">#REF!</definedName>
    <definedName name="totalagre" localSheetId="6">#REF!</definedName>
    <definedName name="totalagre" localSheetId="8">#REF!</definedName>
    <definedName name="totalagre" localSheetId="9">#REF!</definedName>
    <definedName name="totalagre" localSheetId="10">#REF!</definedName>
    <definedName name="totalagre">#REF!</definedName>
    <definedName name="totalaut" localSheetId="3">#REF!</definedName>
    <definedName name="totalaut" localSheetId="13">#REF!</definedName>
    <definedName name="totalaut" localSheetId="12">#REF!</definedName>
    <definedName name="totalaut" localSheetId="11">#REF!</definedName>
    <definedName name="totalaut" localSheetId="14">#REF!</definedName>
    <definedName name="totalaut" localSheetId="15">#REF!</definedName>
    <definedName name="totalaut" localSheetId="16">#REF!</definedName>
    <definedName name="totalaut" localSheetId="7">#REF!</definedName>
    <definedName name="totalaut" localSheetId="6">#REF!</definedName>
    <definedName name="totalaut" localSheetId="8">#REF!</definedName>
    <definedName name="totalaut" localSheetId="9">#REF!</definedName>
    <definedName name="totalaut" localSheetId="10">#REF!</definedName>
    <definedName name="totalaut">#REF!</definedName>
    <definedName name="totalcert" localSheetId="3">#REF!</definedName>
    <definedName name="totalcert" localSheetId="13">#REF!</definedName>
    <definedName name="totalcert" localSheetId="12">#REF!</definedName>
    <definedName name="totalcert" localSheetId="11">#REF!</definedName>
    <definedName name="totalcert" localSheetId="14">#REF!</definedName>
    <definedName name="totalcert" localSheetId="15">#REF!</definedName>
    <definedName name="totalcert" localSheetId="16">#REF!</definedName>
    <definedName name="totalcert" localSheetId="7">#REF!</definedName>
    <definedName name="totalcert" localSheetId="6">#REF!</definedName>
    <definedName name="totalcert" localSheetId="8">#REF!</definedName>
    <definedName name="totalcert" localSheetId="9">#REF!</definedName>
    <definedName name="totalcert" localSheetId="10">#REF!</definedName>
    <definedName name="totalcert">#REF!</definedName>
    <definedName name="totalfrance" localSheetId="3">#REF!</definedName>
    <definedName name="totalfrance" localSheetId="13">#REF!</definedName>
    <definedName name="totalfrance" localSheetId="12">#REF!</definedName>
    <definedName name="totalfrance" localSheetId="11">#REF!</definedName>
    <definedName name="totalfrance" localSheetId="14">#REF!</definedName>
    <definedName name="totalfrance" localSheetId="15">#REF!</definedName>
    <definedName name="totalfrance" localSheetId="16">#REF!</definedName>
    <definedName name="totalfrance" localSheetId="7">#REF!</definedName>
    <definedName name="totalfrance" localSheetId="6">#REF!</definedName>
    <definedName name="totalfrance" localSheetId="8">#REF!</definedName>
    <definedName name="totalfrance" localSheetId="9">#REF!</definedName>
    <definedName name="totalfrance" localSheetId="10">#REF!</definedName>
    <definedName name="totalfrance">#REF!</definedName>
    <definedName name="totalplp" localSheetId="3">#REF!</definedName>
    <definedName name="totalplp" localSheetId="13">#REF!</definedName>
    <definedName name="totalplp" localSheetId="12">#REF!</definedName>
    <definedName name="totalplp" localSheetId="11">#REF!</definedName>
    <definedName name="totalplp" localSheetId="14">#REF!</definedName>
    <definedName name="totalplp" localSheetId="15">#REF!</definedName>
    <definedName name="totalplp" localSheetId="16">#REF!</definedName>
    <definedName name="totalplp" localSheetId="7">#REF!</definedName>
    <definedName name="totalplp" localSheetId="6">#REF!</definedName>
    <definedName name="totalplp" localSheetId="8">#REF!</definedName>
    <definedName name="totalplp" localSheetId="9">#REF!</definedName>
    <definedName name="totalplp" localSheetId="10">#REF!</definedName>
    <definedName name="totalplp">#REF!</definedName>
    <definedName name="toto" localSheetId="3">#REF!</definedName>
    <definedName name="toto" localSheetId="13">#REF!</definedName>
    <definedName name="toto" localSheetId="12">#REF!</definedName>
    <definedName name="toto" localSheetId="11">#REF!</definedName>
    <definedName name="toto" localSheetId="14">#REF!</definedName>
    <definedName name="toto" localSheetId="15">#REF!</definedName>
    <definedName name="toto" localSheetId="16">#REF!</definedName>
    <definedName name="toto" localSheetId="7">#REF!</definedName>
    <definedName name="toto" localSheetId="6">#REF!</definedName>
    <definedName name="toto" localSheetId="8">#REF!</definedName>
    <definedName name="toto" localSheetId="9">#REF!</definedName>
    <definedName name="toto" localSheetId="10">#REF!</definedName>
    <definedName name="toto">#REF!</definedName>
    <definedName name="tprenom" localSheetId="3">#REF!</definedName>
    <definedName name="tprenom" localSheetId="13">#REF!</definedName>
    <definedName name="tprenom" localSheetId="12">#REF!</definedName>
    <definedName name="tprenom" localSheetId="11">#REF!</definedName>
    <definedName name="tprenom" localSheetId="14">#REF!</definedName>
    <definedName name="tprenom" localSheetId="15">#REF!</definedName>
    <definedName name="tprenom" localSheetId="16">#REF!</definedName>
    <definedName name="tprenom" localSheetId="7">#REF!</definedName>
    <definedName name="tprenom" localSheetId="6">#REF!</definedName>
    <definedName name="tprenom" localSheetId="8">#REF!</definedName>
    <definedName name="tprenom" localSheetId="9">#REF!</definedName>
    <definedName name="tprenom" localSheetId="10">#REF!</definedName>
    <definedName name="tprenom">#REF!</definedName>
    <definedName name="TPROMO" localSheetId="3">#REF!</definedName>
    <definedName name="TPROMO" localSheetId="13">#REF!</definedName>
    <definedName name="TPROMO" localSheetId="12">#REF!</definedName>
    <definedName name="TPROMO" localSheetId="11">#REF!</definedName>
    <definedName name="TPROMO" localSheetId="14">#REF!</definedName>
    <definedName name="TPROMO" localSheetId="15">#REF!</definedName>
    <definedName name="TPROMO" localSheetId="16">#REF!</definedName>
    <definedName name="TPROMO" localSheetId="7">#REF!</definedName>
    <definedName name="TPROMO" localSheetId="6">#REF!</definedName>
    <definedName name="TPROMO" localSheetId="8">#REF!</definedName>
    <definedName name="TPROMO" localSheetId="9">#REF!</definedName>
    <definedName name="TPROMO" localSheetId="10">#REF!</definedName>
    <definedName name="TPROMO">#REF!</definedName>
    <definedName name="TRACE1" localSheetId="3">#REF!</definedName>
    <definedName name="TRACE1" localSheetId="13">#REF!</definedName>
    <definedName name="TRACE1" localSheetId="12">#REF!</definedName>
    <definedName name="TRACE1" localSheetId="11">#REF!</definedName>
    <definedName name="TRACE1" localSheetId="14">#REF!</definedName>
    <definedName name="TRACE1" localSheetId="15">#REF!</definedName>
    <definedName name="TRACE1" localSheetId="16">#REF!</definedName>
    <definedName name="TRACE1" localSheetId="7">#REF!</definedName>
    <definedName name="TRACE1" localSheetId="6">#REF!</definedName>
    <definedName name="TRACE1" localSheetId="8">#REF!</definedName>
    <definedName name="TRACE1" localSheetId="9">#REF!</definedName>
    <definedName name="TRACE1" localSheetId="10">#REF!</definedName>
    <definedName name="TRACE1">#REF!</definedName>
    <definedName name="TRACE2" localSheetId="3">#REF!</definedName>
    <definedName name="TRACE2" localSheetId="13">#REF!</definedName>
    <definedName name="TRACE2" localSheetId="12">#REF!</definedName>
    <definedName name="TRACE2" localSheetId="11">#REF!</definedName>
    <definedName name="TRACE2" localSheetId="14">#REF!</definedName>
    <definedName name="TRACE2" localSheetId="15">#REF!</definedName>
    <definedName name="TRACE2" localSheetId="16">#REF!</definedName>
    <definedName name="TRACE2" localSheetId="7">#REF!</definedName>
    <definedName name="TRACE2" localSheetId="6">#REF!</definedName>
    <definedName name="TRACE2" localSheetId="8">#REF!</definedName>
    <definedName name="TRACE2" localSheetId="9">#REF!</definedName>
    <definedName name="TRACE2" localSheetId="10">#REF!</definedName>
    <definedName name="TRACE2">#REF!</definedName>
    <definedName name="TRANCHE_MCF">'[1]2_2_TRANCHE'!$U$2:$AM$60</definedName>
    <definedName name="TRANCHE_PR">'[1]2_2_TRANCHE'!$A$1:$S$61</definedName>
    <definedName name="Ttypepromo" localSheetId="3">#REF!</definedName>
    <definedName name="Ttypepromo" localSheetId="13">#REF!</definedName>
    <definedName name="Ttypepromo" localSheetId="12">#REF!</definedName>
    <definedName name="Ttypepromo" localSheetId="11">#REF!</definedName>
    <definedName name="Ttypepromo" localSheetId="14">#REF!</definedName>
    <definedName name="Ttypepromo" localSheetId="15">#REF!</definedName>
    <definedName name="Ttypepromo" localSheetId="16">#REF!</definedName>
    <definedName name="Ttypepromo" localSheetId="7">#REF!</definedName>
    <definedName name="Ttypepromo" localSheetId="6">#REF!</definedName>
    <definedName name="Ttypepromo" localSheetId="8">#REF!</definedName>
    <definedName name="Ttypepromo" localSheetId="9">#REF!</definedName>
    <definedName name="Ttypepromo" localSheetId="10">#REF!</definedName>
    <definedName name="Ttypepromo">#REF!</definedName>
    <definedName name="vv">[4]Section!$A$2:$B$43</definedName>
    <definedName name="xxxx" localSheetId="3">#REF!</definedName>
    <definedName name="xxxx" localSheetId="13">#REF!</definedName>
    <definedName name="xxxx" localSheetId="12">#REF!</definedName>
    <definedName name="xxxx" localSheetId="11">#REF!</definedName>
    <definedName name="xxxx" localSheetId="14">#REF!</definedName>
    <definedName name="xxxx" localSheetId="15">#REF!</definedName>
    <definedName name="xxxx" localSheetId="16">#REF!</definedName>
    <definedName name="xxxx" localSheetId="7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>#REF!</definedName>
    <definedName name="xxxx_25" localSheetId="3">#REF!</definedName>
    <definedName name="xxxx_25" localSheetId="13">#REF!</definedName>
    <definedName name="xxxx_25" localSheetId="12">#REF!</definedName>
    <definedName name="xxxx_25" localSheetId="11">#REF!</definedName>
    <definedName name="xxxx_25" localSheetId="14">#REF!</definedName>
    <definedName name="xxxx_25" localSheetId="15">#REF!</definedName>
    <definedName name="xxxx_25" localSheetId="16">#REF!</definedName>
    <definedName name="xxxx_25" localSheetId="7">#REF!</definedName>
    <definedName name="xxxx_25" localSheetId="6">#REF!</definedName>
    <definedName name="xxxx_25" localSheetId="8">#REF!</definedName>
    <definedName name="xxxx_25" localSheetId="9">#REF!</definedName>
    <definedName name="xxxx_25" localSheetId="10">#REF!</definedName>
    <definedName name="xxxx_25">#REF!</definedName>
    <definedName name="_xlnm.Print_Area" localSheetId="2">'bilan ts grades'!$A$1:$L$66</definedName>
    <definedName name="_xlnm.Print_Area" localSheetId="3">'BS2019'!$A$1:$Q$78</definedName>
    <definedName name="_xlnm.Print_Area" localSheetId="13">'MCF EX'!$A$1:$T$68</definedName>
    <definedName name="_xlnm.Print_Area" localSheetId="12">'MCF HC'!$A$1:$Z$68</definedName>
    <definedName name="_xlnm.Print_Area" localSheetId="19">'Nomenclature CNU'!$A$1:$E$66</definedName>
    <definedName name="_xlnm.Print_Area" localSheetId="17">'Parité 2019'!$A$1:$H$65</definedName>
    <definedName name="_xlnm.Print_Area" localSheetId="0">PG_00!$A$1:$I$60</definedName>
    <definedName name="_xlnm.Print_Area" localSheetId="1">PG_01!$A$1:$I$60</definedName>
    <definedName name="_xlnm.Print_Area" localSheetId="5">'PG_01-1'!$A$1:$I$60</definedName>
    <definedName name="_xlnm.Print_Area" localSheetId="11">PG_03!$A$1:$I$60</definedName>
    <definedName name="_xlnm.Print_Area" localSheetId="18">PG_04!$A$1:$I$60</definedName>
    <definedName name="_xlnm.Print_Area" localSheetId="14">PR1C!$A$1:$Z$68</definedName>
    <definedName name="_xlnm.Print_Area" localSheetId="15">PRCE1!$A$1:$Z$68</definedName>
    <definedName name="_xlnm.Print_Area" localSheetId="16">PRCE2!$A$1:$Z$68</definedName>
    <definedName name="_xlnm.Print_Area" localSheetId="4">'Promo2014 CNU_synth_class'!$A$1:$Z$64</definedName>
    <definedName name="_xlnm.Print_Area" localSheetId="6">'Promo2019 MCF HC CNU'!$A$1:$H$63</definedName>
    <definedName name="_xlnm.Print_Area" localSheetId="8">'Promo2019 PR 1C CNU'!$A$1:$H$63</definedName>
    <definedName name="_xlnm.Print_Area" localSheetId="9">'Promo2019 PR CE1 CNU'!$A$1:$H$63</definedName>
    <definedName name="_xlnm.Print_Area" localSheetId="10">'Promo2019 PR CE2 CNU'!$A$1:$H$63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1" i="49" l="1"/>
  <c r="P69" i="49"/>
  <c r="P68" i="49"/>
  <c r="C77" i="49" l="1"/>
  <c r="C76" i="49"/>
  <c r="C75" i="49"/>
  <c r="C74" i="49"/>
  <c r="C73" i="49"/>
  <c r="D76" i="49"/>
  <c r="E76" i="49"/>
  <c r="F76" i="49"/>
  <c r="G76" i="49"/>
  <c r="H76" i="49"/>
  <c r="I76" i="49"/>
  <c r="J76" i="49"/>
  <c r="K76" i="49"/>
  <c r="L65" i="49"/>
  <c r="M65" i="49"/>
  <c r="N65" i="49"/>
  <c r="O65" i="49"/>
  <c r="P65" i="49"/>
  <c r="Q65" i="49"/>
  <c r="L60" i="49"/>
  <c r="M60" i="49"/>
  <c r="N60" i="49"/>
  <c r="O60" i="49"/>
  <c r="P60" i="49"/>
  <c r="Q60" i="49"/>
  <c r="L55" i="49"/>
  <c r="M55" i="49"/>
  <c r="N55" i="49"/>
  <c r="O55" i="49"/>
  <c r="P55" i="49"/>
  <c r="Q55" i="49"/>
  <c r="L50" i="49"/>
  <c r="M50" i="49"/>
  <c r="N50" i="49"/>
  <c r="O50" i="49"/>
  <c r="P50" i="49"/>
  <c r="Q50" i="49"/>
  <c r="L45" i="49"/>
  <c r="M45" i="49"/>
  <c r="N45" i="49"/>
  <c r="O45" i="49"/>
  <c r="P45" i="49"/>
  <c r="Q45" i="49"/>
  <c r="L40" i="49"/>
  <c r="M40" i="49"/>
  <c r="N40" i="49"/>
  <c r="O40" i="49"/>
  <c r="P40" i="49"/>
  <c r="Q40" i="49"/>
  <c r="L35" i="49"/>
  <c r="M35" i="49"/>
  <c r="N35" i="49"/>
  <c r="O35" i="49"/>
  <c r="P35" i="49"/>
  <c r="Q35" i="49"/>
  <c r="L30" i="49"/>
  <c r="M30" i="49"/>
  <c r="N30" i="49"/>
  <c r="O30" i="49"/>
  <c r="P30" i="49"/>
  <c r="Q30" i="49"/>
  <c r="L25" i="49"/>
  <c r="M25" i="49"/>
  <c r="N25" i="49"/>
  <c r="O25" i="49"/>
  <c r="P25" i="49"/>
  <c r="Q25" i="49"/>
  <c r="L20" i="49"/>
  <c r="M20" i="49"/>
  <c r="N20" i="49"/>
  <c r="O20" i="49"/>
  <c r="P20" i="49"/>
  <c r="Q20" i="49"/>
  <c r="L15" i="49"/>
  <c r="M15" i="49"/>
  <c r="N15" i="49"/>
  <c r="O15" i="49"/>
  <c r="P15" i="49"/>
  <c r="Q15" i="49"/>
  <c r="L10" i="49"/>
  <c r="M10" i="49"/>
  <c r="N10" i="49"/>
  <c r="O10" i="49"/>
  <c r="P10" i="49"/>
  <c r="Q10" i="49"/>
  <c r="P42" i="49"/>
  <c r="L69" i="49"/>
  <c r="L64" i="49"/>
  <c r="Q76" i="49" l="1"/>
  <c r="M76" i="49"/>
  <c r="L76" i="49"/>
  <c r="P76" i="49"/>
  <c r="O76" i="49"/>
  <c r="N76" i="49"/>
  <c r="I63" i="68" l="1"/>
  <c r="O69" i="49" l="1"/>
  <c r="L68" i="49"/>
  <c r="M68" i="49"/>
  <c r="N68" i="49"/>
  <c r="O68" i="49"/>
  <c r="Q68" i="49"/>
  <c r="M69" i="49"/>
  <c r="N69" i="49"/>
  <c r="Q69" i="49"/>
  <c r="L71" i="49"/>
  <c r="M71" i="49"/>
  <c r="N71" i="49"/>
  <c r="Q71" i="49"/>
  <c r="L9" i="49"/>
  <c r="M9" i="49"/>
  <c r="N9" i="49"/>
  <c r="O9" i="49"/>
  <c r="P9" i="49"/>
  <c r="Q9" i="49"/>
  <c r="L11" i="49"/>
  <c r="M11" i="49"/>
  <c r="N11" i="49"/>
  <c r="O11" i="49"/>
  <c r="P11" i="49"/>
  <c r="Q11" i="49"/>
  <c r="L12" i="49"/>
  <c r="M12" i="49"/>
  <c r="N12" i="49"/>
  <c r="O12" i="49"/>
  <c r="P12" i="49"/>
  <c r="Q12" i="49"/>
  <c r="L13" i="49"/>
  <c r="M13" i="49"/>
  <c r="N13" i="49"/>
  <c r="O13" i="49"/>
  <c r="P13" i="49"/>
  <c r="Q13" i="49"/>
  <c r="L14" i="49"/>
  <c r="M14" i="49"/>
  <c r="N14" i="49"/>
  <c r="O14" i="49"/>
  <c r="P14" i="49"/>
  <c r="Q14" i="49"/>
  <c r="L16" i="49"/>
  <c r="M16" i="49"/>
  <c r="N16" i="49"/>
  <c r="O16" i="49"/>
  <c r="P16" i="49"/>
  <c r="Q16" i="49"/>
  <c r="L17" i="49"/>
  <c r="M17" i="49"/>
  <c r="N17" i="49"/>
  <c r="O17" i="49"/>
  <c r="P17" i="49"/>
  <c r="Q17" i="49"/>
  <c r="L18" i="49"/>
  <c r="M18" i="49"/>
  <c r="N18" i="49"/>
  <c r="O18" i="49"/>
  <c r="P18" i="49"/>
  <c r="Q18" i="49"/>
  <c r="L19" i="49"/>
  <c r="M19" i="49"/>
  <c r="N19" i="49"/>
  <c r="O19" i="49"/>
  <c r="P19" i="49"/>
  <c r="Q19" i="49"/>
  <c r="L21" i="49"/>
  <c r="M21" i="49"/>
  <c r="N21" i="49"/>
  <c r="O21" i="49"/>
  <c r="P21" i="49"/>
  <c r="Q21" i="49"/>
  <c r="L22" i="49"/>
  <c r="M22" i="49"/>
  <c r="N22" i="49"/>
  <c r="O22" i="49"/>
  <c r="P22" i="49"/>
  <c r="Q22" i="49"/>
  <c r="L23" i="49"/>
  <c r="M23" i="49"/>
  <c r="N23" i="49"/>
  <c r="O23" i="49"/>
  <c r="P23" i="49"/>
  <c r="Q23" i="49"/>
  <c r="L24" i="49"/>
  <c r="M24" i="49"/>
  <c r="N24" i="49"/>
  <c r="O24" i="49"/>
  <c r="P24" i="49"/>
  <c r="Q24" i="49"/>
  <c r="L26" i="49"/>
  <c r="M26" i="49"/>
  <c r="N26" i="49"/>
  <c r="O26" i="49"/>
  <c r="P26" i="49"/>
  <c r="Q26" i="49"/>
  <c r="L27" i="49"/>
  <c r="M27" i="49"/>
  <c r="N27" i="49"/>
  <c r="O27" i="49"/>
  <c r="P27" i="49"/>
  <c r="Q27" i="49"/>
  <c r="L28" i="49"/>
  <c r="M28" i="49"/>
  <c r="N28" i="49"/>
  <c r="O28" i="49"/>
  <c r="P28" i="49"/>
  <c r="Q28" i="49"/>
  <c r="L29" i="49"/>
  <c r="M29" i="49"/>
  <c r="N29" i="49"/>
  <c r="O29" i="49"/>
  <c r="P29" i="49"/>
  <c r="Q29" i="49"/>
  <c r="L31" i="49"/>
  <c r="M31" i="49"/>
  <c r="N31" i="49"/>
  <c r="O31" i="49"/>
  <c r="P31" i="49"/>
  <c r="Q31" i="49"/>
  <c r="L32" i="49"/>
  <c r="M32" i="49"/>
  <c r="N32" i="49"/>
  <c r="O32" i="49"/>
  <c r="P32" i="49"/>
  <c r="Q32" i="49"/>
  <c r="L33" i="49"/>
  <c r="M33" i="49"/>
  <c r="N33" i="49"/>
  <c r="O33" i="49"/>
  <c r="P33" i="49"/>
  <c r="Q33" i="49"/>
  <c r="L34" i="49"/>
  <c r="M34" i="49"/>
  <c r="N34" i="49"/>
  <c r="O34" i="49"/>
  <c r="P34" i="49"/>
  <c r="Q34" i="49"/>
  <c r="L36" i="49"/>
  <c r="M36" i="49"/>
  <c r="N36" i="49"/>
  <c r="O36" i="49"/>
  <c r="P36" i="49"/>
  <c r="Q36" i="49"/>
  <c r="L37" i="49"/>
  <c r="M37" i="49"/>
  <c r="N37" i="49"/>
  <c r="O37" i="49"/>
  <c r="P37" i="49"/>
  <c r="Q37" i="49"/>
  <c r="L38" i="49"/>
  <c r="M38" i="49"/>
  <c r="N38" i="49"/>
  <c r="O38" i="49"/>
  <c r="P38" i="49"/>
  <c r="Q38" i="49"/>
  <c r="L39" i="49"/>
  <c r="M39" i="49"/>
  <c r="N39" i="49"/>
  <c r="O39" i="49"/>
  <c r="P39" i="49"/>
  <c r="Q39" i="49"/>
  <c r="L41" i="49"/>
  <c r="M41" i="49"/>
  <c r="N41" i="49"/>
  <c r="O41" i="49"/>
  <c r="P41" i="49"/>
  <c r="Q41" i="49"/>
  <c r="L42" i="49"/>
  <c r="M42" i="49"/>
  <c r="N42" i="49"/>
  <c r="O42" i="49"/>
  <c r="Q42" i="49"/>
  <c r="L43" i="49"/>
  <c r="M43" i="49"/>
  <c r="N43" i="49"/>
  <c r="O43" i="49"/>
  <c r="P43" i="49"/>
  <c r="Q43" i="49"/>
  <c r="L44" i="49"/>
  <c r="M44" i="49"/>
  <c r="N44" i="49"/>
  <c r="O44" i="49"/>
  <c r="P44" i="49"/>
  <c r="Q44" i="49"/>
  <c r="L46" i="49"/>
  <c r="M46" i="49"/>
  <c r="N46" i="49"/>
  <c r="O46" i="49"/>
  <c r="P46" i="49"/>
  <c r="Q46" i="49"/>
  <c r="L47" i="49"/>
  <c r="M47" i="49"/>
  <c r="N47" i="49"/>
  <c r="O47" i="49"/>
  <c r="P47" i="49"/>
  <c r="Q47" i="49"/>
  <c r="L48" i="49"/>
  <c r="M48" i="49"/>
  <c r="N48" i="49"/>
  <c r="O48" i="49"/>
  <c r="P48" i="49"/>
  <c r="Q48" i="49"/>
  <c r="L49" i="49"/>
  <c r="M49" i="49"/>
  <c r="N49" i="49"/>
  <c r="O49" i="49"/>
  <c r="P49" i="49"/>
  <c r="Q49" i="49"/>
  <c r="L51" i="49"/>
  <c r="M51" i="49"/>
  <c r="N51" i="49"/>
  <c r="O51" i="49"/>
  <c r="P51" i="49"/>
  <c r="Q51" i="49"/>
  <c r="L52" i="49"/>
  <c r="M52" i="49"/>
  <c r="N52" i="49"/>
  <c r="O52" i="49"/>
  <c r="P52" i="49"/>
  <c r="Q52" i="49"/>
  <c r="L53" i="49"/>
  <c r="M53" i="49"/>
  <c r="N53" i="49"/>
  <c r="O53" i="49"/>
  <c r="P53" i="49"/>
  <c r="Q53" i="49"/>
  <c r="L54" i="49"/>
  <c r="M54" i="49"/>
  <c r="N54" i="49"/>
  <c r="O54" i="49"/>
  <c r="P54" i="49"/>
  <c r="Q54" i="49"/>
  <c r="L56" i="49"/>
  <c r="M56" i="49"/>
  <c r="N56" i="49"/>
  <c r="O56" i="49"/>
  <c r="P56" i="49"/>
  <c r="Q56" i="49"/>
  <c r="L57" i="49"/>
  <c r="M57" i="49"/>
  <c r="N57" i="49"/>
  <c r="O57" i="49"/>
  <c r="P57" i="49"/>
  <c r="Q57" i="49"/>
  <c r="L58" i="49"/>
  <c r="M58" i="49"/>
  <c r="N58" i="49"/>
  <c r="O58" i="49"/>
  <c r="P58" i="49"/>
  <c r="Q58" i="49"/>
  <c r="L59" i="49"/>
  <c r="M59" i="49"/>
  <c r="N59" i="49"/>
  <c r="O59" i="49"/>
  <c r="P59" i="49"/>
  <c r="Q59" i="49"/>
  <c r="L61" i="49"/>
  <c r="M61" i="49"/>
  <c r="N61" i="49"/>
  <c r="O61" i="49"/>
  <c r="P61" i="49"/>
  <c r="Q61" i="49"/>
  <c r="L62" i="49"/>
  <c r="M62" i="49"/>
  <c r="N62" i="49"/>
  <c r="O62" i="49"/>
  <c r="P62" i="49"/>
  <c r="Q62" i="49"/>
  <c r="L63" i="49"/>
  <c r="M63" i="49"/>
  <c r="N63" i="49"/>
  <c r="O63" i="49"/>
  <c r="P63" i="49"/>
  <c r="Q63" i="49"/>
  <c r="M64" i="49"/>
  <c r="N64" i="49"/>
  <c r="O64" i="49"/>
  <c r="P64" i="49"/>
  <c r="Q64" i="49"/>
  <c r="L66" i="49"/>
  <c r="M66" i="49"/>
  <c r="N66" i="49"/>
  <c r="O66" i="49"/>
  <c r="P66" i="49"/>
  <c r="Q66" i="49"/>
  <c r="L67" i="49"/>
  <c r="M67" i="49"/>
  <c r="N67" i="49"/>
  <c r="O67" i="49"/>
  <c r="Q67" i="49"/>
  <c r="D73" i="49" l="1"/>
  <c r="D74" i="49" l="1"/>
  <c r="D75" i="49"/>
  <c r="D77" i="49"/>
  <c r="C72" i="49" l="1"/>
  <c r="D72" i="49"/>
  <c r="H75" i="49" l="1"/>
  <c r="H74" i="49"/>
  <c r="H73" i="49"/>
  <c r="F73" i="49"/>
  <c r="G73" i="49"/>
  <c r="F74" i="49"/>
  <c r="G74" i="49"/>
  <c r="F75" i="49"/>
  <c r="G75" i="49"/>
  <c r="F77" i="49"/>
  <c r="G77" i="49"/>
  <c r="G72" i="49" l="1"/>
  <c r="H77" i="49"/>
  <c r="H72" i="49"/>
  <c r="F72" i="49"/>
  <c r="O7" i="49" l="1"/>
  <c r="J72" i="49"/>
  <c r="S63" i="51" l="1"/>
  <c r="E74" i="49"/>
  <c r="E75" i="49"/>
  <c r="E77" i="49"/>
  <c r="E73" i="49"/>
  <c r="J77" i="49"/>
  <c r="I77" i="49"/>
  <c r="J75" i="49"/>
  <c r="I75" i="49"/>
  <c r="J74" i="49"/>
  <c r="I74" i="49"/>
  <c r="J73" i="49"/>
  <c r="I73" i="49"/>
  <c r="I72" i="49"/>
  <c r="P8" i="49"/>
  <c r="K75" i="49" l="1"/>
  <c r="E72" i="49"/>
  <c r="K74" i="49"/>
  <c r="Q7" i="49"/>
  <c r="N7" i="49"/>
  <c r="M7" i="49"/>
  <c r="O8" i="49"/>
  <c r="L8" i="49"/>
  <c r="O77" i="49"/>
  <c r="P7" i="49"/>
  <c r="M8" i="49"/>
  <c r="M75" i="49"/>
  <c r="L7" i="49"/>
  <c r="O72" i="49"/>
  <c r="O73" i="49"/>
  <c r="O75" i="49"/>
  <c r="K72" i="49"/>
  <c r="Q72" i="49" s="1"/>
  <c r="K73" i="49"/>
  <c r="K77" i="49"/>
  <c r="P73" i="49"/>
  <c r="P75" i="49"/>
  <c r="L75" i="49" l="1"/>
  <c r="M73" i="49"/>
  <c r="N8" i="49"/>
  <c r="Q8" i="49"/>
  <c r="M77" i="49"/>
  <c r="P77" i="49"/>
  <c r="M74" i="49"/>
  <c r="P74" i="49"/>
  <c r="M72" i="49"/>
  <c r="P72" i="49"/>
  <c r="L72" i="49"/>
  <c r="O74" i="49"/>
  <c r="L74" i="49"/>
  <c r="L73" i="49"/>
  <c r="L77" i="49"/>
  <c r="Q73" i="49"/>
  <c r="N77" i="49" l="1"/>
  <c r="N72" i="49"/>
  <c r="Q77" i="49"/>
  <c r="N74" i="49"/>
  <c r="Q74" i="49"/>
  <c r="N73" i="49"/>
  <c r="N75" i="49"/>
  <c r="Q75" i="49"/>
  <c r="Y62" i="34" l="1"/>
  <c r="S62" i="34"/>
  <c r="M62" i="34"/>
  <c r="X61" i="34" l="1"/>
  <c r="W61" i="34"/>
  <c r="V61" i="34"/>
  <c r="U61" i="34"/>
  <c r="R61" i="34"/>
  <c r="Q61" i="34"/>
  <c r="P61" i="34"/>
  <c r="O61" i="34"/>
  <c r="L61" i="34"/>
  <c r="K61" i="34"/>
  <c r="J61" i="34"/>
  <c r="I61" i="34"/>
  <c r="F61" i="34"/>
  <c r="E61" i="34"/>
  <c r="D61" i="34"/>
  <c r="C61" i="34"/>
  <c r="X60" i="34"/>
  <c r="W60" i="34"/>
  <c r="V60" i="34"/>
  <c r="U60" i="34"/>
  <c r="Q60" i="34"/>
  <c r="P60" i="34"/>
  <c r="O60" i="34"/>
  <c r="L60" i="34"/>
  <c r="K60" i="34"/>
  <c r="J60" i="34"/>
  <c r="I60" i="34"/>
  <c r="F60" i="34"/>
  <c r="E60" i="34"/>
  <c r="D60" i="34"/>
  <c r="C60" i="34"/>
  <c r="X59" i="34"/>
  <c r="W59" i="34"/>
  <c r="V59" i="34"/>
  <c r="U59" i="34"/>
  <c r="R59" i="34"/>
  <c r="Q59" i="34"/>
  <c r="P59" i="34"/>
  <c r="O59" i="34"/>
  <c r="L59" i="34"/>
  <c r="K59" i="34"/>
  <c r="J59" i="34"/>
  <c r="I59" i="34"/>
  <c r="E59" i="34"/>
  <c r="D59" i="34"/>
  <c r="C59" i="34"/>
  <c r="X58" i="34"/>
  <c r="W58" i="34"/>
  <c r="V58" i="34"/>
  <c r="U58" i="34"/>
  <c r="R58" i="34"/>
  <c r="Q58" i="34"/>
  <c r="P58" i="34"/>
  <c r="O58" i="34"/>
  <c r="K58" i="34"/>
  <c r="J58" i="34"/>
  <c r="I58" i="34"/>
  <c r="F58" i="34"/>
  <c r="E58" i="34"/>
  <c r="D58" i="34"/>
  <c r="C58" i="34"/>
  <c r="X57" i="34"/>
  <c r="W57" i="34"/>
  <c r="V57" i="34"/>
  <c r="U57" i="34"/>
  <c r="R57" i="34"/>
  <c r="Q57" i="34"/>
  <c r="P57" i="34"/>
  <c r="O57" i="34"/>
  <c r="L57" i="34"/>
  <c r="K57" i="34"/>
  <c r="J57" i="34"/>
  <c r="I57" i="34"/>
  <c r="F57" i="34"/>
  <c r="E57" i="34"/>
  <c r="D57" i="34"/>
  <c r="C57" i="34"/>
  <c r="AI57" i="34" s="1"/>
  <c r="X56" i="34"/>
  <c r="W56" i="34"/>
  <c r="V56" i="34"/>
  <c r="U56" i="34"/>
  <c r="R56" i="34"/>
  <c r="Q56" i="34"/>
  <c r="P56" i="34"/>
  <c r="O56" i="34"/>
  <c r="L56" i="34"/>
  <c r="K56" i="34"/>
  <c r="J56" i="34"/>
  <c r="I56" i="34"/>
  <c r="F56" i="34"/>
  <c r="E56" i="34"/>
  <c r="D56" i="34"/>
  <c r="C56" i="34"/>
  <c r="X55" i="34"/>
  <c r="W55" i="34"/>
  <c r="V55" i="34"/>
  <c r="U55" i="34"/>
  <c r="R55" i="34"/>
  <c r="Q55" i="34"/>
  <c r="P55" i="34"/>
  <c r="O55" i="34"/>
  <c r="L55" i="34"/>
  <c r="K55" i="34"/>
  <c r="J55" i="34"/>
  <c r="I55" i="34"/>
  <c r="F55" i="34"/>
  <c r="E55" i="34"/>
  <c r="D55" i="34"/>
  <c r="AJ55" i="34" s="1"/>
  <c r="C55" i="34"/>
  <c r="AI55" i="34" s="1"/>
  <c r="X54" i="34"/>
  <c r="W54" i="34"/>
  <c r="V54" i="34"/>
  <c r="U54" i="34"/>
  <c r="R54" i="34"/>
  <c r="Q54" i="34"/>
  <c r="P54" i="34"/>
  <c r="O54" i="34"/>
  <c r="L54" i="34"/>
  <c r="K54" i="34"/>
  <c r="J54" i="34"/>
  <c r="I54" i="34"/>
  <c r="F54" i="34"/>
  <c r="E54" i="34"/>
  <c r="D54" i="34"/>
  <c r="AJ54" i="34" s="1"/>
  <c r="C54" i="34"/>
  <c r="X53" i="34"/>
  <c r="W53" i="34"/>
  <c r="V53" i="34"/>
  <c r="U53" i="34"/>
  <c r="R53" i="34"/>
  <c r="Q53" i="34"/>
  <c r="P53" i="34"/>
  <c r="O53" i="34"/>
  <c r="K53" i="34"/>
  <c r="J53" i="34"/>
  <c r="I53" i="34"/>
  <c r="F53" i="34"/>
  <c r="E53" i="34"/>
  <c r="D53" i="34"/>
  <c r="C53" i="34"/>
  <c r="X52" i="34"/>
  <c r="W52" i="34"/>
  <c r="V52" i="34"/>
  <c r="U52" i="34"/>
  <c r="R52" i="34"/>
  <c r="Q52" i="34"/>
  <c r="P52" i="34"/>
  <c r="O52" i="34"/>
  <c r="L52" i="34"/>
  <c r="K52" i="34"/>
  <c r="J52" i="34"/>
  <c r="I52" i="34"/>
  <c r="F52" i="34"/>
  <c r="E52" i="34"/>
  <c r="D52" i="34"/>
  <c r="AJ52" i="34" s="1"/>
  <c r="C52" i="34"/>
  <c r="AI52" i="34" s="1"/>
  <c r="X51" i="34"/>
  <c r="W51" i="34"/>
  <c r="V51" i="34"/>
  <c r="U51" i="34"/>
  <c r="Q51" i="34"/>
  <c r="P51" i="34"/>
  <c r="O51" i="34"/>
  <c r="K51" i="34"/>
  <c r="J51" i="34"/>
  <c r="I51" i="34"/>
  <c r="F51" i="34"/>
  <c r="E51" i="34"/>
  <c r="D51" i="34"/>
  <c r="C51" i="34"/>
  <c r="X50" i="34"/>
  <c r="W50" i="34"/>
  <c r="V50" i="34"/>
  <c r="U50" i="34"/>
  <c r="R50" i="34"/>
  <c r="Q50" i="34"/>
  <c r="P50" i="34"/>
  <c r="O50" i="34"/>
  <c r="L50" i="34"/>
  <c r="K50" i="34"/>
  <c r="J50" i="34"/>
  <c r="I50" i="34"/>
  <c r="F50" i="34"/>
  <c r="E50" i="34"/>
  <c r="D50" i="34"/>
  <c r="C50" i="34"/>
  <c r="AI50" i="34" s="1"/>
  <c r="X49" i="34"/>
  <c r="W49" i="34"/>
  <c r="V49" i="34"/>
  <c r="U49" i="34"/>
  <c r="R49" i="34"/>
  <c r="Q49" i="34"/>
  <c r="P49" i="34"/>
  <c r="O49" i="34"/>
  <c r="L49" i="34"/>
  <c r="K49" i="34"/>
  <c r="J49" i="34"/>
  <c r="I49" i="34"/>
  <c r="F49" i="34"/>
  <c r="E49" i="34"/>
  <c r="D49" i="34"/>
  <c r="AJ49" i="34" s="1"/>
  <c r="C49" i="34"/>
  <c r="AI49" i="34" s="1"/>
  <c r="X48" i="34"/>
  <c r="W48" i="34"/>
  <c r="V48" i="34"/>
  <c r="U48" i="34"/>
  <c r="Q48" i="34"/>
  <c r="P48" i="34"/>
  <c r="O48" i="34"/>
  <c r="L48" i="34"/>
  <c r="K48" i="34"/>
  <c r="J48" i="34"/>
  <c r="I48" i="34"/>
  <c r="F48" i="34"/>
  <c r="E48" i="34"/>
  <c r="D48" i="34"/>
  <c r="C48" i="34"/>
  <c r="X47" i="34"/>
  <c r="W47" i="34"/>
  <c r="V47" i="34"/>
  <c r="U47" i="34"/>
  <c r="R47" i="34"/>
  <c r="Q47" i="34"/>
  <c r="P47" i="34"/>
  <c r="O47" i="34"/>
  <c r="L47" i="34"/>
  <c r="K47" i="34"/>
  <c r="J47" i="34"/>
  <c r="I47" i="34"/>
  <c r="F47" i="34"/>
  <c r="E47" i="34"/>
  <c r="D47" i="34"/>
  <c r="C47" i="34"/>
  <c r="AI47" i="34" s="1"/>
  <c r="X46" i="34"/>
  <c r="W46" i="34"/>
  <c r="V46" i="34"/>
  <c r="U46" i="34"/>
  <c r="R46" i="34"/>
  <c r="Q46" i="34"/>
  <c r="P46" i="34"/>
  <c r="O46" i="34"/>
  <c r="L46" i="34"/>
  <c r="K46" i="34"/>
  <c r="J46" i="34"/>
  <c r="I46" i="34"/>
  <c r="F46" i="34"/>
  <c r="E46" i="34"/>
  <c r="D46" i="34"/>
  <c r="AJ46" i="34" s="1"/>
  <c r="C46" i="34"/>
  <c r="AI46" i="34" s="1"/>
  <c r="X45" i="34"/>
  <c r="W45" i="34"/>
  <c r="V45" i="34"/>
  <c r="U45" i="34"/>
  <c r="Q45" i="34"/>
  <c r="P45" i="34"/>
  <c r="O45" i="34"/>
  <c r="L45" i="34"/>
  <c r="K45" i="34"/>
  <c r="J45" i="34"/>
  <c r="I45" i="34"/>
  <c r="F45" i="34"/>
  <c r="E45" i="34"/>
  <c r="D45" i="34"/>
  <c r="C45" i="34"/>
  <c r="X44" i="34"/>
  <c r="W44" i="34"/>
  <c r="V44" i="34"/>
  <c r="U44" i="34"/>
  <c r="R44" i="34"/>
  <c r="Q44" i="34"/>
  <c r="P44" i="34"/>
  <c r="O44" i="34"/>
  <c r="K44" i="34"/>
  <c r="J44" i="34"/>
  <c r="I44" i="34"/>
  <c r="F44" i="34"/>
  <c r="E44" i="34"/>
  <c r="D44" i="34"/>
  <c r="C44" i="34"/>
  <c r="X43" i="34"/>
  <c r="W43" i="34"/>
  <c r="V43" i="34"/>
  <c r="U43" i="34"/>
  <c r="R43" i="34"/>
  <c r="Q43" i="34"/>
  <c r="P43" i="34"/>
  <c r="O43" i="34"/>
  <c r="K43" i="34"/>
  <c r="J43" i="34"/>
  <c r="I43" i="34"/>
  <c r="F43" i="34"/>
  <c r="E43" i="34"/>
  <c r="D43" i="34"/>
  <c r="C43" i="34"/>
  <c r="X42" i="34"/>
  <c r="W42" i="34"/>
  <c r="V42" i="34"/>
  <c r="U42" i="34"/>
  <c r="R42" i="34"/>
  <c r="Q42" i="34"/>
  <c r="P42" i="34"/>
  <c r="O42" i="34"/>
  <c r="L42" i="34"/>
  <c r="K42" i="34"/>
  <c r="J42" i="34"/>
  <c r="I42" i="34"/>
  <c r="F42" i="34"/>
  <c r="E42" i="34"/>
  <c r="D42" i="34"/>
  <c r="AJ42" i="34" s="1"/>
  <c r="C42" i="34"/>
  <c r="AI42" i="34" s="1"/>
  <c r="X41" i="34"/>
  <c r="W41" i="34"/>
  <c r="V41" i="34"/>
  <c r="U41" i="34"/>
  <c r="R41" i="34"/>
  <c r="Q41" i="34"/>
  <c r="P41" i="34"/>
  <c r="O41" i="34"/>
  <c r="K41" i="34"/>
  <c r="J41" i="34"/>
  <c r="I41" i="34"/>
  <c r="F41" i="34"/>
  <c r="E41" i="34"/>
  <c r="D41" i="34"/>
  <c r="C41" i="34"/>
  <c r="X40" i="34"/>
  <c r="W40" i="34"/>
  <c r="V40" i="34"/>
  <c r="U40" i="34"/>
  <c r="R40" i="34"/>
  <c r="Q40" i="34"/>
  <c r="P40" i="34"/>
  <c r="O40" i="34"/>
  <c r="K40" i="34"/>
  <c r="J40" i="34"/>
  <c r="I40" i="34"/>
  <c r="F40" i="34"/>
  <c r="E40" i="34"/>
  <c r="D40" i="34"/>
  <c r="C40" i="34"/>
  <c r="X39" i="34"/>
  <c r="W39" i="34"/>
  <c r="V39" i="34"/>
  <c r="U39" i="34"/>
  <c r="R39" i="34"/>
  <c r="Q39" i="34"/>
  <c r="P39" i="34"/>
  <c r="O39" i="34"/>
  <c r="L39" i="34"/>
  <c r="K39" i="34"/>
  <c r="J39" i="34"/>
  <c r="I39" i="34"/>
  <c r="F39" i="34"/>
  <c r="E39" i="34"/>
  <c r="D39" i="34"/>
  <c r="AJ39" i="34" s="1"/>
  <c r="C39" i="34"/>
  <c r="X38" i="34"/>
  <c r="W38" i="34"/>
  <c r="V38" i="34"/>
  <c r="U38" i="34"/>
  <c r="R38" i="34"/>
  <c r="Q38" i="34"/>
  <c r="P38" i="34"/>
  <c r="O38" i="34"/>
  <c r="K38" i="34"/>
  <c r="J38" i="34"/>
  <c r="I38" i="34"/>
  <c r="F38" i="34"/>
  <c r="E38" i="34"/>
  <c r="D38" i="34"/>
  <c r="C38" i="34"/>
  <c r="X37" i="34"/>
  <c r="W37" i="34"/>
  <c r="V37" i="34"/>
  <c r="U37" i="34"/>
  <c r="R37" i="34"/>
  <c r="Q37" i="34"/>
  <c r="P37" i="34"/>
  <c r="O37" i="34"/>
  <c r="K37" i="34"/>
  <c r="J37" i="34"/>
  <c r="I37" i="34"/>
  <c r="F37" i="34"/>
  <c r="E37" i="34"/>
  <c r="D37" i="34"/>
  <c r="C37" i="34"/>
  <c r="X36" i="34"/>
  <c r="W36" i="34"/>
  <c r="V36" i="34"/>
  <c r="U36" i="34"/>
  <c r="R36" i="34"/>
  <c r="Q36" i="34"/>
  <c r="P36" i="34"/>
  <c r="O36" i="34"/>
  <c r="K36" i="34"/>
  <c r="J36" i="34"/>
  <c r="I36" i="34"/>
  <c r="F36" i="34"/>
  <c r="E36" i="34"/>
  <c r="D36" i="34"/>
  <c r="C36" i="34"/>
  <c r="X35" i="34"/>
  <c r="W35" i="34"/>
  <c r="V35" i="34"/>
  <c r="U35" i="34"/>
  <c r="R35" i="34"/>
  <c r="Q35" i="34"/>
  <c r="P35" i="34"/>
  <c r="O35" i="34"/>
  <c r="K35" i="34"/>
  <c r="J35" i="34"/>
  <c r="I35" i="34"/>
  <c r="F35" i="34"/>
  <c r="E35" i="34"/>
  <c r="D35" i="34"/>
  <c r="C35" i="34"/>
  <c r="X34" i="34"/>
  <c r="W34" i="34"/>
  <c r="V34" i="34"/>
  <c r="U34" i="34"/>
  <c r="R34" i="34"/>
  <c r="Q34" i="34"/>
  <c r="P34" i="34"/>
  <c r="O34" i="34"/>
  <c r="L34" i="34"/>
  <c r="K34" i="34"/>
  <c r="J34" i="34"/>
  <c r="I34" i="34"/>
  <c r="F34" i="34"/>
  <c r="E34" i="34"/>
  <c r="D34" i="34"/>
  <c r="AJ34" i="34" s="1"/>
  <c r="C34" i="34"/>
  <c r="X33" i="34"/>
  <c r="W33" i="34"/>
  <c r="V33" i="34"/>
  <c r="U33" i="34"/>
  <c r="R33" i="34"/>
  <c r="Q33" i="34"/>
  <c r="P33" i="34"/>
  <c r="O33" i="34"/>
  <c r="L33" i="34"/>
  <c r="K33" i="34"/>
  <c r="J33" i="34"/>
  <c r="I33" i="34"/>
  <c r="F33" i="34"/>
  <c r="E33" i="34"/>
  <c r="D33" i="34"/>
  <c r="AJ33" i="34" s="1"/>
  <c r="C33" i="34"/>
  <c r="X32" i="34"/>
  <c r="W32" i="34"/>
  <c r="V32" i="34"/>
  <c r="U32" i="34"/>
  <c r="R32" i="34"/>
  <c r="Q32" i="34"/>
  <c r="P32" i="34"/>
  <c r="O32" i="34"/>
  <c r="L32" i="34"/>
  <c r="K32" i="34"/>
  <c r="J32" i="34"/>
  <c r="I32" i="34"/>
  <c r="E32" i="34"/>
  <c r="D32" i="34"/>
  <c r="C32" i="34"/>
  <c r="X31" i="34"/>
  <c r="W31" i="34"/>
  <c r="V31" i="34"/>
  <c r="U31" i="34"/>
  <c r="R31" i="34"/>
  <c r="Q31" i="34"/>
  <c r="P31" i="34"/>
  <c r="O31" i="34"/>
  <c r="K31" i="34"/>
  <c r="J31" i="34"/>
  <c r="I31" i="34"/>
  <c r="F31" i="34"/>
  <c r="E31" i="34"/>
  <c r="D31" i="34"/>
  <c r="C31" i="34"/>
  <c r="X30" i="34"/>
  <c r="W30" i="34"/>
  <c r="V30" i="34"/>
  <c r="U30" i="34"/>
  <c r="R30" i="34"/>
  <c r="Q30" i="34"/>
  <c r="P30" i="34"/>
  <c r="O30" i="34"/>
  <c r="L30" i="34"/>
  <c r="K30" i="34"/>
  <c r="J30" i="34"/>
  <c r="I30" i="34"/>
  <c r="F30" i="34"/>
  <c r="E30" i="34"/>
  <c r="D30" i="34"/>
  <c r="C30" i="34"/>
  <c r="AI30" i="34" s="1"/>
  <c r="X29" i="34"/>
  <c r="W29" i="34"/>
  <c r="V29" i="34"/>
  <c r="U29" i="34"/>
  <c r="R29" i="34"/>
  <c r="Q29" i="34"/>
  <c r="P29" i="34"/>
  <c r="O29" i="34"/>
  <c r="L29" i="34"/>
  <c r="K29" i="34"/>
  <c r="J29" i="34"/>
  <c r="I29" i="34"/>
  <c r="F29" i="34"/>
  <c r="E29" i="34"/>
  <c r="D29" i="34"/>
  <c r="C29" i="34"/>
  <c r="AI29" i="34" s="1"/>
  <c r="X28" i="34"/>
  <c r="W28" i="34"/>
  <c r="V28" i="34"/>
  <c r="U28" i="34"/>
  <c r="Q28" i="34"/>
  <c r="P28" i="34"/>
  <c r="O28" i="34"/>
  <c r="K28" i="34"/>
  <c r="J28" i="34"/>
  <c r="I28" i="34"/>
  <c r="F28" i="34"/>
  <c r="E28" i="34"/>
  <c r="D28" i="34"/>
  <c r="C28" i="34"/>
  <c r="X27" i="34"/>
  <c r="W27" i="34"/>
  <c r="V27" i="34"/>
  <c r="U27" i="34"/>
  <c r="R27" i="34"/>
  <c r="Q27" i="34"/>
  <c r="P27" i="34"/>
  <c r="O27" i="34"/>
  <c r="L27" i="34"/>
  <c r="K27" i="34"/>
  <c r="J27" i="34"/>
  <c r="I27" i="34"/>
  <c r="F27" i="34"/>
  <c r="E27" i="34"/>
  <c r="D27" i="34"/>
  <c r="AJ27" i="34" s="1"/>
  <c r="C27" i="34"/>
  <c r="X26" i="34"/>
  <c r="W26" i="34"/>
  <c r="V26" i="34"/>
  <c r="U26" i="34"/>
  <c r="R26" i="34"/>
  <c r="Q26" i="34"/>
  <c r="P26" i="34"/>
  <c r="O26" i="34"/>
  <c r="AI27" i="34" l="1"/>
  <c r="AJ47" i="34"/>
  <c r="AK47" i="34" s="1"/>
  <c r="AJ56" i="34"/>
  <c r="AJ30" i="34"/>
  <c r="AK30" i="34" s="1"/>
  <c r="AJ29" i="34"/>
  <c r="AK29" i="34" s="1"/>
  <c r="AI54" i="34"/>
  <c r="AK54" i="34" s="1"/>
  <c r="AJ36" i="34"/>
  <c r="AJ41" i="34"/>
  <c r="AI45" i="34"/>
  <c r="AI61" i="34"/>
  <c r="AI34" i="34"/>
  <c r="AK34" i="34" s="1"/>
  <c r="AJ57" i="34"/>
  <c r="AK57" i="34" s="1"/>
  <c r="AJ28" i="34"/>
  <c r="AJ50" i="34"/>
  <c r="AK50" i="34" s="1"/>
  <c r="AI56" i="34"/>
  <c r="AJ32" i="34"/>
  <c r="AI33" i="34"/>
  <c r="AK33" i="34" s="1"/>
  <c r="AJ61" i="34"/>
  <c r="AI32" i="34"/>
  <c r="Z32" i="34" s="1"/>
  <c r="AJ35" i="34"/>
  <c r="AJ40" i="34"/>
  <c r="AI44" i="34"/>
  <c r="Z44" i="34" s="1"/>
  <c r="AJ45" i="34"/>
  <c r="AJ53" i="34"/>
  <c r="AI48" i="34"/>
  <c r="AK49" i="34"/>
  <c r="AJ51" i="34"/>
  <c r="Z54" i="34"/>
  <c r="Z55" i="34"/>
  <c r="Z56" i="34"/>
  <c r="H56" i="34"/>
  <c r="AI59" i="34"/>
  <c r="AJ44" i="34"/>
  <c r="AK46" i="34"/>
  <c r="AJ48" i="34"/>
  <c r="N56" i="34"/>
  <c r="T56" i="34"/>
  <c r="Z57" i="34"/>
  <c r="AI58" i="34"/>
  <c r="Z58" i="34" s="1"/>
  <c r="AJ58" i="34"/>
  <c r="AJ31" i="34"/>
  <c r="AI36" i="34"/>
  <c r="AJ43" i="34"/>
  <c r="Z34" i="34"/>
  <c r="T38" i="34"/>
  <c r="H45" i="34"/>
  <c r="Z47" i="34"/>
  <c r="N48" i="34"/>
  <c r="H51" i="34"/>
  <c r="Z59" i="34"/>
  <c r="AJ59" i="34"/>
  <c r="Z27" i="34"/>
  <c r="AI28" i="34"/>
  <c r="Z28" i="34" s="1"/>
  <c r="Z33" i="34"/>
  <c r="Z45" i="34"/>
  <c r="N45" i="34"/>
  <c r="Z46" i="34"/>
  <c r="Z48" i="34"/>
  <c r="H48" i="34"/>
  <c r="Z49" i="34"/>
  <c r="Z50" i="34"/>
  <c r="AI51" i="34"/>
  <c r="Z51" i="34" s="1"/>
  <c r="AJ37" i="34"/>
  <c r="AI40" i="34"/>
  <c r="Z40" i="34" s="1"/>
  <c r="T40" i="34"/>
  <c r="AI60" i="34"/>
  <c r="Z60" i="34" s="1"/>
  <c r="AJ60" i="34"/>
  <c r="Z29" i="34"/>
  <c r="H29" i="34"/>
  <c r="N29" i="34"/>
  <c r="T29" i="34"/>
  <c r="Z30" i="34"/>
  <c r="AI31" i="34"/>
  <c r="Z31" i="34" s="1"/>
  <c r="Z36" i="34"/>
  <c r="T36" i="34"/>
  <c r="AJ38" i="34"/>
  <c r="Z42" i="34"/>
  <c r="AI43" i="34"/>
  <c r="Z43" i="34" s="1"/>
  <c r="H43" i="34"/>
  <c r="Z52" i="34"/>
  <c r="AI53" i="34"/>
  <c r="Z53" i="34" s="1"/>
  <c r="H53" i="34"/>
  <c r="Z61" i="34"/>
  <c r="H61" i="34"/>
  <c r="N61" i="34"/>
  <c r="T61" i="34"/>
  <c r="AK55" i="34"/>
  <c r="AK42" i="34"/>
  <c r="AK52" i="34"/>
  <c r="T26" i="34"/>
  <c r="H27" i="34"/>
  <c r="N27" i="34"/>
  <c r="T27" i="34"/>
  <c r="T31" i="34"/>
  <c r="H34" i="34"/>
  <c r="N34" i="34"/>
  <c r="T34" i="34"/>
  <c r="H36" i="34"/>
  <c r="H38" i="34"/>
  <c r="H40" i="34"/>
  <c r="H42" i="34"/>
  <c r="N42" i="34"/>
  <c r="T42" i="34"/>
  <c r="T44" i="34"/>
  <c r="H47" i="34"/>
  <c r="N47" i="34"/>
  <c r="T47" i="34"/>
  <c r="H50" i="34"/>
  <c r="N50" i="34"/>
  <c r="T50" i="34"/>
  <c r="H52" i="34"/>
  <c r="N52" i="34"/>
  <c r="T52" i="34"/>
  <c r="H55" i="34"/>
  <c r="N55" i="34"/>
  <c r="T55" i="34"/>
  <c r="T58" i="34"/>
  <c r="AI38" i="34"/>
  <c r="Z38" i="34" s="1"/>
  <c r="AK27" i="34"/>
  <c r="H28" i="34"/>
  <c r="H30" i="34"/>
  <c r="N30" i="34"/>
  <c r="T30" i="34"/>
  <c r="N32" i="34"/>
  <c r="T32" i="34"/>
  <c r="H35" i="34"/>
  <c r="H37" i="34"/>
  <c r="H41" i="34"/>
  <c r="T43" i="34"/>
  <c r="T53" i="34"/>
  <c r="H57" i="34"/>
  <c r="N57" i="34"/>
  <c r="T57" i="34"/>
  <c r="N59" i="34"/>
  <c r="T59" i="34"/>
  <c r="H31" i="34"/>
  <c r="H33" i="34"/>
  <c r="N33" i="34"/>
  <c r="T33" i="34"/>
  <c r="T35" i="34"/>
  <c r="AI35" i="34"/>
  <c r="Z35" i="34" s="1"/>
  <c r="T37" i="34"/>
  <c r="AI37" i="34"/>
  <c r="Z37" i="34" s="1"/>
  <c r="H39" i="34"/>
  <c r="N39" i="34"/>
  <c r="T39" i="34"/>
  <c r="AI39" i="34"/>
  <c r="Z39" i="34" s="1"/>
  <c r="T41" i="34"/>
  <c r="AI41" i="34"/>
  <c r="Z41" i="34" s="1"/>
  <c r="H44" i="34"/>
  <c r="H46" i="34"/>
  <c r="N46" i="34"/>
  <c r="T46" i="34"/>
  <c r="H49" i="34"/>
  <c r="N49" i="34"/>
  <c r="T49" i="34"/>
  <c r="H54" i="34"/>
  <c r="N54" i="34"/>
  <c r="T54" i="34"/>
  <c r="H58" i="34"/>
  <c r="H60" i="34"/>
  <c r="N60" i="34"/>
  <c r="L26" i="34"/>
  <c r="K26" i="34"/>
  <c r="J26" i="34"/>
  <c r="I26" i="34"/>
  <c r="F26" i="34"/>
  <c r="E26" i="34"/>
  <c r="D26" i="34"/>
  <c r="C26" i="34"/>
  <c r="AI26" i="34" s="1"/>
  <c r="Z26" i="34" s="1"/>
  <c r="X25" i="34"/>
  <c r="W25" i="34"/>
  <c r="V25" i="34"/>
  <c r="U25" i="34"/>
  <c r="R25" i="34"/>
  <c r="Q25" i="34"/>
  <c r="P25" i="34"/>
  <c r="O25" i="34"/>
  <c r="L25" i="34"/>
  <c r="K25" i="34"/>
  <c r="J25" i="34"/>
  <c r="I25" i="34"/>
  <c r="F25" i="34"/>
  <c r="E25" i="34"/>
  <c r="D25" i="34"/>
  <c r="AJ25" i="34" s="1"/>
  <c r="C25" i="34"/>
  <c r="X24" i="34"/>
  <c r="W24" i="34"/>
  <c r="V24" i="34"/>
  <c r="U24" i="34"/>
  <c r="R24" i="34"/>
  <c r="Q24" i="34"/>
  <c r="P24" i="34"/>
  <c r="O24" i="34"/>
  <c r="L24" i="34"/>
  <c r="K24" i="34"/>
  <c r="J24" i="34"/>
  <c r="I24" i="34"/>
  <c r="F24" i="34"/>
  <c r="E24" i="34"/>
  <c r="D24" i="34"/>
  <c r="C24" i="34"/>
  <c r="AI24" i="34" s="1"/>
  <c r="X23" i="34"/>
  <c r="W23" i="34"/>
  <c r="V23" i="34"/>
  <c r="U23" i="34"/>
  <c r="R23" i="34"/>
  <c r="Q23" i="34"/>
  <c r="P23" i="34"/>
  <c r="O23" i="34"/>
  <c r="L23" i="34"/>
  <c r="K23" i="34"/>
  <c r="J23" i="34"/>
  <c r="I23" i="34"/>
  <c r="F23" i="34"/>
  <c r="E23" i="34"/>
  <c r="D23" i="34"/>
  <c r="C23" i="34"/>
  <c r="AI23" i="34" s="1"/>
  <c r="X22" i="34"/>
  <c r="W22" i="34"/>
  <c r="V22" i="34"/>
  <c r="U22" i="34"/>
  <c r="Q22" i="34"/>
  <c r="P22" i="34"/>
  <c r="O22" i="34"/>
  <c r="L22" i="34"/>
  <c r="K22" i="34"/>
  <c r="J22" i="34"/>
  <c r="I22" i="34"/>
  <c r="F22" i="34"/>
  <c r="E22" i="34"/>
  <c r="D22" i="34"/>
  <c r="C22" i="34"/>
  <c r="X21" i="34"/>
  <c r="W21" i="34"/>
  <c r="V21" i="34"/>
  <c r="U21" i="34"/>
  <c r="R21" i="34"/>
  <c r="Q21" i="34"/>
  <c r="P21" i="34"/>
  <c r="O21" i="34"/>
  <c r="L21" i="34"/>
  <c r="K21" i="34"/>
  <c r="J21" i="34"/>
  <c r="I21" i="34"/>
  <c r="F21" i="34"/>
  <c r="E21" i="34"/>
  <c r="D21" i="34"/>
  <c r="AJ21" i="34" s="1"/>
  <c r="C21" i="34"/>
  <c r="X20" i="34"/>
  <c r="W20" i="34"/>
  <c r="V20" i="34"/>
  <c r="U20" i="34"/>
  <c r="R20" i="34"/>
  <c r="Q20" i="34"/>
  <c r="P20" i="34"/>
  <c r="O20" i="34"/>
  <c r="L20" i="34"/>
  <c r="K20" i="34"/>
  <c r="J20" i="34"/>
  <c r="I20" i="34"/>
  <c r="F20" i="34"/>
  <c r="E20" i="34"/>
  <c r="D20" i="34"/>
  <c r="C20" i="34"/>
  <c r="X19" i="34"/>
  <c r="W19" i="34"/>
  <c r="V19" i="34"/>
  <c r="U19" i="34"/>
  <c r="R19" i="34"/>
  <c r="Q19" i="34"/>
  <c r="P19" i="34"/>
  <c r="O19" i="34"/>
  <c r="L19" i="34"/>
  <c r="K19" i="34"/>
  <c r="J19" i="34"/>
  <c r="I19" i="34"/>
  <c r="F19" i="34"/>
  <c r="E19" i="34"/>
  <c r="D19" i="34"/>
  <c r="C19" i="34"/>
  <c r="X18" i="34"/>
  <c r="W18" i="34"/>
  <c r="V18" i="34"/>
  <c r="U18" i="34"/>
  <c r="R18" i="34"/>
  <c r="Q18" i="34"/>
  <c r="P18" i="34"/>
  <c r="O18" i="34"/>
  <c r="L18" i="34"/>
  <c r="K18" i="34"/>
  <c r="J18" i="34"/>
  <c r="I18" i="34"/>
  <c r="F18" i="34"/>
  <c r="E18" i="34"/>
  <c r="D18" i="34"/>
  <c r="AJ18" i="34" s="1"/>
  <c r="C18" i="34"/>
  <c r="AI18" i="34" s="1"/>
  <c r="X17" i="34"/>
  <c r="W17" i="34"/>
  <c r="V17" i="34"/>
  <c r="U17" i="34"/>
  <c r="R17" i="34"/>
  <c r="Q17" i="34"/>
  <c r="P17" i="34"/>
  <c r="O17" i="34"/>
  <c r="L17" i="34"/>
  <c r="K17" i="34"/>
  <c r="J17" i="34"/>
  <c r="I17" i="34"/>
  <c r="F17" i="34"/>
  <c r="E17" i="34"/>
  <c r="D17" i="34"/>
  <c r="C17" i="34"/>
  <c r="AI17" i="34" s="1"/>
  <c r="X16" i="34"/>
  <c r="W16" i="34"/>
  <c r="V16" i="34"/>
  <c r="U16" i="34"/>
  <c r="R16" i="34"/>
  <c r="Q16" i="34"/>
  <c r="P16" i="34"/>
  <c r="O16" i="34"/>
  <c r="K16" i="34"/>
  <c r="J16" i="34"/>
  <c r="I16" i="34"/>
  <c r="F16" i="34"/>
  <c r="E16" i="34"/>
  <c r="D16" i="34"/>
  <c r="C16" i="34"/>
  <c r="X15" i="34"/>
  <c r="W15" i="34"/>
  <c r="V15" i="34"/>
  <c r="U15" i="34"/>
  <c r="R15" i="34"/>
  <c r="Q15" i="34"/>
  <c r="P15" i="34"/>
  <c r="O15" i="34"/>
  <c r="L15" i="34"/>
  <c r="K15" i="34"/>
  <c r="J15" i="34"/>
  <c r="I15" i="34"/>
  <c r="F15" i="34"/>
  <c r="E15" i="34"/>
  <c r="D15" i="34"/>
  <c r="AJ15" i="34" s="1"/>
  <c r="C15" i="34"/>
  <c r="X14" i="34"/>
  <c r="W14" i="34"/>
  <c r="V14" i="34"/>
  <c r="U14" i="34"/>
  <c r="Q14" i="34"/>
  <c r="P14" i="34"/>
  <c r="O14" i="34"/>
  <c r="L14" i="34"/>
  <c r="K14" i="34"/>
  <c r="J14" i="34"/>
  <c r="I14" i="34"/>
  <c r="F14" i="34"/>
  <c r="E14" i="34"/>
  <c r="D14" i="34"/>
  <c r="C14" i="34"/>
  <c r="X13" i="34"/>
  <c r="W13" i="34"/>
  <c r="V13" i="34"/>
  <c r="U13" i="34"/>
  <c r="R13" i="34"/>
  <c r="Q13" i="34"/>
  <c r="P13" i="34"/>
  <c r="O13" i="34"/>
  <c r="K13" i="34"/>
  <c r="J13" i="34"/>
  <c r="I13" i="34"/>
  <c r="F13" i="34"/>
  <c r="E13" i="34"/>
  <c r="D13" i="34"/>
  <c r="C13" i="34"/>
  <c r="X12" i="34"/>
  <c r="W12" i="34"/>
  <c r="V12" i="34"/>
  <c r="U12" i="34"/>
  <c r="R12" i="34"/>
  <c r="Q12" i="34"/>
  <c r="P12" i="34"/>
  <c r="O12" i="34"/>
  <c r="K12" i="34"/>
  <c r="J12" i="34"/>
  <c r="I12" i="34"/>
  <c r="F12" i="34"/>
  <c r="E12" i="34"/>
  <c r="D12" i="34"/>
  <c r="C12" i="34"/>
  <c r="X11" i="34"/>
  <c r="W11" i="34"/>
  <c r="V11" i="34"/>
  <c r="U11" i="34"/>
  <c r="R11" i="34"/>
  <c r="Q11" i="34"/>
  <c r="P11" i="34"/>
  <c r="O11" i="34"/>
  <c r="L11" i="34"/>
  <c r="K11" i="34"/>
  <c r="J11" i="34"/>
  <c r="I11" i="34"/>
  <c r="F11" i="34"/>
  <c r="E11" i="34"/>
  <c r="D11" i="34"/>
  <c r="C11" i="34"/>
  <c r="AI11" i="34" s="1"/>
  <c r="X10" i="34"/>
  <c r="W10" i="34"/>
  <c r="V10" i="34"/>
  <c r="U10" i="34"/>
  <c r="R10" i="34"/>
  <c r="Q10" i="34"/>
  <c r="P10" i="34"/>
  <c r="O10" i="34"/>
  <c r="L10" i="34"/>
  <c r="K10" i="34"/>
  <c r="J10" i="34"/>
  <c r="I10" i="34"/>
  <c r="F10" i="34"/>
  <c r="E10" i="34"/>
  <c r="D10" i="34"/>
  <c r="C10" i="34"/>
  <c r="AI10" i="34" s="1"/>
  <c r="X9" i="34"/>
  <c r="W9" i="34"/>
  <c r="V9" i="34"/>
  <c r="U9" i="34"/>
  <c r="R9" i="34"/>
  <c r="Q9" i="34"/>
  <c r="P9" i="34"/>
  <c r="O9" i="34"/>
  <c r="L9" i="34"/>
  <c r="K9" i="34"/>
  <c r="J9" i="34"/>
  <c r="I9" i="34"/>
  <c r="F9" i="34"/>
  <c r="E9" i="34"/>
  <c r="D9" i="34"/>
  <c r="AJ9" i="34" s="1"/>
  <c r="C9" i="34"/>
  <c r="X8" i="34"/>
  <c r="W8" i="34"/>
  <c r="V8" i="34"/>
  <c r="U8" i="34"/>
  <c r="R8" i="34"/>
  <c r="Q8" i="34"/>
  <c r="P8" i="34"/>
  <c r="O8" i="34"/>
  <c r="L8" i="34"/>
  <c r="K8" i="34"/>
  <c r="J8" i="34"/>
  <c r="I8" i="34"/>
  <c r="F8" i="34"/>
  <c r="E8" i="34"/>
  <c r="D8" i="34"/>
  <c r="AJ8" i="34" s="1"/>
  <c r="C8" i="34"/>
  <c r="AI8" i="34" s="1"/>
  <c r="AK56" i="34" l="1"/>
  <c r="AK36" i="34"/>
  <c r="AK59" i="34"/>
  <c r="AI20" i="34"/>
  <c r="AJ19" i="34"/>
  <c r="AJ10" i="34"/>
  <c r="AK10" i="34" s="1"/>
  <c r="AJ26" i="34"/>
  <c r="AK26" i="34" s="1"/>
  <c r="AJ23" i="34"/>
  <c r="AK23" i="34" s="1"/>
  <c r="AJ24" i="34"/>
  <c r="AK24" i="34" s="1"/>
  <c r="AK61" i="34"/>
  <c r="AJ11" i="34"/>
  <c r="AK11" i="34" s="1"/>
  <c r="AK45" i="34"/>
  <c r="AK32" i="34"/>
  <c r="AI19" i="34"/>
  <c r="N9" i="34"/>
  <c r="AJ14" i="34"/>
  <c r="AJ17" i="34"/>
  <c r="AK17" i="34" s="1"/>
  <c r="AJ20" i="34"/>
  <c r="AI25" i="34"/>
  <c r="AK25" i="34" s="1"/>
  <c r="AK53" i="34"/>
  <c r="AK43" i="34"/>
  <c r="AK58" i="34"/>
  <c r="AK48" i="34"/>
  <c r="AK44" i="34"/>
  <c r="AK31" i="34"/>
  <c r="AK28" i="34"/>
  <c r="AK40" i="34"/>
  <c r="AI12" i="34"/>
  <c r="AI22" i="34"/>
  <c r="Z22" i="34" s="1"/>
  <c r="N26" i="34"/>
  <c r="AK51" i="34"/>
  <c r="AJ16" i="34"/>
  <c r="AK38" i="34"/>
  <c r="AK60" i="34"/>
  <c r="Z8" i="34"/>
  <c r="H8" i="34"/>
  <c r="N8" i="34"/>
  <c r="T8" i="34"/>
  <c r="AI9" i="34"/>
  <c r="Z9" i="34" s="1"/>
  <c r="T9" i="34"/>
  <c r="Z10" i="34"/>
  <c r="Z11" i="34"/>
  <c r="AJ12" i="34"/>
  <c r="AJ13" i="34"/>
  <c r="AI16" i="34"/>
  <c r="Z16" i="34" s="1"/>
  <c r="T16" i="34"/>
  <c r="Z17" i="34"/>
  <c r="Z18" i="34"/>
  <c r="Z19" i="34"/>
  <c r="Z20" i="34"/>
  <c r="H20" i="34"/>
  <c r="N20" i="34"/>
  <c r="T20" i="34"/>
  <c r="AJ22" i="34"/>
  <c r="Z23" i="34"/>
  <c r="Z24" i="34"/>
  <c r="Z25" i="34"/>
  <c r="H26" i="34"/>
  <c r="Z12" i="34"/>
  <c r="T12" i="34"/>
  <c r="AI13" i="34"/>
  <c r="Z13" i="34" s="1"/>
  <c r="AK8" i="34"/>
  <c r="AK18" i="34"/>
  <c r="AK41" i="34"/>
  <c r="H12" i="34"/>
  <c r="H14" i="34"/>
  <c r="N14" i="34"/>
  <c r="H16" i="34"/>
  <c r="H19" i="34"/>
  <c r="N19" i="34"/>
  <c r="T19" i="34"/>
  <c r="H22" i="34"/>
  <c r="N22" i="34"/>
  <c r="H25" i="34"/>
  <c r="N25" i="34"/>
  <c r="T25" i="34"/>
  <c r="AK35" i="34"/>
  <c r="AK39" i="34"/>
  <c r="AK37" i="34"/>
  <c r="H9" i="34"/>
  <c r="H10" i="34"/>
  <c r="N10" i="34"/>
  <c r="T10" i="34"/>
  <c r="H13" i="34"/>
  <c r="H17" i="34"/>
  <c r="N17" i="34"/>
  <c r="T17" i="34"/>
  <c r="H23" i="34"/>
  <c r="N23" i="34"/>
  <c r="T23" i="34"/>
  <c r="AI14" i="34"/>
  <c r="Z14" i="34" s="1"/>
  <c r="H11" i="34"/>
  <c r="N11" i="34"/>
  <c r="T11" i="34"/>
  <c r="T13" i="34"/>
  <c r="H15" i="34"/>
  <c r="N15" i="34"/>
  <c r="T15" i="34"/>
  <c r="AI15" i="34"/>
  <c r="Z15" i="34" s="1"/>
  <c r="H18" i="34"/>
  <c r="N18" i="34"/>
  <c r="T18" i="34"/>
  <c r="H21" i="34"/>
  <c r="N21" i="34"/>
  <c r="T21" i="34"/>
  <c r="AI21" i="34"/>
  <c r="Z21" i="34" s="1"/>
  <c r="H24" i="34"/>
  <c r="N24" i="34"/>
  <c r="T24" i="34"/>
  <c r="X7" i="34"/>
  <c r="W7" i="34"/>
  <c r="V7" i="34"/>
  <c r="U7" i="34"/>
  <c r="R7" i="34"/>
  <c r="Q7" i="34"/>
  <c r="P7" i="34"/>
  <c r="O7" i="34"/>
  <c r="L7" i="34"/>
  <c r="K7" i="34"/>
  <c r="J7" i="34"/>
  <c r="I7" i="34"/>
  <c r="F7" i="34"/>
  <c r="E7" i="34"/>
  <c r="D7" i="34"/>
  <c r="C7" i="34"/>
  <c r="X6" i="34"/>
  <c r="W6" i="34"/>
  <c r="V6" i="34"/>
  <c r="U6" i="34"/>
  <c r="R6" i="34"/>
  <c r="Q6" i="34"/>
  <c r="P6" i="34"/>
  <c r="O6" i="34"/>
  <c r="L6" i="34"/>
  <c r="K6" i="34"/>
  <c r="J6" i="34"/>
  <c r="I6" i="34"/>
  <c r="F6" i="34"/>
  <c r="E6" i="34"/>
  <c r="D6" i="34"/>
  <c r="AJ6" i="34" s="1"/>
  <c r="C6" i="34"/>
  <c r="X5" i="34"/>
  <c r="W5" i="34"/>
  <c r="V5" i="34"/>
  <c r="V62" i="34" s="1"/>
  <c r="U5" i="34"/>
  <c r="R5" i="34"/>
  <c r="Q5" i="34"/>
  <c r="P5" i="34"/>
  <c r="P62" i="34" s="1"/>
  <c r="O5" i="34"/>
  <c r="L5" i="34"/>
  <c r="K5" i="34"/>
  <c r="K62" i="34" s="1"/>
  <c r="J5" i="34"/>
  <c r="J62" i="34" s="1"/>
  <c r="I5" i="34"/>
  <c r="F5" i="34"/>
  <c r="E5" i="34"/>
  <c r="E62" i="34" s="1"/>
  <c r="D5" i="34"/>
  <c r="D62" i="34" s="1"/>
  <c r="C5" i="34"/>
  <c r="AI7" i="34" l="1"/>
  <c r="AK20" i="34"/>
  <c r="AK19" i="34"/>
  <c r="N7" i="34"/>
  <c r="T7" i="34"/>
  <c r="AJ7" i="34"/>
  <c r="H7" i="34"/>
  <c r="AK13" i="34"/>
  <c r="AK16" i="34"/>
  <c r="Z7" i="34"/>
  <c r="AI5" i="34"/>
  <c r="Z5" i="34" s="1"/>
  <c r="AK12" i="34"/>
  <c r="AK22" i="34"/>
  <c r="AK9" i="34"/>
  <c r="AJ5" i="34"/>
  <c r="Q62" i="34"/>
  <c r="W62" i="34"/>
  <c r="H6" i="34"/>
  <c r="N6" i="34"/>
  <c r="T6" i="34"/>
  <c r="AI6" i="34"/>
  <c r="Z6" i="34" s="1"/>
  <c r="N5" i="34"/>
  <c r="O62" i="34"/>
  <c r="T5" i="34"/>
  <c r="U62" i="34"/>
  <c r="I62" i="34"/>
  <c r="AK15" i="34"/>
  <c r="C62" i="34"/>
  <c r="H5" i="34"/>
  <c r="X62" i="34"/>
  <c r="AK14" i="34"/>
  <c r="AK21" i="34"/>
  <c r="AK7" i="34" l="1"/>
  <c r="AK5" i="34"/>
  <c r="Z62" i="34"/>
  <c r="AK6" i="34"/>
  <c r="F32" i="34" l="1"/>
  <c r="F59" i="34"/>
  <c r="H59" i="34" s="1"/>
  <c r="R14" i="34"/>
  <c r="R22" i="34"/>
  <c r="T22" i="34" s="1"/>
  <c r="R28" i="34"/>
  <c r="T28" i="34" s="1"/>
  <c r="R45" i="34"/>
  <c r="T45" i="34" s="1"/>
  <c r="R48" i="34"/>
  <c r="T48" i="34" s="1"/>
  <c r="R51" i="34"/>
  <c r="T51" i="34" s="1"/>
  <c r="L12" i="34"/>
  <c r="N12" i="34" s="1"/>
  <c r="L13" i="34"/>
  <c r="N13" i="34" s="1"/>
  <c r="L16" i="34"/>
  <c r="N16" i="34" s="1"/>
  <c r="L28" i="34"/>
  <c r="N28" i="34" s="1"/>
  <c r="L31" i="34"/>
  <c r="N31" i="34" s="1"/>
  <c r="L35" i="34"/>
  <c r="N35" i="34" s="1"/>
  <c r="L36" i="34"/>
  <c r="N36" i="34" s="1"/>
  <c r="L37" i="34"/>
  <c r="N37" i="34" s="1"/>
  <c r="L38" i="34"/>
  <c r="N38" i="34" s="1"/>
  <c r="L40" i="34"/>
  <c r="N40" i="34" s="1"/>
  <c r="L41" i="34"/>
  <c r="N41" i="34" s="1"/>
  <c r="L43" i="34"/>
  <c r="N43" i="34" s="1"/>
  <c r="L44" i="34"/>
  <c r="N44" i="34" s="1"/>
  <c r="L51" i="34"/>
  <c r="N51" i="34" s="1"/>
  <c r="L53" i="34"/>
  <c r="N53" i="34" s="1"/>
  <c r="L58" i="34"/>
  <c r="N58" i="34" s="1"/>
  <c r="F62" i="34" l="1"/>
  <c r="H62" i="34" s="1"/>
  <c r="L62" i="34"/>
  <c r="N62" i="34" s="1"/>
  <c r="T14" i="34"/>
  <c r="H32" i="34"/>
  <c r="R60" i="34" l="1"/>
  <c r="T60" i="34" s="1"/>
  <c r="R62" i="34"/>
  <c r="T62" i="34" s="1"/>
</calcChain>
</file>

<file path=xl/sharedStrings.xml><?xml version="1.0" encoding="utf-8"?>
<sst xmlns="http://schemas.openxmlformats.org/spreadsheetml/2006/main" count="1288" uniqueCount="204">
  <si>
    <t>DGRH A1-1</t>
  </si>
  <si>
    <t>PR 1C</t>
  </si>
  <si>
    <t>PR CE1</t>
  </si>
  <si>
    <t>PR CE2</t>
  </si>
  <si>
    <t>MCF HC</t>
  </si>
  <si>
    <t>Promou-
vables</t>
  </si>
  <si>
    <t>Candidats à la promotion</t>
  </si>
  <si>
    <t>Promus toutes voies</t>
  </si>
  <si>
    <t>"gain" local</t>
  </si>
  <si>
    <t>Total</t>
  </si>
  <si>
    <t>Section</t>
  </si>
  <si>
    <t>Titre de la section du CNU</t>
  </si>
  <si>
    <t>Promus voie nationale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</si>
  <si>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</si>
  <si>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</si>
  <si>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</si>
  <si>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</si>
  <si>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</si>
  <si>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</si>
  <si>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</si>
  <si>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</si>
  <si>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</si>
  <si>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</si>
  <si>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</si>
  <si>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</si>
  <si>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</si>
  <si>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portugais, autres langues romanes </t>
  </si>
  <si>
    <t>Langues et littératures arabes, chinoises, japonaises, hébraïques, d'autres domaines linguistiques</t>
  </si>
  <si>
    <t>Psychologie, psychologie clinique, psychologie sociale</t>
  </si>
  <si>
    <t>Philosophie</t>
  </si>
  <si>
    <t xml:space="preserve">Architecture (ses théories et ses pratiques), arts appliqués, arts plastiques, arts du spectacle,  épistémologie des enseignements artistiques, esthétique, musicologie, musique, sciences de l'art     </t>
  </si>
  <si>
    <t>Sociologie, démographie</t>
  </si>
  <si>
    <t>Anthropologie biologique, ethnologie, préhistoire</t>
  </si>
  <si>
    <t>Histoire et civilisations : histoire et archéologie des mondes anciens et des mondes médiévaux; de l'art</t>
  </si>
  <si>
    <t>Histoire et civilisations : histoire des mondes modernes, histoire du monde  contemporain ; de l'art; de la musique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</si>
  <si>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</si>
  <si>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</si>
  <si>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</si>
  <si>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</si>
  <si>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</si>
  <si>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</si>
  <si>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</si>
  <si>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</si>
  <si>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</si>
  <si>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</si>
  <si>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</si>
  <si>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</si>
  <si>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</si>
  <si>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</si>
  <si>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</si>
  <si>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</si>
  <si>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</si>
  <si>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</si>
  <si>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</si>
  <si>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</si>
  <si>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</si>
  <si>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</si>
  <si>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</si>
  <si>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</si>
  <si>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</si>
  <si>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</si>
  <si>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</si>
  <si>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</si>
  <si>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</si>
  <si>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</si>
  <si>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 catholique</t>
  </si>
  <si>
    <t>Théologie protestante</t>
  </si>
  <si>
    <t xml:space="preserve">Sciences physico-chimiques et ingéniérie appliquées à la santé </t>
  </si>
  <si>
    <t>Sciences du médicament et des autres produits de santé</t>
  </si>
  <si>
    <t>Sciences biologiques, fondamentales et clinique</t>
  </si>
  <si>
    <t>% promus/
candidats
(5)/(2)</t>
  </si>
  <si>
    <t>Total 
promus
(5)</t>
  </si>
  <si>
    <t>Candidats
à promotion
(2)</t>
  </si>
  <si>
    <t>voie locale</t>
  </si>
  <si>
    <t>Nb total de candidats</t>
  </si>
  <si>
    <t>Nb total de promus</t>
  </si>
  <si>
    <t>Ecart ("cnu"-"locaux")</t>
  </si>
  <si>
    <t>Total général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</si>
  <si>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</si>
  <si>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</si>
  <si>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</si>
  <si>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Nb de promouvables</t>
  </si>
  <si>
    <t>NE RIEN INSCRIRE SUR CETTE FEUILLE</t>
  </si>
  <si>
    <t>% candidats/ promouvables</t>
  </si>
  <si>
    <t>Tableau n°I-a</t>
  </si>
  <si>
    <t>Tableau n°I-c</t>
  </si>
  <si>
    <t>Tableau n°I-d</t>
  </si>
  <si>
    <t>Tableau n°I-e</t>
  </si>
  <si>
    <t>Tableau n°I-f</t>
  </si>
  <si>
    <t>Cet indicateur s'avère particulièrement significatif de la politique des établissements et neutre vis-à-vis de la politique du CNU, dans la mesure où les contingents par section attribués au CNU sont toujours "consommés".</t>
  </si>
  <si>
    <t xml:space="preserve">Le "gain" local est égal à 1  si le nombre de promus voie locale = nombre de promus par CNU. Il est supérieur à 1 si le nombre de promus voie locale est &gt; au nombre de promus par CNU. </t>
  </si>
  <si>
    <t>Dans ce dernier cas, les cellules apparaissent en fond de couleur bleue.</t>
  </si>
  <si>
    <t>Tous grades</t>
  </si>
  <si>
    <t>tx de candidature</t>
  </si>
  <si>
    <t>total promouvables</t>
  </si>
  <si>
    <t>total candidats</t>
  </si>
  <si>
    <t>Colonnes de calculs à ne pas afficher</t>
  </si>
  <si>
    <t>Tableau n°I-b_trié</t>
  </si>
  <si>
    <t>Classement
par taux de 
candidature</t>
  </si>
  <si>
    <r>
      <t xml:space="preserve">Promotions des enseignants-chercheurs campagne 2014 - répartition par section CNU et grade d'accès - promouvables, candidats, 
promus à la "voie nationale" et toutes voies. </t>
    </r>
    <r>
      <rPr>
        <b/>
        <sz val="18"/>
        <rFont val="Times New Roman"/>
        <family val="1"/>
      </rPr>
      <t>Classement par taux de candidature, tri décroissant</t>
    </r>
    <r>
      <rPr>
        <sz val="18"/>
        <rFont val="Times New Roman"/>
        <family val="1"/>
      </rPr>
      <t xml:space="preserve">.
</t>
    </r>
    <r>
      <rPr>
        <sz val="14"/>
        <rFont val="Times New Roman"/>
        <family val="1"/>
      </rPr>
      <t>Source ELECTRA observation au 3 octobre 2014</t>
    </r>
  </si>
  <si>
    <t>Table des sections 
du Conseil national des universités</t>
  </si>
  <si>
    <t>Table des disciplines et sections du Conseil national des universités</t>
  </si>
  <si>
    <t>Groupe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</si>
  <si>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</si>
  <si>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</si>
  <si>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</si>
  <si>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</si>
  <si>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</si>
  <si>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</si>
  <si>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</si>
  <si>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</si>
  <si>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</si>
  <si>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Sciences physico-chimiques et ingéniérie appliquée à la santé</t>
  </si>
  <si>
    <t>PHARMACIE</t>
  </si>
  <si>
    <t>Promouvables</t>
  </si>
  <si>
    <t>Candidats</t>
  </si>
  <si>
    <t>Promus</t>
  </si>
  <si>
    <t>Nombre de femmes promouvables</t>
  </si>
  <si>
    <t>Nombre de candidates</t>
  </si>
  <si>
    <t>Nombre de promues</t>
  </si>
  <si>
    <t>% Candidats / Promouvables
(2)/(1)</t>
  </si>
  <si>
    <t>Promus localement
(4)</t>
  </si>
  <si>
    <t>Taux réel de promotion</t>
  </si>
  <si>
    <t>Classement (tx de candidature)</t>
  </si>
  <si>
    <t>Nb de promus "CNU" (a)</t>
  </si>
  <si>
    <t>Nb de promus "localement" (b)</t>
  </si>
  <si>
    <t>(b-a)/(a)</t>
  </si>
  <si>
    <t>Classement [(b-a)/(a)]</t>
  </si>
  <si>
    <t>Hommes</t>
  </si>
  <si>
    <t>Femmes</t>
  </si>
  <si>
    <t>Droit et Science politique</t>
  </si>
  <si>
    <t>PR de classe exceptionnelle 2ème échelon</t>
  </si>
  <si>
    <t>PR de classe exceptionnelle 1er échelon</t>
  </si>
  <si>
    <t>PR de1ère classe</t>
  </si>
  <si>
    <t>Maître de conférences hors classe</t>
  </si>
  <si>
    <t>Sciences économiques et de gestion</t>
  </si>
  <si>
    <t>Langues et Littératures</t>
  </si>
  <si>
    <t>Sciences humaines</t>
  </si>
  <si>
    <t>Mathématiques et Informatique</t>
  </si>
  <si>
    <t>Physique</t>
  </si>
  <si>
    <t>Chimie</t>
  </si>
  <si>
    <t>Sciences de la terre</t>
  </si>
  <si>
    <t>Biologie et Biochimie</t>
  </si>
  <si>
    <t>Pharmacie</t>
  </si>
  <si>
    <t>Inter-disciplinaire</t>
  </si>
  <si>
    <t>Théologie</t>
  </si>
  <si>
    <t>Taux de candidatures</t>
  </si>
  <si>
    <t>Tableau n°I-a bis</t>
  </si>
  <si>
    <t xml:space="preserve">Grande Discipline </t>
  </si>
  <si>
    <t>Libellé sous-groupe</t>
  </si>
  <si>
    <t>DROIT</t>
  </si>
  <si>
    <t>Droit et science politique</t>
  </si>
  <si>
    <t>Sciences économiques
et de gestion</t>
  </si>
  <si>
    <t>LETTRES</t>
  </si>
  <si>
    <t>Langues et littératures</t>
  </si>
  <si>
    <t xml:space="preserve">Langues et littératures romanes : espagnol, italien, 
portugais, autres langues romanes </t>
  </si>
  <si>
    <t>Architecture (ses théories et ses pratiques) arts appliqués, arts plastiques, arts du spectacle, épistémologie des enseignements artistiques, esthétique, musicologie, musique, sciences de l'art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</si>
  <si>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</si>
  <si>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</si>
  <si>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Groupe interdisciplinaire</t>
  </si>
  <si>
    <t>76</t>
  </si>
  <si>
    <t>77</t>
  </si>
  <si>
    <t>SCIENCES</t>
  </si>
  <si>
    <t>Mathématiques et informatique</t>
  </si>
  <si>
    <t>Mécanique, génie mécanique,
génie informatique, énergétique</t>
  </si>
  <si>
    <t>Biologie et biochimie</t>
  </si>
  <si>
    <t>%
femmes</t>
  </si>
  <si>
    <t>Promus 
CNU
(3)</t>
  </si>
  <si>
    <t>Note : Les chifffres de couleur rouge correspondent à des situations favorables aux femmes : -  pour les candidates, lorsque le % est supérieur à celui observé parmi les promouvables,  - pour les promues, lorsque le % est supérieur à celui observé parmi les candidates.</t>
  </si>
  <si>
    <r>
      <rPr>
        <u/>
        <sz val="10"/>
        <color indexed="62"/>
        <rFont val="Arial"/>
        <family val="2"/>
      </rPr>
      <t>Objectif</t>
    </r>
    <r>
      <rPr>
        <sz val="10"/>
        <color indexed="62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</si>
  <si>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MINISTÈRE DE L’ENSEIGNEMENT SUPÉRIEUR, DE LA RECHERCHE ET DE L'INNOVATION</t>
  </si>
  <si>
    <t>Ratio promus / candidats</t>
  </si>
  <si>
    <t>PR de 1ère classe</t>
  </si>
  <si>
    <t>Maître de conférences HC échelon exceptionnel</t>
  </si>
  <si>
    <t>Tableau n°I-g</t>
  </si>
  <si>
    <t>MINISTÈRE DE L’ÉDUCATION NATIONALE ET DE LA JEUNESSE</t>
  </si>
  <si>
    <t>- DGRH A1 - 1</t>
  </si>
  <si>
    <t>L'intitulé des sections du CNU se trouve dans la table de la page 31</t>
  </si>
  <si>
    <r>
      <rPr>
        <u/>
        <sz val="10"/>
        <color indexed="30"/>
        <rFont val="Arial"/>
        <family val="2"/>
      </rPr>
      <t>Objectif</t>
    </r>
    <r>
      <rPr>
        <sz val="10"/>
        <color indexed="30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</si>
  <si>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2019</t>
    </r>
    <r>
      <rPr>
        <b/>
        <sz val="12"/>
        <rFont val="Times New Roman"/>
        <family val="1"/>
      </rPr>
      <t xml:space="preserve"> - promotions : 6% de l'ensemble du corps</t>
    </r>
  </si>
  <si>
    <r>
      <t xml:space="preserve">Promotions des enseignants-chercheurs campagne 2019 - répartition par section CNU - promouvables, candidats, promus par le CNU ou localement
</t>
    </r>
    <r>
      <rPr>
        <sz val="14"/>
        <rFont val="Times New Roman"/>
        <family val="1"/>
      </rPr>
      <t>Source : GALAXIE-ELECTRA, observation au 14 octobre 2019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</si>
  <si>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HC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2019 :</t>
    </r>
    <r>
      <rPr>
        <b/>
        <sz val="12"/>
        <color theme="5" tint="-0.249977111117893"/>
        <rFont val="Times New Roman"/>
        <family val="1"/>
      </rPr>
      <t xml:space="preserve"> 20%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</si>
  <si>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1C</t>
    </r>
    <r>
      <rPr>
        <b/>
        <sz val="12"/>
        <rFont val="Times New Roman"/>
        <family val="1"/>
      </rPr>
      <t xml:space="preserve"> -</t>
    </r>
    <r>
      <rPr>
        <b/>
        <sz val="12"/>
        <color theme="5" tint="-0.249977111117893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2019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</si>
  <si>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t xml:space="preserve">Promotions des enseignants-chercheurs campagne 2019 - répartition par section CNU - promouvables, candidats, promus par le CNU ou localement
</t>
    </r>
    <r>
      <rPr>
        <sz val="14"/>
        <rFont val="Times New Roman"/>
        <family val="1"/>
      </rPr>
      <t>Source: GALAXIE- ELECTRA, observation au 14 octobre 2019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</si>
  <si>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CE1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2019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</si>
  <si>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CE2</t>
    </r>
    <r>
      <rPr>
        <b/>
        <sz val="12"/>
        <rFont val="Times New Roman"/>
        <family val="1"/>
      </rPr>
      <t xml:space="preserve"> -</t>
    </r>
    <r>
      <rPr>
        <b/>
        <sz val="12"/>
        <color theme="5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2019 : 21%</t>
    </r>
  </si>
  <si>
    <t>TABLEAU III-1 - Avancement de grade MCF HC - Campagnes 2016 à 2019 - Représentation des femmes parmi les promouvables, parmi les candidats et parmi les promus</t>
  </si>
  <si>
    <t>TABLEAU III-2 - Avancement de grade MCF EX - Campagnes 2017 à 2019 - Représentation des femmes parmi les promouvables, parmi les candidats et parmi les promus</t>
  </si>
  <si>
    <t>TABLEAU III-5 - Avancement de grade PR CE2 - Campagnes 2016 à 2019 - Place des femmes parmi les promouvables, parmi les candidats et parmi les promus</t>
  </si>
  <si>
    <t>TABLEAU III-4 - Avancement de grade PR CE1 - Campagnes 2016 à 2019 - Place des femmes parmi les promouvables, parmi les candidats et parmi les promus</t>
  </si>
  <si>
    <t>TABLEAU III-3 - Avancement de grade PR 1C - Campagnes 2016 à 2019 - Place des femmes parmi les promouvables, parmi les candidats et parmi les promus</t>
  </si>
  <si>
    <t>Bilan de la campagne 2019 d'avancement de grade (tous grades confondus)</t>
  </si>
  <si>
    <t>Bilan de la campagne 2019 d'avancement de grade, hors disciplines médicales et hors avancement spécifique</t>
  </si>
  <si>
    <t>2019, version n°1</t>
  </si>
  <si>
    <r>
      <t xml:space="preserve">Bilan des promotions "nationales" et "locales" 2019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Synthèse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</si>
  <si>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rPr>
        <b/>
        <u/>
        <sz val="12"/>
        <rFont val="Times New Roman"/>
        <family val="1"/>
      </rPr>
      <t xml:space="preserve">Troisième Partie </t>
    </r>
    <r>
      <rPr>
        <b/>
        <sz val="12"/>
        <rFont val="Times New Roman"/>
        <family val="1"/>
      </rPr>
      <t xml:space="preserve">
L'avancement de grade des femmes entre 2016 et 2019</t>
    </r>
  </si>
  <si>
    <t>TABLEAU III-6 -  Avancement 2019 - Représentation des femmes parmi les promouvables, parmi les candidats et parmi les promus</t>
  </si>
  <si>
    <t>Bilan des promotions "nationales" et "locales" 2019
par grade, par section CNU et par établissement
hors voie avancement spécifique</t>
  </si>
  <si>
    <r>
      <t xml:space="preserve">Bilan des promotions "nationales" et "locales" 2019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Présentation par grade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</si>
  <si>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t>Sous-direction de la gestion prévisionnelle et des affaires statutaires, indemnitaires et réglementaires</t>
  </si>
  <si>
    <t>(voir la Note de la DGRH n°3 de Mars 2020 pour un commentaire de ces données)</t>
  </si>
  <si>
    <t>Sources : MESRI, DGRH A1-1, GALAXIE-ELECTRA, 2019</t>
  </si>
  <si>
    <t>Sources : MESRI, GALAXIE-ELECTRA, DGRH A1-1, 2019</t>
  </si>
  <si>
    <t>Sources : MESRI,GALAXIE-ELECTRA, DGRH A1-1,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</si>
</sst>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[$-40C]d\ mmmm\ yyyy;@"/>
    <numFmt numFmtId="166" formatCode="#,##0&quot;   &quot;"/>
    <numFmt numFmtId="167" formatCode="#,##0.0&quot;   &quot;"/>
    <numFmt numFmtId="168" formatCode="0.0%"/>
    <numFmt numFmtId="169" formatCode="00"/>
    <numFmt numFmtId="170" formatCode="#,##0.00&quot;   &quot;"/>
    <numFmt numFmtId="171" formatCode="_-* #,##0.00\ [$€-1]_-;\-* #,##0.00\ [$€-1]_-;_-* &quot;-&quot;??\ [$€-1]_-"/>
    <numFmt numFmtId="172" formatCode="#,##0.00\ &quot;F&quot;;[Red]\-#,##0.00\ &quot;F&quot;"/>
    <numFmt numFmtId="173" formatCode="0&quot;        &quot;"/>
    <numFmt numFmtId="174" formatCode="0&quot;    &quot;"/>
    <numFmt numFmtId="175" formatCode="0.0%&quot;  &quot;"/>
    <numFmt numFmtId="176" formatCode="#,##0&quot;    &quot;"/>
    <numFmt numFmtId="177" formatCode="#,##0&quot;  &quot;"/>
    <numFmt numFmtId="178" formatCode="0.0%&quot; &quot;"/>
    <numFmt numFmtId="179" formatCode="0%&quot;   &quot;"/>
    <numFmt numFmtId="180" formatCode="0.0%&quot;   &quot;"/>
  </numFmts>
  <fonts count="8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3" tint="0.39997558519241921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theme="5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sz val="10"/>
      <name val="Times New Roman"/>
      <family val="2"/>
    </font>
    <font>
      <b/>
      <sz val="12"/>
      <color theme="1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DCF2"/>
        <bgColor indexed="64"/>
      </patternFill>
    </fill>
    <fill>
      <patternFill patternType="solid">
        <fgColor rgb="FFDDEE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59">
    <xf numFmtId="0" fontId="0" fillId="0" borderId="0"/>
    <xf numFmtId="171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14" fillId="0" borderId="0"/>
    <xf numFmtId="0" fontId="7" fillId="0" borderId="0"/>
    <xf numFmtId="173" fontId="7" fillId="0" borderId="0">
      <alignment horizontal="centerContinuous" vertical="center"/>
    </xf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5" fillId="0" borderId="1">
      <alignment horizontal="center" vertical="center"/>
    </xf>
    <xf numFmtId="1" fontId="17" fillId="0" borderId="2" applyNumberFormat="0" applyFont="0"/>
    <xf numFmtId="0" fontId="7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68" fillId="23" borderId="0" applyNumberFormat="0" applyBorder="0" applyAlignment="0" applyProtection="0"/>
    <xf numFmtId="0" fontId="65" fillId="23" borderId="0" applyNumberFormat="0" applyBorder="0" applyAlignment="0" applyProtection="0"/>
    <xf numFmtId="0" fontId="68" fillId="27" borderId="0" applyNumberFormat="0" applyBorder="0" applyAlignment="0" applyProtection="0"/>
    <xf numFmtId="0" fontId="65" fillId="27" borderId="0" applyNumberFormat="0" applyBorder="0" applyAlignment="0" applyProtection="0"/>
    <xf numFmtId="0" fontId="68" fillId="31" borderId="0" applyNumberFormat="0" applyBorder="0" applyAlignment="0" applyProtection="0"/>
    <xf numFmtId="0" fontId="65" fillId="31" borderId="0" applyNumberFormat="0" applyBorder="0" applyAlignment="0" applyProtection="0"/>
    <xf numFmtId="0" fontId="68" fillId="35" borderId="0" applyNumberFormat="0" applyBorder="0" applyAlignment="0" applyProtection="0"/>
    <xf numFmtId="0" fontId="65" fillId="35" borderId="0" applyNumberFormat="0" applyBorder="0" applyAlignment="0" applyProtection="0"/>
    <xf numFmtId="0" fontId="68" fillId="39" borderId="0" applyNumberFormat="0" applyBorder="0" applyAlignment="0" applyProtection="0"/>
    <xf numFmtId="0" fontId="65" fillId="39" borderId="0" applyNumberFormat="0" applyBorder="0" applyAlignment="0" applyProtection="0"/>
    <xf numFmtId="0" fontId="68" fillId="43" borderId="0" applyNumberFormat="0" applyBorder="0" applyAlignment="0" applyProtection="0"/>
    <xf numFmtId="0" fontId="65" fillId="43" borderId="0" applyNumberFormat="0" applyBorder="0" applyAlignment="0" applyProtection="0"/>
    <xf numFmtId="0" fontId="68" fillId="20" borderId="0" applyNumberFormat="0" applyBorder="0" applyAlignment="0" applyProtection="0"/>
    <xf numFmtId="0" fontId="65" fillId="20" borderId="0" applyNumberFormat="0" applyBorder="0" applyAlignment="0" applyProtection="0"/>
    <xf numFmtId="0" fontId="68" fillId="24" borderId="0" applyNumberFormat="0" applyBorder="0" applyAlignment="0" applyProtection="0"/>
    <xf numFmtId="0" fontId="65" fillId="24" borderId="0" applyNumberFormat="0" applyBorder="0" applyAlignment="0" applyProtection="0"/>
    <xf numFmtId="0" fontId="68" fillId="28" borderId="0" applyNumberFormat="0" applyBorder="0" applyAlignment="0" applyProtection="0"/>
    <xf numFmtId="0" fontId="65" fillId="28" borderId="0" applyNumberFormat="0" applyBorder="0" applyAlignment="0" applyProtection="0"/>
    <xf numFmtId="0" fontId="68" fillId="32" borderId="0" applyNumberFormat="0" applyBorder="0" applyAlignment="0" applyProtection="0"/>
    <xf numFmtId="0" fontId="65" fillId="32" borderId="0" applyNumberFormat="0" applyBorder="0" applyAlignment="0" applyProtection="0"/>
    <xf numFmtId="0" fontId="68" fillId="36" borderId="0" applyNumberFormat="0" applyBorder="0" applyAlignment="0" applyProtection="0"/>
    <xf numFmtId="0" fontId="65" fillId="36" borderId="0" applyNumberFormat="0" applyBorder="0" applyAlignment="0" applyProtection="0"/>
    <xf numFmtId="0" fontId="68" fillId="40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9" fillId="17" borderId="75" applyNumberFormat="0" applyAlignment="0" applyProtection="0"/>
    <xf numFmtId="0" fontId="59" fillId="17" borderId="75" applyNumberFormat="0" applyAlignment="0" applyProtection="0"/>
    <xf numFmtId="0" fontId="70" fillId="0" borderId="77" applyNumberFormat="0" applyFill="0" applyAlignment="0" applyProtection="0"/>
    <xf numFmtId="0" fontId="60" fillId="0" borderId="77" applyNumberFormat="0" applyFill="0" applyAlignment="0" applyProtection="0"/>
    <xf numFmtId="0" fontId="22" fillId="19" borderId="79" applyNumberFormat="0" applyFont="0" applyAlignment="0" applyProtection="0"/>
    <xf numFmtId="0" fontId="1" fillId="19" borderId="79" applyNumberFormat="0" applyFont="0" applyAlignment="0" applyProtection="0"/>
    <xf numFmtId="0" fontId="71" fillId="16" borderId="75" applyNumberFormat="0" applyAlignment="0" applyProtection="0"/>
    <xf numFmtId="0" fontId="57" fillId="16" borderId="75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2" fillId="14" borderId="0" applyNumberFormat="0" applyBorder="0" applyAlignment="0" applyProtection="0"/>
    <xf numFmtId="0" fontId="55" fillId="14" borderId="0" applyNumberFormat="0" applyBorder="0" applyAlignment="0" applyProtection="0"/>
    <xf numFmtId="0" fontId="73" fillId="15" borderId="0" applyNumberFormat="0" applyBorder="0" applyAlignment="0" applyProtection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7" fillId="0" borderId="0"/>
    <xf numFmtId="0" fontId="5" fillId="0" borderId="0"/>
    <xf numFmtId="0" fontId="22" fillId="0" borderId="0"/>
    <xf numFmtId="0" fontId="11" fillId="0" borderId="0"/>
    <xf numFmtId="0" fontId="7" fillId="0" borderId="0"/>
    <xf numFmtId="173" fontId="7" fillId="0" borderId="0">
      <alignment horizontal="centerContinuous" vertical="center"/>
    </xf>
    <xf numFmtId="173" fontId="7" fillId="0" borderId="0">
      <alignment horizontal="centerContinuous" vertical="center"/>
    </xf>
    <xf numFmtId="0" fontId="76" fillId="13" borderId="0" applyNumberFormat="0" applyBorder="0" applyAlignment="0" applyProtection="0"/>
    <xf numFmtId="0" fontId="54" fillId="13" borderId="0" applyNumberFormat="0" applyBorder="0" applyAlignment="0" applyProtection="0"/>
    <xf numFmtId="0" fontId="77" fillId="17" borderId="76" applyNumberFormat="0" applyAlignment="0" applyProtection="0"/>
    <xf numFmtId="0" fontId="58" fillId="17" borderId="76" applyNumberFormat="0" applyAlignment="0" applyProtection="0"/>
    <xf numFmtId="174" fontId="15" fillId="0" borderId="1">
      <alignment horizontal="center" vertical="center"/>
    </xf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72" applyNumberFormat="0" applyFill="0" applyAlignment="0" applyProtection="0"/>
    <xf numFmtId="0" fontId="51" fillId="0" borderId="72" applyNumberFormat="0" applyFill="0" applyAlignment="0" applyProtection="0"/>
    <xf numFmtId="0" fontId="80" fillId="0" borderId="73" applyNumberFormat="0" applyFill="0" applyAlignment="0" applyProtection="0"/>
    <xf numFmtId="0" fontId="52" fillId="0" borderId="73" applyNumberFormat="0" applyFill="0" applyAlignment="0" applyProtection="0"/>
    <xf numFmtId="0" fontId="81" fillId="0" borderId="74" applyNumberFormat="0" applyFill="0" applyAlignment="0" applyProtection="0"/>
    <xf numFmtId="0" fontId="53" fillId="0" borderId="74" applyNumberFormat="0" applyFill="0" applyAlignment="0" applyProtection="0"/>
    <xf numFmtId="0" fontId="8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80" applyNumberFormat="0" applyFill="0" applyAlignment="0" applyProtection="0"/>
    <xf numFmtId="0" fontId="64" fillId="0" borderId="80" applyNumberFormat="0" applyFill="0" applyAlignment="0" applyProtection="0"/>
    <xf numFmtId="1" fontId="17" fillId="0" borderId="2" applyNumberFormat="0" applyFont="0"/>
    <xf numFmtId="0" fontId="83" fillId="18" borderId="78" applyNumberFormat="0" applyAlignment="0" applyProtection="0"/>
    <xf numFmtId="0" fontId="61" fillId="18" borderId="78" applyNumberFormat="0" applyAlignment="0" applyProtection="0"/>
  </cellStyleXfs>
  <cellXfs count="417">
    <xf numFmtId="0" fontId="0" fillId="0" borderId="0" xfId="0"/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165" fontId="8" fillId="0" borderId="0" xfId="7" applyNumberFormat="1" applyFont="1" applyFill="1" applyAlignment="1">
      <alignment horizontal="right" vertical="center"/>
    </xf>
    <xf numFmtId="0" fontId="9" fillId="0" borderId="0" xfId="7" applyFont="1" applyFill="1" applyAlignment="1">
      <alignment horizontal="centerContinuous" vertical="center"/>
    </xf>
    <xf numFmtId="165" fontId="9" fillId="0" borderId="0" xfId="7" applyNumberFormat="1" applyFont="1" applyFill="1" applyAlignment="1">
      <alignment horizontal="centerContinuous" vertical="center"/>
    </xf>
    <xf numFmtId="0" fontId="10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12" fillId="0" borderId="2" xfId="7" applyFont="1" applyFill="1" applyBorder="1" applyAlignment="1">
      <alignment horizontal="center" vertical="center"/>
    </xf>
    <xf numFmtId="166" fontId="11" fillId="0" borderId="8" xfId="7" applyNumberFormat="1" applyFont="1" applyFill="1" applyBorder="1" applyAlignment="1">
      <alignment vertical="center"/>
    </xf>
    <xf numFmtId="167" fontId="16" fillId="0" borderId="5" xfId="7" applyNumberFormat="1" applyFont="1" applyFill="1" applyBorder="1" applyAlignment="1">
      <alignment vertical="center"/>
    </xf>
    <xf numFmtId="166" fontId="11" fillId="0" borderId="9" xfId="7" applyNumberFormat="1" applyFont="1" applyFill="1" applyBorder="1" applyAlignment="1">
      <alignment vertical="center"/>
    </xf>
    <xf numFmtId="166" fontId="11" fillId="0" borderId="10" xfId="7" applyNumberFormat="1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166" fontId="10" fillId="0" borderId="2" xfId="12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9" fillId="0" borderId="0" xfId="7" applyFont="1" applyFill="1" applyAlignment="1">
      <alignment horizontal="centerContinuous" vertical="center" wrapText="1"/>
    </xf>
    <xf numFmtId="0" fontId="12" fillId="0" borderId="2" xfId="7" applyFont="1" applyFill="1" applyBorder="1" applyAlignment="1" applyProtection="1">
      <alignment horizontal="center" vertical="center"/>
      <protection locked="0"/>
    </xf>
    <xf numFmtId="169" fontId="10" fillId="3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vertical="center"/>
    </xf>
    <xf numFmtId="169" fontId="10" fillId="3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vertical="center"/>
    </xf>
    <xf numFmtId="169" fontId="10" fillId="2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horizontal="left" vertical="center"/>
    </xf>
    <xf numFmtId="0" fontId="16" fillId="0" borderId="9" xfId="12" applyFont="1" applyBorder="1" applyAlignment="1"/>
    <xf numFmtId="169" fontId="10" fillId="0" borderId="9" xfId="7" applyNumberFormat="1" applyFont="1" applyFill="1" applyBorder="1" applyAlignment="1">
      <alignment horizontal="center" vertical="center"/>
    </xf>
    <xf numFmtId="169" fontId="10" fillId="2" borderId="10" xfId="7" applyNumberFormat="1" applyFont="1" applyFill="1" applyBorder="1" applyAlignment="1">
      <alignment horizontal="center" vertical="center"/>
    </xf>
    <xf numFmtId="0" fontId="16" fillId="0" borderId="10" xfId="12" applyFont="1" applyBorder="1" applyAlignment="1">
      <alignment vertical="center"/>
    </xf>
    <xf numFmtId="169" fontId="10" fillId="4" borderId="9" xfId="7" applyNumberFormat="1" applyFont="1" applyFill="1" applyBorder="1" applyAlignment="1">
      <alignment horizontal="center" vertical="center"/>
    </xf>
    <xf numFmtId="169" fontId="10" fillId="4" borderId="10" xfId="7" applyNumberFormat="1" applyFont="1" applyFill="1" applyBorder="1" applyAlignment="1">
      <alignment horizontal="center" vertical="center"/>
    </xf>
    <xf numFmtId="169" fontId="17" fillId="0" borderId="2" xfId="7" applyNumberFormat="1" applyFont="1" applyFill="1" applyBorder="1" applyAlignment="1">
      <alignment horizontal="center" vertical="center"/>
    </xf>
    <xf numFmtId="170" fontId="16" fillId="0" borderId="5" xfId="7" applyNumberFormat="1" applyFont="1" applyFill="1" applyBorder="1" applyAlignment="1">
      <alignment vertical="center"/>
    </xf>
    <xf numFmtId="165" fontId="13" fillId="0" borderId="2" xfId="7" applyNumberFormat="1" applyFont="1" applyFill="1" applyBorder="1" applyAlignment="1">
      <alignment horizontal="centerContinuous" vertical="center" wrapText="1"/>
    </xf>
    <xf numFmtId="165" fontId="13" fillId="0" borderId="11" xfId="7" applyNumberFormat="1" applyFont="1" applyFill="1" applyBorder="1" applyAlignment="1">
      <alignment horizontal="centerContinuous" vertical="center" wrapText="1"/>
    </xf>
    <xf numFmtId="166" fontId="10" fillId="0" borderId="8" xfId="7" applyNumberFormat="1" applyFont="1" applyFill="1" applyBorder="1" applyAlignment="1">
      <alignment vertical="center"/>
    </xf>
    <xf numFmtId="166" fontId="10" fillId="0" borderId="9" xfId="7" applyNumberFormat="1" applyFont="1" applyFill="1" applyBorder="1" applyAlignment="1">
      <alignment vertical="center"/>
    </xf>
    <xf numFmtId="165" fontId="13" fillId="0" borderId="6" xfId="7" applyNumberFormat="1" applyFont="1" applyFill="1" applyBorder="1" applyAlignment="1">
      <alignment horizontal="centerContinuous" vertical="center" wrapText="1"/>
    </xf>
    <xf numFmtId="166" fontId="11" fillId="0" borderId="5" xfId="7" applyNumberFormat="1" applyFont="1" applyFill="1" applyBorder="1" applyAlignment="1">
      <alignment vertical="center"/>
    </xf>
    <xf numFmtId="166" fontId="10" fillId="0" borderId="5" xfId="12" applyNumberFormat="1" applyFont="1" applyFill="1" applyBorder="1" applyAlignment="1">
      <alignment horizontal="right" vertical="center"/>
    </xf>
    <xf numFmtId="0" fontId="24" fillId="0" borderId="0" xfId="10" applyFont="1" applyAlignment="1">
      <alignment horizontal="centerContinuous" vertical="center"/>
    </xf>
    <xf numFmtId="0" fontId="23" fillId="0" borderId="0" xfId="10"/>
    <xf numFmtId="0" fontId="23" fillId="0" borderId="0" xfId="10" applyAlignment="1">
      <alignment horizontal="center"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horizontal="center" vertical="center" wrapText="1"/>
    </xf>
    <xf numFmtId="17" fontId="7" fillId="0" borderId="0" xfId="13" applyNumberFormat="1" applyFont="1" applyAlignment="1">
      <alignment wrapText="1"/>
    </xf>
    <xf numFmtId="0" fontId="7" fillId="0" borderId="0" xfId="13"/>
    <xf numFmtId="0" fontId="7" fillId="0" borderId="0" xfId="13" applyFont="1" applyAlignment="1">
      <alignment wrapText="1"/>
    </xf>
    <xf numFmtId="0" fontId="10" fillId="0" borderId="13" xfId="13" applyFont="1" applyBorder="1" applyAlignment="1">
      <alignment horizontal="centerContinuous" vertical="center" wrapText="1"/>
    </xf>
    <xf numFmtId="0" fontId="10" fillId="0" borderId="14" xfId="13" applyFont="1" applyBorder="1" applyAlignment="1">
      <alignment horizontal="centerContinuous" vertical="center" wrapText="1"/>
    </xf>
    <xf numFmtId="0" fontId="10" fillId="0" borderId="15" xfId="13" applyFont="1" applyBorder="1" applyAlignment="1">
      <alignment horizontal="centerContinuous" vertical="center" wrapText="1"/>
    </xf>
    <xf numFmtId="0" fontId="10" fillId="0" borderId="0" xfId="13" applyFont="1" applyBorder="1" applyAlignment="1">
      <alignment vertical="center" wrapText="1"/>
    </xf>
    <xf numFmtId="0" fontId="10" fillId="0" borderId="16" xfId="13" applyFont="1" applyBorder="1" applyAlignment="1">
      <alignment horizontal="centerContinuous" vertical="center" wrapText="1"/>
    </xf>
    <xf numFmtId="0" fontId="10" fillId="0" borderId="17" xfId="13" applyFont="1" applyBorder="1" applyAlignment="1">
      <alignment horizontal="centerContinuous" vertical="center" wrapText="1"/>
    </xf>
    <xf numFmtId="0" fontId="10" fillId="0" borderId="18" xfId="13" applyFont="1" applyBorder="1" applyAlignment="1">
      <alignment horizontal="centerContinuous" vertical="center" wrapText="1"/>
    </xf>
    <xf numFmtId="0" fontId="10" fillId="0" borderId="0" xfId="13" applyFont="1" applyAlignment="1">
      <alignment horizontal="centerContinuous" vertical="center" wrapText="1"/>
    </xf>
    <xf numFmtId="0" fontId="7" fillId="0" borderId="0" xfId="13" applyFont="1" applyAlignment="1">
      <alignment horizontal="centerContinuous" vertical="center" wrapText="1"/>
    </xf>
    <xf numFmtId="0" fontId="7" fillId="0" borderId="0" xfId="13" applyAlignment="1">
      <alignment horizontal="centerContinuous" vertical="center"/>
    </xf>
    <xf numFmtId="0" fontId="10" fillId="0" borderId="0" xfId="13" quotePrefix="1" applyFont="1" applyAlignment="1">
      <alignment horizontal="right"/>
    </xf>
    <xf numFmtId="0" fontId="7" fillId="0" borderId="0" xfId="13" applyFont="1" applyAlignment="1">
      <alignment horizontal="left"/>
    </xf>
    <xf numFmtId="0" fontId="7" fillId="0" borderId="0" xfId="13" applyFont="1" applyAlignment="1">
      <alignment horizontal="left" vertical="center"/>
    </xf>
    <xf numFmtId="0" fontId="7" fillId="0" borderId="0" xfId="13" applyFont="1" applyAlignment="1"/>
    <xf numFmtId="0" fontId="7" fillId="0" borderId="0" xfId="13" applyAlignment="1"/>
    <xf numFmtId="0" fontId="7" fillId="0" borderId="0" xfId="13" applyFont="1" applyAlignment="1">
      <alignment horizontal="centerContinuous" vertical="center"/>
    </xf>
    <xf numFmtId="0" fontId="7" fillId="0" borderId="0" xfId="13" applyFont="1" applyAlignment="1">
      <alignment horizontal="centerContinuous" wrapText="1"/>
    </xf>
    <xf numFmtId="0" fontId="7" fillId="0" borderId="0" xfId="13" applyAlignment="1">
      <alignment horizontal="centerContinuous"/>
    </xf>
    <xf numFmtId="0" fontId="7" fillId="0" borderId="0" xfId="13" quotePrefix="1" applyFont="1" applyAlignment="1">
      <alignment horizontal="centerContinuous" vertical="center"/>
    </xf>
    <xf numFmtId="0" fontId="7" fillId="0" borderId="0" xfId="13" applyAlignment="1">
      <alignment wrapText="1"/>
    </xf>
    <xf numFmtId="0" fontId="20" fillId="0" borderId="0" xfId="13" applyFont="1"/>
    <xf numFmtId="0" fontId="25" fillId="0" borderId="0" xfId="8" quotePrefix="1" applyFont="1" applyAlignment="1">
      <alignment horizontal="right" vertical="center"/>
    </xf>
    <xf numFmtId="0" fontId="27" fillId="0" borderId="0" xfId="7" applyFont="1" applyFill="1" applyAlignment="1">
      <alignment vertical="center"/>
    </xf>
    <xf numFmtId="0" fontId="7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166" fontId="15" fillId="0" borderId="9" xfId="10" applyNumberFormat="1" applyFont="1" applyFill="1" applyBorder="1"/>
    <xf numFmtId="175" fontId="15" fillId="0" borderId="9" xfId="10" applyNumberFormat="1" applyFont="1" applyFill="1" applyBorder="1"/>
    <xf numFmtId="0" fontId="15" fillId="0" borderId="9" xfId="10" applyFont="1" applyFill="1" applyBorder="1" applyAlignment="1">
      <alignment horizontal="center" vertical="center"/>
    </xf>
    <xf numFmtId="0" fontId="15" fillId="6" borderId="9" xfId="10" applyFont="1" applyFill="1" applyBorder="1" applyAlignment="1">
      <alignment horizontal="center" vertical="center"/>
    </xf>
    <xf numFmtId="175" fontId="15" fillId="6" borderId="9" xfId="10" applyNumberFormat="1" applyFont="1" applyFill="1" applyBorder="1"/>
    <xf numFmtId="0" fontId="23" fillId="6" borderId="0" xfId="10" applyFill="1"/>
    <xf numFmtId="175" fontId="15" fillId="6" borderId="10" xfId="10" applyNumberFormat="1" applyFont="1" applyFill="1" applyBorder="1"/>
    <xf numFmtId="167" fontId="16" fillId="0" borderId="8" xfId="7" applyNumberFormat="1" applyFont="1" applyFill="1" applyBorder="1" applyAlignment="1">
      <alignment vertical="center"/>
    </xf>
    <xf numFmtId="167" fontId="16" fillId="0" borderId="9" xfId="7" applyNumberFormat="1" applyFont="1" applyFill="1" applyBorder="1" applyAlignment="1">
      <alignment vertical="center"/>
    </xf>
    <xf numFmtId="167" fontId="16" fillId="0" borderId="10" xfId="7" applyNumberFormat="1" applyFont="1" applyFill="1" applyBorder="1" applyAlignment="1">
      <alignment vertical="center"/>
    </xf>
    <xf numFmtId="0" fontId="28" fillId="0" borderId="0" xfId="7" applyFont="1" applyFill="1" applyAlignment="1">
      <alignment vertical="center"/>
    </xf>
    <xf numFmtId="0" fontId="23" fillId="0" borderId="0" xfId="10" applyFill="1"/>
    <xf numFmtId="0" fontId="23" fillId="0" borderId="0" xfId="10" applyFill="1" applyAlignment="1">
      <alignment horizontal="center" vertical="center" wrapText="1"/>
    </xf>
    <xf numFmtId="0" fontId="29" fillId="0" borderId="0" xfId="10" applyFont="1" applyAlignment="1">
      <alignment horizontal="centerContinuous" vertical="center"/>
    </xf>
    <xf numFmtId="0" fontId="30" fillId="0" borderId="0" xfId="10" applyFont="1"/>
    <xf numFmtId="0" fontId="30" fillId="0" borderId="2" xfId="10" applyFont="1" applyBorder="1" applyAlignment="1">
      <alignment horizontal="center" vertical="center" wrapText="1"/>
    </xf>
    <xf numFmtId="0" fontId="35" fillId="0" borderId="0" xfId="10" applyFont="1" applyAlignment="1">
      <alignment horizontal="right"/>
    </xf>
    <xf numFmtId="0" fontId="15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169" fontId="10" fillId="3" borderId="10" xfId="7" applyNumberFormat="1" applyFont="1" applyFill="1" applyBorder="1" applyAlignment="1">
      <alignment horizontal="center" vertical="center"/>
    </xf>
    <xf numFmtId="0" fontId="31" fillId="0" borderId="0" xfId="7" applyFont="1" applyFill="1" applyAlignment="1">
      <alignment vertical="center"/>
    </xf>
    <xf numFmtId="0" fontId="36" fillId="0" borderId="0" xfId="7" applyFont="1" applyFill="1" applyAlignment="1">
      <alignment horizontal="center" vertical="center" wrapText="1"/>
    </xf>
    <xf numFmtId="166" fontId="28" fillId="0" borderId="0" xfId="7" applyNumberFormat="1" applyFont="1" applyFill="1" applyAlignment="1">
      <alignment vertical="center"/>
    </xf>
    <xf numFmtId="0" fontId="13" fillId="0" borderId="31" xfId="7" applyFont="1" applyFill="1" applyBorder="1" applyAlignment="1">
      <alignment horizontal="center"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9" xfId="7" applyNumberFormat="1" applyFont="1" applyFill="1" applyBorder="1" applyAlignment="1">
      <alignment vertical="center"/>
    </xf>
    <xf numFmtId="176" fontId="7" fillId="0" borderId="10" xfId="7" applyNumberFormat="1" applyFont="1" applyFill="1" applyBorder="1" applyAlignment="1">
      <alignment vertical="center"/>
    </xf>
    <xf numFmtId="170" fontId="16" fillId="0" borderId="2" xfId="7" applyNumberFormat="1" applyFont="1" applyFill="1" applyBorder="1" applyAlignment="1">
      <alignment vertical="center"/>
    </xf>
    <xf numFmtId="0" fontId="17" fillId="0" borderId="2" xfId="7" applyFont="1" applyFill="1" applyBorder="1" applyAlignment="1">
      <alignment vertical="center"/>
    </xf>
    <xf numFmtId="0" fontId="13" fillId="0" borderId="5" xfId="7" applyFont="1" applyFill="1" applyBorder="1" applyAlignment="1">
      <alignment horizontal="center" vertical="center" wrapText="1"/>
    </xf>
    <xf numFmtId="165" fontId="13" fillId="7" borderId="5" xfId="7" applyNumberFormat="1" applyFont="1" applyFill="1" applyBorder="1" applyAlignment="1">
      <alignment horizontal="center" vertical="center" wrapText="1"/>
    </xf>
    <xf numFmtId="165" fontId="13" fillId="7" borderId="34" xfId="7" applyNumberFormat="1" applyFont="1" applyFill="1" applyBorder="1" applyAlignment="1">
      <alignment horizontal="center" vertical="center" wrapText="1"/>
    </xf>
    <xf numFmtId="0" fontId="23" fillId="0" borderId="0" xfId="10" applyAlignment="1">
      <alignment horizontal="right"/>
    </xf>
    <xf numFmtId="0" fontId="23" fillId="0" borderId="0" xfId="10" applyAlignment="1">
      <alignment horizontal="right" vertical="center"/>
    </xf>
    <xf numFmtId="169" fontId="10" fillId="2" borderId="8" xfId="7" applyNumberFormat="1" applyFont="1" applyFill="1" applyBorder="1" applyAlignment="1">
      <alignment horizontal="center" vertical="center"/>
    </xf>
    <xf numFmtId="169" fontId="10" fillId="0" borderId="10" xfId="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31"/>
    <xf numFmtId="0" fontId="3" fillId="0" borderId="0" xfId="31" applyAlignment="1">
      <alignment horizontal="centerContinuous" vertical="center"/>
    </xf>
    <xf numFmtId="0" fontId="37" fillId="0" borderId="0" xfId="31" applyFont="1"/>
    <xf numFmtId="165" fontId="13" fillId="9" borderId="46" xfId="7" applyNumberFormat="1" applyFont="1" applyFill="1" applyBorder="1" applyAlignment="1">
      <alignment horizontal="center" vertical="center" wrapText="1"/>
    </xf>
    <xf numFmtId="165" fontId="13" fillId="9" borderId="34" xfId="7" applyNumberFormat="1" applyFont="1" applyFill="1" applyBorder="1" applyAlignment="1">
      <alignment horizontal="centerContinuous" vertical="center" wrapText="1"/>
    </xf>
    <xf numFmtId="165" fontId="13" fillId="10" borderId="47" xfId="7" applyNumberFormat="1" applyFont="1" applyFill="1" applyBorder="1" applyAlignment="1">
      <alignment horizontal="centerContinuous" vertical="center" wrapText="1"/>
    </xf>
    <xf numFmtId="165" fontId="13" fillId="11" borderId="47" xfId="7" applyNumberFormat="1" applyFont="1" applyFill="1" applyBorder="1" applyAlignment="1">
      <alignment horizontal="center" vertical="center" wrapText="1"/>
    </xf>
    <xf numFmtId="165" fontId="13" fillId="11" borderId="48" xfId="7" applyNumberFormat="1" applyFont="1" applyFill="1" applyBorder="1" applyAlignment="1">
      <alignment horizontal="center" vertical="center" wrapText="1"/>
    </xf>
    <xf numFmtId="165" fontId="13" fillId="10" borderId="49" xfId="7" applyNumberFormat="1" applyFont="1" applyFill="1" applyBorder="1" applyAlignment="1">
      <alignment horizontal="center" vertical="center" wrapText="1"/>
    </xf>
    <xf numFmtId="0" fontId="16" fillId="0" borderId="21" xfId="12" applyFont="1" applyBorder="1" applyAlignment="1">
      <alignment vertical="center" wrapText="1"/>
    </xf>
    <xf numFmtId="166" fontId="11" fillId="9" borderId="23" xfId="7" applyNumberFormat="1" applyFont="1" applyFill="1" applyBorder="1" applyAlignment="1">
      <alignment vertical="center"/>
    </xf>
    <xf numFmtId="175" fontId="11" fillId="9" borderId="8" xfId="7" applyNumberFormat="1" applyFont="1" applyFill="1" applyBorder="1" applyAlignment="1">
      <alignment vertical="center"/>
    </xf>
    <xf numFmtId="166" fontId="11" fillId="10" borderId="8" xfId="7" applyNumberFormat="1" applyFont="1" applyFill="1" applyBorder="1" applyAlignment="1">
      <alignment vertical="center"/>
    </xf>
    <xf numFmtId="175" fontId="11" fillId="10" borderId="21" xfId="7" applyNumberFormat="1" applyFont="1" applyFill="1" applyBorder="1" applyAlignment="1">
      <alignment vertical="center"/>
    </xf>
    <xf numFmtId="166" fontId="11" fillId="11" borderId="12" xfId="7" applyNumberFormat="1" applyFont="1" applyFill="1" applyBorder="1" applyAlignment="1">
      <alignment vertical="center"/>
    </xf>
    <xf numFmtId="175" fontId="11" fillId="11" borderId="25" xfId="7" applyNumberFormat="1" applyFont="1" applyFill="1" applyBorder="1" applyAlignment="1">
      <alignment vertical="center"/>
    </xf>
    <xf numFmtId="0" fontId="16" fillId="0" borderId="19" xfId="12" applyFont="1" applyBorder="1" applyAlignment="1">
      <alignment vertical="center" wrapText="1"/>
    </xf>
    <xf numFmtId="166" fontId="11" fillId="9" borderId="24" xfId="7" applyNumberFormat="1" applyFont="1" applyFill="1" applyBorder="1" applyAlignment="1">
      <alignment vertical="center"/>
    </xf>
    <xf numFmtId="175" fontId="11" fillId="9" borderId="9" xfId="7" applyNumberFormat="1" applyFont="1" applyFill="1" applyBorder="1" applyAlignment="1">
      <alignment vertical="center"/>
    </xf>
    <xf numFmtId="166" fontId="11" fillId="10" borderId="9" xfId="7" applyNumberFormat="1" applyFont="1" applyFill="1" applyBorder="1" applyAlignment="1">
      <alignment vertical="center"/>
    </xf>
    <xf numFmtId="166" fontId="11" fillId="11" borderId="9" xfId="7" applyNumberFormat="1" applyFont="1" applyFill="1" applyBorder="1" applyAlignment="1">
      <alignment vertical="center"/>
    </xf>
    <xf numFmtId="175" fontId="11" fillId="10" borderId="19" xfId="7" applyNumberFormat="1" applyFont="1" applyFill="1" applyBorder="1" applyAlignment="1">
      <alignment vertical="center"/>
    </xf>
    <xf numFmtId="0" fontId="16" fillId="0" borderId="19" xfId="12" applyFont="1" applyBorder="1" applyAlignment="1">
      <alignment horizontal="left" vertical="center" wrapText="1"/>
    </xf>
    <xf numFmtId="0" fontId="16" fillId="0" borderId="19" xfId="12" applyFont="1" applyBorder="1" applyAlignment="1">
      <alignment wrapText="1"/>
    </xf>
    <xf numFmtId="0" fontId="16" fillId="0" borderId="20" xfId="12" applyFont="1" applyBorder="1" applyAlignment="1">
      <alignment vertical="center" wrapText="1"/>
    </xf>
    <xf numFmtId="166" fontId="11" fillId="9" borderId="26" xfId="7" applyNumberFormat="1" applyFont="1" applyFill="1" applyBorder="1" applyAlignment="1">
      <alignment vertical="center"/>
    </xf>
    <xf numFmtId="175" fontId="11" fillId="9" borderId="10" xfId="7" applyNumberFormat="1" applyFont="1" applyFill="1" applyBorder="1" applyAlignment="1">
      <alignment vertical="center"/>
    </xf>
    <xf numFmtId="166" fontId="11" fillId="10" borderId="10" xfId="7" applyNumberFormat="1" applyFont="1" applyFill="1" applyBorder="1" applyAlignment="1">
      <alignment vertical="center"/>
    </xf>
    <xf numFmtId="175" fontId="11" fillId="10" borderId="20" xfId="7" applyNumberFormat="1" applyFont="1" applyFill="1" applyBorder="1" applyAlignment="1">
      <alignment vertical="center"/>
    </xf>
    <xf numFmtId="166" fontId="11" fillId="11" borderId="10" xfId="7" applyNumberFormat="1" applyFont="1" applyFill="1" applyBorder="1" applyAlignment="1">
      <alignment vertical="center"/>
    </xf>
    <xf numFmtId="175" fontId="11" fillId="11" borderId="27" xfId="7" applyNumberFormat="1" applyFont="1" applyFill="1" applyBorder="1" applyAlignment="1">
      <alignment vertical="center"/>
    </xf>
    <xf numFmtId="166" fontId="11" fillId="9" borderId="28" xfId="12" applyNumberFormat="1" applyFont="1" applyFill="1" applyBorder="1" applyAlignment="1">
      <alignment horizontal="right" vertical="center"/>
    </xf>
    <xf numFmtId="175" fontId="11" fillId="9" borderId="29" xfId="12" applyNumberFormat="1" applyFont="1" applyFill="1" applyBorder="1" applyAlignment="1">
      <alignment horizontal="right" vertical="center"/>
    </xf>
    <xf numFmtId="166" fontId="11" fillId="10" borderId="29" xfId="12" applyNumberFormat="1" applyFont="1" applyFill="1" applyBorder="1" applyAlignment="1">
      <alignment horizontal="right" vertical="center"/>
    </xf>
    <xf numFmtId="166" fontId="11" fillId="11" borderId="29" xfId="12" applyNumberFormat="1" applyFont="1" applyFill="1" applyBorder="1" applyAlignment="1">
      <alignment horizontal="right" vertical="center"/>
    </xf>
    <xf numFmtId="175" fontId="11" fillId="10" borderId="33" xfId="12" applyNumberFormat="1" applyFont="1" applyFill="1" applyBorder="1" applyAlignment="1">
      <alignment horizontal="right" vertical="center"/>
    </xf>
    <xf numFmtId="0" fontId="3" fillId="0" borderId="0" xfId="31" applyAlignment="1">
      <alignment horizontal="centerContinuous"/>
    </xf>
    <xf numFmtId="0" fontId="26" fillId="0" borderId="0" xfId="10" applyFont="1" applyBorder="1" applyAlignment="1">
      <alignment horizontal="left" vertical="center"/>
    </xf>
    <xf numFmtId="0" fontId="10" fillId="12" borderId="2" xfId="7" applyFont="1" applyFill="1" applyBorder="1" applyAlignment="1">
      <alignment horizontal="centerContinuous" vertical="center"/>
    </xf>
    <xf numFmtId="165" fontId="11" fillId="12" borderId="3" xfId="7" applyNumberFormat="1" applyFont="1" applyFill="1" applyBorder="1" applyAlignment="1">
      <alignment horizontal="centerContinuous" vertical="center"/>
    </xf>
    <xf numFmtId="165" fontId="11" fillId="12" borderId="4" xfId="7" applyNumberFormat="1" applyFont="1" applyFill="1" applyBorder="1" applyAlignment="1">
      <alignment horizontal="centerContinuous" vertical="center"/>
    </xf>
    <xf numFmtId="178" fontId="11" fillId="0" borderId="8" xfId="15" applyNumberFormat="1" applyFont="1" applyFill="1" applyBorder="1" applyAlignment="1">
      <alignment vertical="center"/>
    </xf>
    <xf numFmtId="178" fontId="11" fillId="0" borderId="9" xfId="15" applyNumberFormat="1" applyFont="1" applyFill="1" applyBorder="1" applyAlignment="1">
      <alignment vertical="center"/>
    </xf>
    <xf numFmtId="178" fontId="10" fillId="0" borderId="2" xfId="15" applyNumberFormat="1" applyFont="1" applyFill="1" applyBorder="1" applyAlignment="1">
      <alignment horizontal="right" vertical="center"/>
    </xf>
    <xf numFmtId="178" fontId="11" fillId="0" borderId="10" xfId="15" applyNumberFormat="1" applyFont="1" applyFill="1" applyBorder="1" applyAlignment="1">
      <alignment vertical="center"/>
    </xf>
    <xf numFmtId="175" fontId="11" fillId="0" borderId="8" xfId="7" applyNumberFormat="1" applyFont="1" applyFill="1" applyBorder="1" applyAlignment="1">
      <alignment vertical="center"/>
    </xf>
    <xf numFmtId="0" fontId="41" fillId="0" borderId="2" xfId="10" applyFont="1" applyBorder="1" applyAlignment="1">
      <alignment horizontal="center" vertical="center" wrapText="1"/>
    </xf>
    <xf numFmtId="166" fontId="12" fillId="0" borderId="9" xfId="10" applyNumberFormat="1" applyFont="1" applyFill="1" applyBorder="1"/>
    <xf numFmtId="166" fontId="12" fillId="6" borderId="9" xfId="10" applyNumberFormat="1" applyFont="1" applyFill="1" applyBorder="1"/>
    <xf numFmtId="0" fontId="49" fillId="0" borderId="0" xfId="10" applyFont="1"/>
    <xf numFmtId="176" fontId="35" fillId="0" borderId="2" xfId="10" applyNumberFormat="1" applyFont="1" applyBorder="1" applyAlignment="1">
      <alignment horizontal="right"/>
    </xf>
    <xf numFmtId="0" fontId="2" fillId="0" borderId="0" xfId="32"/>
    <xf numFmtId="0" fontId="37" fillId="0" borderId="0" xfId="32" applyFont="1"/>
    <xf numFmtId="0" fontId="37" fillId="0" borderId="0" xfId="32" applyFont="1" applyAlignment="1">
      <alignment horizontal="centerContinuous" vertical="center"/>
    </xf>
    <xf numFmtId="0" fontId="37" fillId="0" borderId="0" xfId="32" applyFont="1" applyFill="1" applyBorder="1"/>
    <xf numFmtId="0" fontId="37" fillId="0" borderId="57" xfId="32" applyFont="1" applyFill="1" applyBorder="1" applyAlignment="1">
      <alignment horizontal="center" vertical="center"/>
    </xf>
    <xf numFmtId="0" fontId="37" fillId="5" borderId="64" xfId="32" applyFont="1" applyFill="1" applyBorder="1" applyAlignment="1">
      <alignment horizontal="center" vertical="center"/>
    </xf>
    <xf numFmtId="0" fontId="37" fillId="5" borderId="25" xfId="32" applyFont="1" applyFill="1" applyBorder="1" applyAlignment="1">
      <alignment horizontal="center" vertical="center"/>
    </xf>
    <xf numFmtId="0" fontId="37" fillId="5" borderId="60" xfId="32" applyFont="1" applyFill="1" applyBorder="1" applyAlignment="1">
      <alignment horizontal="center" vertical="center"/>
    </xf>
    <xf numFmtId="0" fontId="37" fillId="5" borderId="70" xfId="32" applyFont="1" applyFill="1" applyBorder="1" applyAlignment="1">
      <alignment horizontal="center" vertical="center"/>
    </xf>
    <xf numFmtId="0" fontId="50" fillId="0" borderId="0" xfId="32" applyFont="1" applyAlignment="1">
      <alignment horizontal="centerContinuous" vertical="center"/>
    </xf>
    <xf numFmtId="177" fontId="37" fillId="5" borderId="65" xfId="32" applyNumberFormat="1" applyFont="1" applyFill="1" applyBorder="1" applyAlignment="1">
      <alignment vertical="center"/>
    </xf>
    <xf numFmtId="177" fontId="37" fillId="5" borderId="66" xfId="32" applyNumberFormat="1" applyFont="1" applyFill="1" applyBorder="1" applyAlignment="1">
      <alignment vertical="center"/>
    </xf>
    <xf numFmtId="177" fontId="37" fillId="5" borderId="67" xfId="32" applyNumberFormat="1" applyFont="1" applyFill="1" applyBorder="1" applyAlignment="1">
      <alignment vertical="center"/>
    </xf>
    <xf numFmtId="177" fontId="37" fillId="5" borderId="64" xfId="32" applyNumberFormat="1" applyFont="1" applyFill="1" applyBorder="1" applyAlignment="1">
      <alignment vertical="center"/>
    </xf>
    <xf numFmtId="177" fontId="37" fillId="5" borderId="68" xfId="32" applyNumberFormat="1" applyFont="1" applyFill="1" applyBorder="1" applyAlignment="1">
      <alignment vertical="center"/>
    </xf>
    <xf numFmtId="178" fontId="37" fillId="5" borderId="67" xfId="15" applyNumberFormat="1" applyFont="1" applyFill="1" applyBorder="1" applyAlignment="1">
      <alignment vertical="center"/>
    </xf>
    <xf numFmtId="178" fontId="37" fillId="5" borderId="65" xfId="15" applyNumberFormat="1" applyFont="1" applyFill="1" applyBorder="1" applyAlignment="1">
      <alignment vertical="center"/>
    </xf>
    <xf numFmtId="178" fontId="37" fillId="5" borderId="64" xfId="15" applyNumberFormat="1" applyFont="1" applyFill="1" applyBorder="1" applyAlignment="1">
      <alignment vertical="center"/>
    </xf>
    <xf numFmtId="177" fontId="37" fillId="5" borderId="9" xfId="32" applyNumberFormat="1" applyFont="1" applyFill="1" applyBorder="1" applyAlignment="1">
      <alignment vertical="center"/>
    </xf>
    <xf numFmtId="177" fontId="37" fillId="5" borderId="19" xfId="32" applyNumberFormat="1" applyFont="1" applyFill="1" applyBorder="1" applyAlignment="1">
      <alignment vertical="center"/>
    </xf>
    <xf numFmtId="177" fontId="37" fillId="5" borderId="24" xfId="32" applyNumberFormat="1" applyFont="1" applyFill="1" applyBorder="1" applyAlignment="1">
      <alignment vertical="center"/>
    </xf>
    <xf numFmtId="177" fontId="37" fillId="5" borderId="25" xfId="32" applyNumberFormat="1" applyFont="1" applyFill="1" applyBorder="1" applyAlignment="1">
      <alignment vertical="center"/>
    </xf>
    <xf numFmtId="177" fontId="37" fillId="5" borderId="37" xfId="32" applyNumberFormat="1" applyFont="1" applyFill="1" applyBorder="1" applyAlignment="1">
      <alignment vertical="center"/>
    </xf>
    <xf numFmtId="178" fontId="37" fillId="5" borderId="24" xfId="15" applyNumberFormat="1" applyFont="1" applyFill="1" applyBorder="1" applyAlignment="1">
      <alignment vertical="center"/>
    </xf>
    <xf numFmtId="178" fontId="37" fillId="5" borderId="9" xfId="15" applyNumberFormat="1" applyFont="1" applyFill="1" applyBorder="1" applyAlignment="1">
      <alignment vertical="center"/>
    </xf>
    <xf numFmtId="178" fontId="37" fillId="5" borderId="25" xfId="15" applyNumberFormat="1" applyFont="1" applyFill="1" applyBorder="1" applyAlignment="1">
      <alignment vertical="center"/>
    </xf>
    <xf numFmtId="177" fontId="37" fillId="5" borderId="50" xfId="32" applyNumberFormat="1" applyFont="1" applyFill="1" applyBorder="1" applyAlignment="1">
      <alignment vertical="center"/>
    </xf>
    <xf numFmtId="177" fontId="37" fillId="5" borderId="58" xfId="32" applyNumberFormat="1" applyFont="1" applyFill="1" applyBorder="1" applyAlignment="1">
      <alignment vertical="center"/>
    </xf>
    <xf numFmtId="177" fontId="37" fillId="5" borderId="59" xfId="32" applyNumberFormat="1" applyFont="1" applyFill="1" applyBorder="1" applyAlignment="1">
      <alignment vertical="center"/>
    </xf>
    <xf numFmtId="177" fontId="37" fillId="5" borderId="60" xfId="32" applyNumberFormat="1" applyFont="1" applyFill="1" applyBorder="1" applyAlignment="1">
      <alignment vertical="center"/>
    </xf>
    <xf numFmtId="177" fontId="37" fillId="5" borderId="61" xfId="32" applyNumberFormat="1" applyFont="1" applyFill="1" applyBorder="1" applyAlignment="1">
      <alignment vertical="center"/>
    </xf>
    <xf numFmtId="178" fontId="37" fillId="5" borderId="59" xfId="15" applyNumberFormat="1" applyFont="1" applyFill="1" applyBorder="1" applyAlignment="1">
      <alignment vertical="center"/>
    </xf>
    <xf numFmtId="178" fontId="37" fillId="5" borderId="50" xfId="15" applyNumberFormat="1" applyFont="1" applyFill="1" applyBorder="1" applyAlignment="1">
      <alignment vertical="center"/>
    </xf>
    <xf numFmtId="178" fontId="37" fillId="5" borderId="60" xfId="15" applyNumberFormat="1" applyFont="1" applyFill="1" applyBorder="1" applyAlignment="1">
      <alignment vertical="center"/>
    </xf>
    <xf numFmtId="177" fontId="41" fillId="5" borderId="65" xfId="32" applyNumberFormat="1" applyFont="1" applyFill="1" applyBorder="1" applyAlignment="1">
      <alignment vertical="center"/>
    </xf>
    <xf numFmtId="177" fontId="41" fillId="5" borderId="67" xfId="32" applyNumberFormat="1" applyFont="1" applyFill="1" applyBorder="1" applyAlignment="1">
      <alignment vertical="center"/>
    </xf>
    <xf numFmtId="177" fontId="41" fillId="5" borderId="64" xfId="32" applyNumberFormat="1" applyFont="1" applyFill="1" applyBorder="1" applyAlignment="1">
      <alignment vertical="center"/>
    </xf>
    <xf numFmtId="178" fontId="41" fillId="5" borderId="67" xfId="15" applyNumberFormat="1" applyFont="1" applyFill="1" applyBorder="1" applyAlignment="1">
      <alignment vertical="center"/>
    </xf>
    <xf numFmtId="178" fontId="41" fillId="5" borderId="65" xfId="15" applyNumberFormat="1" applyFont="1" applyFill="1" applyBorder="1" applyAlignment="1">
      <alignment vertical="center"/>
    </xf>
    <xf numFmtId="178" fontId="41" fillId="5" borderId="64" xfId="15" applyNumberFormat="1" applyFont="1" applyFill="1" applyBorder="1" applyAlignment="1">
      <alignment vertical="center"/>
    </xf>
    <xf numFmtId="177" fontId="41" fillId="5" borderId="9" xfId="32" applyNumberFormat="1" applyFont="1" applyFill="1" applyBorder="1" applyAlignment="1">
      <alignment vertical="center"/>
    </xf>
    <xf numFmtId="177" fontId="41" fillId="5" borderId="25" xfId="32" applyNumberFormat="1" applyFont="1" applyFill="1" applyBorder="1" applyAlignment="1">
      <alignment vertical="center"/>
    </xf>
    <xf numFmtId="177" fontId="41" fillId="5" borderId="37" xfId="32" applyNumberFormat="1" applyFont="1" applyFill="1" applyBorder="1" applyAlignment="1">
      <alignment vertical="center"/>
    </xf>
    <xf numFmtId="178" fontId="41" fillId="5" borderId="24" xfId="15" applyNumberFormat="1" applyFont="1" applyFill="1" applyBorder="1" applyAlignment="1">
      <alignment vertical="center"/>
    </xf>
    <xf numFmtId="178" fontId="41" fillId="5" borderId="9" xfId="15" applyNumberFormat="1" applyFont="1" applyFill="1" applyBorder="1" applyAlignment="1">
      <alignment vertical="center"/>
    </xf>
    <xf numFmtId="178" fontId="41" fillId="5" borderId="25" xfId="15" applyNumberFormat="1" applyFont="1" applyFill="1" applyBorder="1" applyAlignment="1">
      <alignment vertical="center"/>
    </xf>
    <xf numFmtId="177" fontId="41" fillId="5" borderId="71" xfId="32" applyNumberFormat="1" applyFont="1" applyFill="1" applyBorder="1" applyAlignment="1">
      <alignment vertical="center"/>
    </xf>
    <xf numFmtId="177" fontId="41" fillId="5" borderId="69" xfId="32" applyNumberFormat="1" applyFont="1" applyFill="1" applyBorder="1" applyAlignment="1">
      <alignment vertical="center"/>
    </xf>
    <xf numFmtId="177" fontId="41" fillId="5" borderId="70" xfId="32" applyNumberFormat="1" applyFont="1" applyFill="1" applyBorder="1" applyAlignment="1">
      <alignment vertical="center"/>
    </xf>
    <xf numFmtId="177" fontId="41" fillId="5" borderId="44" xfId="32" applyNumberFormat="1" applyFont="1" applyFill="1" applyBorder="1" applyAlignment="1">
      <alignment vertical="center"/>
    </xf>
    <xf numFmtId="178" fontId="41" fillId="5" borderId="69" xfId="15" applyNumberFormat="1" applyFont="1" applyFill="1" applyBorder="1" applyAlignment="1">
      <alignment vertical="center"/>
    </xf>
    <xf numFmtId="178" fontId="41" fillId="5" borderId="71" xfId="15" applyNumberFormat="1" applyFont="1" applyFill="1" applyBorder="1" applyAlignment="1">
      <alignment vertical="center"/>
    </xf>
    <xf numFmtId="178" fontId="41" fillId="5" borderId="70" xfId="15" applyNumberFormat="1" applyFont="1" applyFill="1" applyBorder="1" applyAlignment="1">
      <alignment vertical="center"/>
    </xf>
    <xf numFmtId="0" fontId="37" fillId="5" borderId="63" xfId="32" applyFont="1" applyFill="1" applyBorder="1" applyAlignment="1">
      <alignment horizontal="center" vertical="center"/>
    </xf>
    <xf numFmtId="0" fontId="37" fillId="5" borderId="51" xfId="32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6" borderId="65" xfId="10" applyFont="1" applyFill="1" applyBorder="1" applyAlignment="1">
      <alignment horizontal="center" vertical="center"/>
    </xf>
    <xf numFmtId="176" fontId="15" fillId="6" borderId="65" xfId="10" applyNumberFormat="1" applyFont="1" applyFill="1" applyBorder="1" applyAlignment="1">
      <alignment horizontal="right" vertical="center"/>
    </xf>
    <xf numFmtId="175" fontId="15" fillId="6" borderId="65" xfId="10" applyNumberFormat="1" applyFont="1" applyFill="1" applyBorder="1"/>
    <xf numFmtId="166" fontId="15" fillId="6" borderId="65" xfId="10" applyNumberFormat="1" applyFont="1" applyFill="1" applyBorder="1"/>
    <xf numFmtId="166" fontId="12" fillId="6" borderId="65" xfId="10" applyNumberFormat="1" applyFont="1" applyFill="1" applyBorder="1"/>
    <xf numFmtId="0" fontId="15" fillId="6" borderId="10" xfId="10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179" fontId="12" fillId="6" borderId="65" xfId="10" applyNumberFormat="1" applyFont="1" applyFill="1" applyBorder="1"/>
    <xf numFmtId="179" fontId="12" fillId="0" borderId="9" xfId="10" applyNumberFormat="1" applyFont="1" applyFill="1" applyBorder="1"/>
    <xf numFmtId="179" fontId="12" fillId="0" borderId="2" xfId="10" applyNumberFormat="1" applyFont="1" applyFill="1" applyBorder="1"/>
    <xf numFmtId="166" fontId="12" fillId="0" borderId="2" xfId="10" applyNumberFormat="1" applyFont="1" applyBorder="1"/>
    <xf numFmtId="0" fontId="26" fillId="0" borderId="0" xfId="11"/>
    <xf numFmtId="0" fontId="17" fillId="0" borderId="0" xfId="13" applyFont="1" applyAlignment="1">
      <alignment horizontal="center" vertical="center" wrapText="1"/>
    </xf>
    <xf numFmtId="0" fontId="17" fillId="0" borderId="84" xfId="13" quotePrefix="1" applyFont="1" applyBorder="1" applyAlignment="1">
      <alignment horizontal="center" vertical="center"/>
    </xf>
    <xf numFmtId="0" fontId="7" fillId="0" borderId="83" xfId="13" applyBorder="1" applyAlignment="1">
      <alignment horizontal="left" vertical="center" wrapText="1"/>
    </xf>
    <xf numFmtId="0" fontId="17" fillId="0" borderId="86" xfId="13" quotePrefix="1" applyFont="1" applyBorder="1" applyAlignment="1">
      <alignment horizontal="center" vertical="center"/>
    </xf>
    <xf numFmtId="0" fontId="7" fillId="0" borderId="86" xfId="13" applyBorder="1" applyAlignment="1">
      <alignment horizontal="left" vertical="center" wrapText="1"/>
    </xf>
    <xf numFmtId="0" fontId="17" fillId="0" borderId="86" xfId="13" applyFont="1" applyBorder="1" applyAlignment="1">
      <alignment horizontal="center" vertical="center"/>
    </xf>
    <xf numFmtId="0" fontId="17" fillId="0" borderId="98" xfId="13" applyFont="1" applyBorder="1" applyAlignment="1">
      <alignment horizontal="center" vertical="center"/>
    </xf>
    <xf numFmtId="0" fontId="17" fillId="0" borderId="103" xfId="13" applyFont="1" applyBorder="1" applyAlignment="1">
      <alignment horizontal="center" vertical="center"/>
    </xf>
    <xf numFmtId="0" fontId="7" fillId="0" borderId="103" xfId="13" applyBorder="1" applyAlignment="1">
      <alignment horizontal="left" vertical="center" wrapText="1"/>
    </xf>
    <xf numFmtId="168" fontId="3" fillId="0" borderId="0" xfId="15" applyNumberFormat="1" applyFont="1"/>
    <xf numFmtId="176" fontId="23" fillId="0" borderId="0" xfId="10" applyNumberFormat="1" applyFill="1"/>
    <xf numFmtId="180" fontId="15" fillId="6" borderId="65" xfId="10" applyNumberFormat="1" applyFont="1" applyFill="1" applyBorder="1"/>
    <xf numFmtId="180" fontId="15" fillId="0" borderId="9" xfId="10" applyNumberFormat="1" applyFont="1" applyFill="1" applyBorder="1"/>
    <xf numFmtId="180" fontId="15" fillId="6" borderId="9" xfId="10" applyNumberFormat="1" applyFont="1" applyFill="1" applyBorder="1"/>
    <xf numFmtId="180" fontId="15" fillId="6" borderId="10" xfId="10" applyNumberFormat="1" applyFont="1" applyFill="1" applyBorder="1"/>
    <xf numFmtId="0" fontId="35" fillId="0" borderId="2" xfId="10" applyFont="1" applyBorder="1" applyAlignment="1">
      <alignment horizontal="center" vertical="center"/>
    </xf>
    <xf numFmtId="175" fontId="12" fillId="0" borderId="2" xfId="10" applyNumberFormat="1" applyFont="1" applyFill="1" applyBorder="1"/>
    <xf numFmtId="180" fontId="12" fillId="0" borderId="2" xfId="10" applyNumberFormat="1" applyFont="1" applyFill="1" applyBorder="1"/>
    <xf numFmtId="0" fontId="35" fillId="0" borderId="0" xfId="10" applyFont="1" applyFill="1"/>
    <xf numFmtId="0" fontId="35" fillId="0" borderId="0" xfId="10" applyFont="1"/>
    <xf numFmtId="166" fontId="0" fillId="0" borderId="0" xfId="0" applyNumberFormat="1" applyFont="1"/>
    <xf numFmtId="178" fontId="10" fillId="0" borderId="2" xfId="15" applyNumberFormat="1" applyFont="1" applyFill="1" applyBorder="1" applyAlignment="1">
      <alignment vertical="center"/>
    </xf>
    <xf numFmtId="0" fontId="5" fillId="0" borderId="0" xfId="31" applyFont="1" applyAlignment="1">
      <alignment horizontal="centerContinuous" vertical="center"/>
    </xf>
    <xf numFmtId="0" fontId="5" fillId="0" borderId="0" xfId="31" applyFont="1"/>
    <xf numFmtId="175" fontId="11" fillId="11" borderId="30" xfId="12" applyNumberFormat="1" applyFont="1" applyFill="1" applyBorder="1" applyAlignment="1">
      <alignment horizontal="right" vertical="center"/>
    </xf>
    <xf numFmtId="0" fontId="12" fillId="0" borderId="48" xfId="7" applyFont="1" applyFill="1" applyBorder="1" applyAlignment="1">
      <alignment horizontal="center" vertical="center"/>
    </xf>
    <xf numFmtId="0" fontId="12" fillId="0" borderId="108" xfId="7" applyFont="1" applyFill="1" applyBorder="1" applyAlignment="1" applyProtection="1">
      <alignment horizontal="center" vertical="center"/>
      <protection locked="0"/>
    </xf>
    <xf numFmtId="169" fontId="10" fillId="3" borderId="23" xfId="7" applyNumberFormat="1" applyFont="1" applyFill="1" applyBorder="1" applyAlignment="1">
      <alignment horizontal="center" vertical="center"/>
    </xf>
    <xf numFmtId="169" fontId="10" fillId="3" borderId="24" xfId="7" applyNumberFormat="1" applyFont="1" applyFill="1" applyBorder="1" applyAlignment="1">
      <alignment horizontal="center" vertical="center"/>
    </xf>
    <xf numFmtId="169" fontId="10" fillId="2" borderId="24" xfId="7" applyNumberFormat="1" applyFont="1" applyFill="1" applyBorder="1" applyAlignment="1">
      <alignment horizontal="center" vertical="center"/>
    </xf>
    <xf numFmtId="169" fontId="10" fillId="0" borderId="24" xfId="7" applyNumberFormat="1" applyFont="1" applyFill="1" applyBorder="1" applyAlignment="1">
      <alignment horizontal="center" vertical="center"/>
    </xf>
    <xf numFmtId="169" fontId="10" fillId="2" borderId="26" xfId="7" applyNumberFormat="1" applyFont="1" applyFill="1" applyBorder="1" applyAlignment="1">
      <alignment horizontal="center" vertical="center"/>
    </xf>
    <xf numFmtId="169" fontId="10" fillId="4" borderId="24" xfId="7" applyNumberFormat="1" applyFont="1" applyFill="1" applyBorder="1" applyAlignment="1">
      <alignment horizontal="center" vertical="center"/>
    </xf>
    <xf numFmtId="169" fontId="10" fillId="4" borderId="26" xfId="7" applyNumberFormat="1" applyFont="1" applyFill="1" applyBorder="1" applyAlignment="1">
      <alignment horizontal="center" vertical="center"/>
    </xf>
    <xf numFmtId="0" fontId="12" fillId="0" borderId="30" xfId="12" applyFont="1" applyFill="1" applyBorder="1" applyAlignment="1">
      <alignment horizontal="center" vertical="center"/>
    </xf>
    <xf numFmtId="169" fontId="17" fillId="0" borderId="32" xfId="7" applyNumberFormat="1" applyFont="1" applyFill="1" applyBorder="1" applyAlignment="1">
      <alignment horizontal="center" vertical="center"/>
    </xf>
    <xf numFmtId="0" fontId="42" fillId="0" borderId="105" xfId="31" applyFont="1" applyBorder="1"/>
    <xf numFmtId="0" fontId="12" fillId="0" borderId="22" xfId="7" applyFont="1" applyFill="1" applyBorder="1" applyAlignment="1">
      <alignment horizontal="center" vertical="center"/>
    </xf>
    <xf numFmtId="0" fontId="12" fillId="0" borderId="109" xfId="12" applyFont="1" applyFill="1" applyBorder="1" applyAlignment="1">
      <alignment horizontal="center" vertical="center"/>
    </xf>
    <xf numFmtId="0" fontId="3" fillId="0" borderId="105" xfId="31" applyBorder="1"/>
    <xf numFmtId="169" fontId="17" fillId="0" borderId="28" xfId="7" applyNumberFormat="1" applyFont="1" applyFill="1" applyBorder="1" applyAlignment="1">
      <alignment horizontal="center" vertical="center"/>
    </xf>
    <xf numFmtId="0" fontId="37" fillId="0" borderId="62" xfId="31" applyFont="1" applyBorder="1"/>
    <xf numFmtId="175" fontId="11" fillId="9" borderId="112" xfId="12" applyNumberFormat="1" applyFont="1" applyFill="1" applyBorder="1" applyAlignment="1">
      <alignment horizontal="right" vertical="center"/>
    </xf>
    <xf numFmtId="166" fontId="11" fillId="10" borderId="112" xfId="12" applyNumberFormat="1" applyFont="1" applyFill="1" applyBorder="1" applyAlignment="1">
      <alignment horizontal="right" vertical="center"/>
    </xf>
    <xf numFmtId="175" fontId="11" fillId="10" borderId="110" xfId="12" applyNumberFormat="1" applyFont="1" applyFill="1" applyBorder="1" applyAlignment="1">
      <alignment horizontal="right" vertical="center"/>
    </xf>
    <xf numFmtId="166" fontId="11" fillId="11" borderId="112" xfId="12" applyNumberFormat="1" applyFont="1" applyFill="1" applyBorder="1" applyAlignment="1">
      <alignment horizontal="right" vertical="center"/>
    </xf>
    <xf numFmtId="175" fontId="11" fillId="11" borderId="113" xfId="12" applyNumberFormat="1" applyFont="1" applyFill="1" applyBorder="1" applyAlignment="1">
      <alignment horizontal="right" vertical="center"/>
    </xf>
    <xf numFmtId="166" fontId="11" fillId="9" borderId="114" xfId="7" applyNumberFormat="1" applyFont="1" applyFill="1" applyBorder="1" applyAlignment="1">
      <alignment vertical="center"/>
    </xf>
    <xf numFmtId="0" fontId="37" fillId="5" borderId="69" xfId="32" applyFont="1" applyFill="1" applyBorder="1" applyAlignment="1">
      <alignment horizontal="center"/>
    </xf>
    <xf numFmtId="0" fontId="37" fillId="5" borderId="71" xfId="32" applyFont="1" applyFill="1" applyBorder="1" applyAlignment="1">
      <alignment horizontal="center"/>
    </xf>
    <xf numFmtId="0" fontId="37" fillId="5" borderId="43" xfId="32" applyFont="1" applyFill="1" applyBorder="1" applyAlignment="1">
      <alignment horizontal="center"/>
    </xf>
    <xf numFmtId="0" fontId="37" fillId="5" borderId="70" xfId="32" applyFont="1" applyFill="1" applyBorder="1" applyAlignment="1">
      <alignment horizontal="center"/>
    </xf>
    <xf numFmtId="0" fontId="37" fillId="5" borderId="44" xfId="32" applyFont="1" applyFill="1" applyBorder="1" applyAlignment="1">
      <alignment horizontal="center"/>
    </xf>
    <xf numFmtId="0" fontId="37" fillId="5" borderId="55" xfId="32" applyFont="1" applyFill="1" applyBorder="1" applyAlignment="1">
      <alignment horizontal="center" vertical="center"/>
    </xf>
    <xf numFmtId="178" fontId="37" fillId="5" borderId="69" xfId="15" applyNumberFormat="1" applyFont="1" applyFill="1" applyBorder="1" applyAlignment="1">
      <alignment vertical="center"/>
    </xf>
    <xf numFmtId="178" fontId="37" fillId="5" borderId="71" xfId="15" applyNumberFormat="1" applyFont="1" applyFill="1" applyBorder="1" applyAlignment="1">
      <alignment vertical="center"/>
    </xf>
    <xf numFmtId="178" fontId="37" fillId="5" borderId="70" xfId="15" applyNumberFormat="1" applyFont="1" applyFill="1" applyBorder="1" applyAlignment="1">
      <alignment vertical="center"/>
    </xf>
    <xf numFmtId="0" fontId="41" fillId="0" borderId="41" xfId="31" applyFont="1" applyBorder="1" applyAlignment="1">
      <alignment horizontal="center" vertical="center"/>
    </xf>
    <xf numFmtId="0" fontId="41" fillId="0" borderId="43" xfId="31" applyFont="1" applyBorder="1" applyAlignment="1">
      <alignment horizontal="center" vertical="center" wrapText="1"/>
    </xf>
    <xf numFmtId="0" fontId="41" fillId="0" borderId="44" xfId="31" applyFont="1" applyBorder="1" applyAlignment="1">
      <alignment horizontal="center" vertical="center"/>
    </xf>
    <xf numFmtId="0" fontId="41" fillId="0" borderId="45" xfId="31" applyFont="1" applyBorder="1" applyAlignment="1">
      <alignment horizontal="center" vertical="center"/>
    </xf>
    <xf numFmtId="165" fontId="13" fillId="9" borderId="34" xfId="7" applyNumberFormat="1" applyFont="1" applyFill="1" applyBorder="1" applyAlignment="1">
      <alignment horizontal="center" vertical="center" wrapText="1"/>
    </xf>
    <xf numFmtId="165" fontId="13" fillId="10" borderId="47" xfId="7" applyNumberFormat="1" applyFont="1" applyFill="1" applyBorder="1" applyAlignment="1">
      <alignment horizontal="center" vertical="center" wrapText="1"/>
    </xf>
    <xf numFmtId="0" fontId="41" fillId="0" borderId="44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37" fillId="5" borderId="115" xfId="32" applyFont="1" applyFill="1" applyBorder="1" applyAlignment="1">
      <alignment horizontal="center" vertical="center"/>
    </xf>
    <xf numFmtId="177" fontId="37" fillId="5" borderId="69" xfId="32" applyNumberFormat="1" applyFont="1" applyFill="1" applyBorder="1" applyAlignment="1">
      <alignment vertical="center"/>
    </xf>
    <xf numFmtId="177" fontId="37" fillId="5" borderId="71" xfId="32" applyNumberFormat="1" applyFont="1" applyFill="1" applyBorder="1" applyAlignment="1">
      <alignment vertical="center"/>
    </xf>
    <xf numFmtId="177" fontId="37" fillId="5" borderId="20" xfId="32" applyNumberFormat="1" applyFont="1" applyFill="1" applyBorder="1" applyAlignment="1">
      <alignment vertical="center"/>
    </xf>
    <xf numFmtId="177" fontId="41" fillId="5" borderId="55" xfId="32" applyNumberFormat="1" applyFont="1" applyFill="1" applyBorder="1" applyAlignment="1">
      <alignment vertical="center"/>
    </xf>
    <xf numFmtId="177" fontId="37" fillId="5" borderId="26" xfId="32" applyNumberFormat="1" applyFont="1" applyFill="1" applyBorder="1" applyAlignment="1">
      <alignment vertical="center"/>
    </xf>
    <xf numFmtId="177" fontId="41" fillId="5" borderId="54" xfId="32" applyNumberFormat="1" applyFont="1" applyFill="1" applyBorder="1" applyAlignment="1">
      <alignment vertical="center"/>
    </xf>
    <xf numFmtId="177" fontId="37" fillId="5" borderId="10" xfId="32" applyNumberFormat="1" applyFont="1" applyFill="1" applyBorder="1" applyAlignment="1">
      <alignment vertical="center"/>
    </xf>
    <xf numFmtId="177" fontId="41" fillId="5" borderId="52" xfId="32" applyNumberFormat="1" applyFont="1" applyFill="1" applyBorder="1" applyAlignment="1">
      <alignment vertical="center"/>
    </xf>
    <xf numFmtId="177" fontId="37" fillId="5" borderId="70" xfId="32" applyNumberFormat="1" applyFont="1" applyFill="1" applyBorder="1" applyAlignment="1">
      <alignment vertical="center"/>
    </xf>
    <xf numFmtId="177" fontId="37" fillId="5" borderId="116" xfId="32" applyNumberFormat="1" applyFont="1" applyFill="1" applyBorder="1" applyAlignment="1">
      <alignment vertical="center"/>
    </xf>
    <xf numFmtId="177" fontId="37" fillId="5" borderId="27" xfId="32" applyNumberFormat="1" applyFont="1" applyFill="1" applyBorder="1" applyAlignment="1">
      <alignment vertical="center"/>
    </xf>
    <xf numFmtId="165" fontId="13" fillId="0" borderId="34" xfId="7" applyNumberFormat="1" applyFont="1" applyFill="1" applyBorder="1" applyAlignment="1">
      <alignment horizontal="centerContinuous" vertical="center" wrapText="1"/>
    </xf>
    <xf numFmtId="176" fontId="15" fillId="0" borderId="65" xfId="10" applyNumberFormat="1" applyFont="1" applyFill="1" applyBorder="1" applyAlignment="1">
      <alignment horizontal="right" vertical="center"/>
    </xf>
    <xf numFmtId="166" fontId="15" fillId="0" borderId="65" xfId="10" applyNumberFormat="1" applyFont="1" applyFill="1" applyBorder="1"/>
    <xf numFmtId="179" fontId="12" fillId="0" borderId="65" xfId="10" applyNumberFormat="1" applyFont="1" applyFill="1" applyBorder="1"/>
    <xf numFmtId="166" fontId="12" fillId="0" borderId="65" xfId="10" applyNumberFormat="1" applyFont="1" applyFill="1" applyBorder="1"/>
    <xf numFmtId="175" fontId="11" fillId="0" borderId="65" xfId="7" applyNumberFormat="1" applyFont="1" applyFill="1" applyBorder="1" applyAlignment="1">
      <alignment vertical="center"/>
    </xf>
    <xf numFmtId="175" fontId="11" fillId="9" borderId="65" xfId="7" applyNumberFormat="1" applyFont="1" applyFill="1" applyBorder="1" applyAlignment="1">
      <alignment vertical="center"/>
    </xf>
    <xf numFmtId="175" fontId="11" fillId="10" borderId="109" xfId="7" applyNumberFormat="1" applyFont="1" applyFill="1" applyBorder="1" applyAlignment="1">
      <alignment vertical="center"/>
    </xf>
    <xf numFmtId="175" fontId="11" fillId="10" borderId="9" xfId="7" applyNumberFormat="1" applyFont="1" applyFill="1" applyBorder="1" applyAlignment="1">
      <alignment vertical="center"/>
    </xf>
    <xf numFmtId="175" fontId="11" fillId="9" borderId="117" xfId="7" applyNumberFormat="1" applyFont="1" applyFill="1" applyBorder="1" applyAlignment="1">
      <alignment vertical="center"/>
    </xf>
    <xf numFmtId="175" fontId="11" fillId="9" borderId="5" xfId="7" applyNumberFormat="1" applyFont="1" applyFill="1" applyBorder="1" applyAlignment="1">
      <alignment vertical="center"/>
    </xf>
    <xf numFmtId="166" fontId="11" fillId="9" borderId="51" xfId="12" applyNumberFormat="1" applyFont="1" applyFill="1" applyBorder="1" applyAlignment="1">
      <alignment horizontal="right" vertical="center"/>
    </xf>
    <xf numFmtId="166" fontId="11" fillId="10" borderId="117" xfId="12" applyNumberFormat="1" applyFont="1" applyFill="1" applyBorder="1" applyAlignment="1">
      <alignment horizontal="right" vertical="center"/>
    </xf>
    <xf numFmtId="175" fontId="11" fillId="10" borderId="117" xfId="7" applyNumberFormat="1" applyFont="1" applyFill="1" applyBorder="1" applyAlignment="1">
      <alignment vertical="center"/>
    </xf>
    <xf numFmtId="166" fontId="11" fillId="11" borderId="117" xfId="12" applyNumberFormat="1" applyFont="1" applyFill="1" applyBorder="1" applyAlignment="1">
      <alignment horizontal="right" vertical="center"/>
    </xf>
    <xf numFmtId="175" fontId="11" fillId="11" borderId="118" xfId="7" applyNumberFormat="1" applyFont="1" applyFill="1" applyBorder="1" applyAlignment="1">
      <alignment vertical="center"/>
    </xf>
    <xf numFmtId="166" fontId="11" fillId="9" borderId="59" xfId="7" applyNumberFormat="1" applyFont="1" applyFill="1" applyBorder="1" applyAlignment="1">
      <alignment vertical="center"/>
    </xf>
    <xf numFmtId="175" fontId="11" fillId="9" borderId="50" xfId="7" applyNumberFormat="1" applyFont="1" applyFill="1" applyBorder="1" applyAlignment="1">
      <alignment vertical="center"/>
    </xf>
    <xf numFmtId="166" fontId="11" fillId="10" borderId="50" xfId="7" applyNumberFormat="1" applyFont="1" applyFill="1" applyBorder="1" applyAlignment="1">
      <alignment vertical="center"/>
    </xf>
    <xf numFmtId="175" fontId="11" fillId="10" borderId="50" xfId="7" applyNumberFormat="1" applyFont="1" applyFill="1" applyBorder="1" applyAlignment="1">
      <alignment vertical="center"/>
    </xf>
    <xf numFmtId="166" fontId="11" fillId="11" borderId="50" xfId="7" applyNumberFormat="1" applyFont="1" applyFill="1" applyBorder="1" applyAlignment="1">
      <alignment vertical="center"/>
    </xf>
    <xf numFmtId="175" fontId="11" fillId="11" borderId="60" xfId="7" applyNumberFormat="1" applyFont="1" applyFill="1" applyBorder="1" applyAlignment="1">
      <alignment vertical="center"/>
    </xf>
    <xf numFmtId="175" fontId="11" fillId="11" borderId="65" xfId="7" applyNumberFormat="1" applyFont="1" applyFill="1" applyBorder="1" applyAlignment="1">
      <alignment vertical="center"/>
    </xf>
    <xf numFmtId="175" fontId="11" fillId="11" borderId="119" xfId="7" applyNumberFormat="1" applyFont="1" applyFill="1" applyBorder="1" applyAlignment="1">
      <alignment vertical="center"/>
    </xf>
    <xf numFmtId="175" fontId="11" fillId="0" borderId="5" xfId="7" applyNumberFormat="1" applyFont="1" applyFill="1" applyBorder="1" applyAlignment="1">
      <alignment vertical="center"/>
    </xf>
    <xf numFmtId="175" fontId="11" fillId="11" borderId="5" xfId="7" applyNumberFormat="1" applyFont="1" applyFill="1" applyBorder="1" applyAlignment="1">
      <alignment vertical="center"/>
    </xf>
    <xf numFmtId="175" fontId="11" fillId="9" borderId="29" xfId="7" applyNumberFormat="1" applyFont="1" applyFill="1" applyBorder="1" applyAlignment="1">
      <alignment vertical="center"/>
    </xf>
    <xf numFmtId="175" fontId="11" fillId="0" borderId="29" xfId="7" applyNumberFormat="1" applyFont="1" applyFill="1" applyBorder="1" applyAlignment="1">
      <alignment vertical="center"/>
    </xf>
    <xf numFmtId="175" fontId="11" fillId="11" borderId="30" xfId="7" applyNumberFormat="1" applyFont="1" applyFill="1" applyBorder="1" applyAlignment="1">
      <alignment vertical="center"/>
    </xf>
    <xf numFmtId="166" fontId="11" fillId="9" borderId="67" xfId="7" applyNumberFormat="1" applyFont="1" applyFill="1" applyBorder="1" applyAlignment="1">
      <alignment vertical="center"/>
    </xf>
    <xf numFmtId="166" fontId="11" fillId="10" borderId="31" xfId="7" applyNumberFormat="1" applyFont="1" applyFill="1" applyBorder="1" applyAlignment="1">
      <alignment vertical="center"/>
    </xf>
    <xf numFmtId="166" fontId="11" fillId="11" borderId="31" xfId="7" applyNumberFormat="1" applyFont="1" applyFill="1" applyBorder="1" applyAlignment="1">
      <alignment vertical="center"/>
    </xf>
    <xf numFmtId="0" fontId="37" fillId="5" borderId="27" xfId="32" applyFont="1" applyFill="1" applyBorder="1" applyAlignment="1">
      <alignment horizontal="center" vertical="center"/>
    </xf>
    <xf numFmtId="165" fontId="13" fillId="0" borderId="7" xfId="7" applyNumberFormat="1" applyFont="1" applyFill="1" applyBorder="1" applyAlignment="1">
      <alignment horizontal="centerContinuous" vertical="center" wrapText="1"/>
    </xf>
    <xf numFmtId="0" fontId="10" fillId="12" borderId="2" xfId="7" applyFont="1" applyFill="1" applyBorder="1" applyAlignment="1">
      <alignment horizontal="centerContinuous" vertical="center" wrapText="1"/>
    </xf>
    <xf numFmtId="0" fontId="10" fillId="0" borderId="0" xfId="13" applyFont="1" applyBorder="1" applyAlignment="1">
      <alignment horizontal="center" vertical="top"/>
    </xf>
    <xf numFmtId="0" fontId="10" fillId="0" borderId="0" xfId="13" applyFont="1" applyBorder="1" applyAlignment="1"/>
    <xf numFmtId="0" fontId="7" fillId="0" borderId="0" xfId="13" applyFont="1" applyAlignment="1">
      <alignment horizontal="right" vertical="top" wrapText="1"/>
    </xf>
    <xf numFmtId="0" fontId="11" fillId="0" borderId="0" xfId="13" applyFont="1" applyAlignment="1">
      <alignment horizontal="center" vertical="center" wrapText="1"/>
    </xf>
    <xf numFmtId="0" fontId="41" fillId="5" borderId="54" xfId="32" applyFont="1" applyFill="1" applyBorder="1" applyAlignment="1">
      <alignment horizontal="center" vertical="center"/>
    </xf>
    <xf numFmtId="0" fontId="41" fillId="5" borderId="52" xfId="32" applyFont="1" applyFill="1" applyBorder="1" applyAlignment="1">
      <alignment horizontal="center" vertical="center"/>
    </xf>
    <xf numFmtId="0" fontId="41" fillId="5" borderId="55" xfId="32" applyFont="1" applyFill="1" applyBorder="1" applyAlignment="1">
      <alignment horizontal="center" vertical="center"/>
    </xf>
    <xf numFmtId="0" fontId="37" fillId="5" borderId="115" xfId="32" applyFont="1" applyFill="1" applyBorder="1" applyAlignment="1">
      <alignment horizontal="center" vertical="center" wrapText="1"/>
    </xf>
    <xf numFmtId="0" fontId="37" fillId="5" borderId="63" xfId="32" applyFont="1" applyFill="1" applyBorder="1" applyAlignment="1">
      <alignment horizontal="center" vertical="center" wrapText="1"/>
    </xf>
    <xf numFmtId="0" fontId="37" fillId="5" borderId="46" xfId="32" applyFont="1" applyFill="1" applyBorder="1" applyAlignment="1">
      <alignment horizontal="center" vertical="center" wrapText="1"/>
    </xf>
    <xf numFmtId="0" fontId="37" fillId="5" borderId="32" xfId="32" applyFont="1" applyFill="1" applyBorder="1" applyAlignment="1">
      <alignment horizontal="center" vertical="center" wrapText="1"/>
    </xf>
    <xf numFmtId="0" fontId="41" fillId="5" borderId="53" xfId="32" applyFont="1" applyFill="1" applyBorder="1" applyAlignment="1">
      <alignment horizontal="center" vertical="center"/>
    </xf>
    <xf numFmtId="0" fontId="41" fillId="5" borderId="56" xfId="32" applyFont="1" applyFill="1" applyBorder="1" applyAlignment="1">
      <alignment horizontal="center" vertical="center"/>
    </xf>
    <xf numFmtId="0" fontId="10" fillId="0" borderId="21" xfId="7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0" xfId="7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1" fillId="0" borderId="41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/>
    </xf>
    <xf numFmtId="0" fontId="41" fillId="0" borderId="43" xfId="31" applyFont="1" applyBorder="1" applyAlignment="1">
      <alignment horizontal="center" vertical="center" wrapText="1"/>
    </xf>
    <xf numFmtId="0" fontId="41" fillId="0" borderId="44" xfId="31" applyFont="1" applyBorder="1" applyAlignment="1">
      <alignment horizontal="center" vertical="center"/>
    </xf>
    <xf numFmtId="0" fontId="41" fillId="0" borderId="45" xfId="31" applyFont="1" applyBorder="1" applyAlignment="1">
      <alignment horizontal="center" vertical="center"/>
    </xf>
    <xf numFmtId="0" fontId="41" fillId="0" borderId="38" xfId="31" applyFont="1" applyBorder="1" applyAlignment="1">
      <alignment horizontal="center" vertical="center"/>
    </xf>
    <xf numFmtId="0" fontId="41" fillId="0" borderId="39" xfId="31" applyFont="1" applyBorder="1" applyAlignment="1">
      <alignment horizontal="center" vertical="center"/>
    </xf>
    <xf numFmtId="0" fontId="41" fillId="0" borderId="40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/>
    </xf>
    <xf numFmtId="0" fontId="3" fillId="0" borderId="0" xfId="31" applyAlignment="1">
      <alignment horizontal="center" vertical="center"/>
    </xf>
    <xf numFmtId="0" fontId="40" fillId="0" borderId="0" xfId="31" applyFont="1" applyAlignment="1">
      <alignment horizontal="center" vertical="center"/>
    </xf>
    <xf numFmtId="0" fontId="41" fillId="0" borderId="44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0" fillId="0" borderId="0" xfId="0" applyAlignment="1"/>
    <xf numFmtId="0" fontId="38" fillId="0" borderId="0" xfId="31" applyFont="1" applyBorder="1" applyAlignment="1">
      <alignment horizontal="center" vertical="center"/>
    </xf>
    <xf numFmtId="0" fontId="3" fillId="0" borderId="0" xfId="31" applyAlignment="1">
      <alignment vertical="center"/>
    </xf>
    <xf numFmtId="0" fontId="45" fillId="0" borderId="0" xfId="31" applyFont="1" applyAlignment="1">
      <alignment horizontal="center" vertical="center"/>
    </xf>
    <xf numFmtId="0" fontId="43" fillId="0" borderId="0" xfId="31" applyFont="1" applyAlignment="1">
      <alignment horizontal="center" vertical="center"/>
    </xf>
    <xf numFmtId="0" fontId="37" fillId="0" borderId="0" xfId="31" applyFont="1" applyAlignment="1"/>
    <xf numFmtId="0" fontId="37" fillId="0" borderId="0" xfId="31" applyFont="1" applyAlignment="1">
      <alignment horizontal="left" vertical="center" wrapText="1"/>
    </xf>
    <xf numFmtId="0" fontId="41" fillId="0" borderId="107" xfId="31" applyFont="1" applyBorder="1" applyAlignment="1">
      <alignment horizontal="center" vertical="center"/>
    </xf>
    <xf numFmtId="0" fontId="41" fillId="0" borderId="106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 wrapText="1"/>
    </xf>
    <xf numFmtId="0" fontId="41" fillId="0" borderId="104" xfId="31" applyFont="1" applyBorder="1" applyAlignment="1">
      <alignment horizontal="center" vertical="center"/>
    </xf>
    <xf numFmtId="0" fontId="41" fillId="0" borderId="110" xfId="31" applyFont="1" applyBorder="1" applyAlignment="1">
      <alignment horizontal="center" vertical="center" wrapText="1"/>
    </xf>
    <xf numFmtId="0" fontId="41" fillId="0" borderId="111" xfId="31" applyFont="1" applyBorder="1" applyAlignment="1">
      <alignment horizontal="center" vertical="center"/>
    </xf>
    <xf numFmtId="0" fontId="17" fillId="0" borderId="86" xfId="13" applyFont="1" applyBorder="1" applyAlignment="1">
      <alignment horizontal="left" vertical="center" wrapText="1"/>
    </xf>
    <xf numFmtId="0" fontId="17" fillId="0" borderId="97" xfId="13" applyFont="1" applyBorder="1" applyAlignment="1">
      <alignment horizontal="center" vertical="center" wrapText="1"/>
    </xf>
    <xf numFmtId="0" fontId="17" fillId="0" borderId="85" xfId="13" applyFont="1" applyBorder="1" applyAlignment="1">
      <alignment horizontal="center" vertical="center" wrapText="1"/>
    </xf>
    <xf numFmtId="0" fontId="17" fillId="0" borderId="87" xfId="13" applyFont="1" applyBorder="1" applyAlignment="1">
      <alignment horizontal="center" vertical="center" wrapText="1"/>
    </xf>
    <xf numFmtId="0" fontId="17" fillId="0" borderId="95" xfId="13" applyFont="1" applyBorder="1" applyAlignment="1">
      <alignment horizontal="center" vertical="center"/>
    </xf>
    <xf numFmtId="0" fontId="17" fillId="0" borderId="100" xfId="13" applyFont="1" applyBorder="1" applyAlignment="1">
      <alignment horizontal="center" vertical="center"/>
    </xf>
    <xf numFmtId="0" fontId="17" fillId="0" borderId="98" xfId="13" applyFont="1" applyBorder="1" applyAlignment="1">
      <alignment horizontal="center" vertical="center"/>
    </xf>
    <xf numFmtId="0" fontId="17" fillId="0" borderId="89" xfId="13" applyFont="1" applyBorder="1" applyAlignment="1">
      <alignment horizontal="center" vertical="center" wrapText="1"/>
    </xf>
    <xf numFmtId="0" fontId="17" fillId="0" borderId="91" xfId="13" applyFont="1" applyBorder="1" applyAlignment="1">
      <alignment horizontal="center" vertical="center" wrapText="1"/>
    </xf>
    <xf numFmtId="0" fontId="17" fillId="0" borderId="101" xfId="13" applyFont="1" applyBorder="1" applyAlignment="1">
      <alignment horizontal="center" vertical="center" wrapText="1"/>
    </xf>
    <xf numFmtId="0" fontId="17" fillId="0" borderId="90" xfId="13" applyFont="1" applyBorder="1" applyAlignment="1">
      <alignment horizontal="center" vertical="center" wrapText="1"/>
    </xf>
    <xf numFmtId="0" fontId="17" fillId="0" borderId="92" xfId="13" applyFont="1" applyBorder="1" applyAlignment="1">
      <alignment horizontal="center" vertical="center" wrapText="1"/>
    </xf>
    <xf numFmtId="0" fontId="17" fillId="0" borderId="102" xfId="13" applyFont="1" applyBorder="1" applyAlignment="1">
      <alignment horizontal="center" vertical="center" wrapText="1"/>
    </xf>
    <xf numFmtId="0" fontId="17" fillId="0" borderId="81" xfId="13" applyFont="1" applyBorder="1" applyAlignment="1">
      <alignment horizontal="center" vertical="center"/>
    </xf>
    <xf numFmtId="0" fontId="17" fillId="0" borderId="89" xfId="13" quotePrefix="1" applyFont="1" applyBorder="1" applyAlignment="1">
      <alignment horizontal="center" vertical="center" wrapText="1"/>
    </xf>
    <xf numFmtId="0" fontId="17" fillId="0" borderId="93" xfId="13" applyFont="1" applyBorder="1" applyAlignment="1">
      <alignment horizontal="center" vertical="center" wrapText="1"/>
    </xf>
    <xf numFmtId="0" fontId="17" fillId="0" borderId="90" xfId="13" applyFont="1" applyBorder="1" applyAlignment="1">
      <alignment horizontal="left" vertical="center" wrapText="1"/>
    </xf>
    <xf numFmtId="0" fontId="17" fillId="0" borderId="92" xfId="13" applyFont="1" applyBorder="1" applyAlignment="1">
      <alignment horizontal="left" vertical="center" wrapText="1"/>
    </xf>
    <xf numFmtId="0" fontId="17" fillId="0" borderId="94" xfId="13" applyFont="1" applyBorder="1" applyAlignment="1">
      <alignment horizontal="left" vertical="center" wrapText="1"/>
    </xf>
    <xf numFmtId="0" fontId="17" fillId="0" borderId="88" xfId="13" quotePrefix="1" applyFont="1" applyBorder="1" applyAlignment="1">
      <alignment horizontal="center" vertical="center" wrapText="1"/>
    </xf>
    <xf numFmtId="0" fontId="17" fillId="0" borderId="88" xfId="13" applyFont="1" applyBorder="1" applyAlignment="1">
      <alignment horizontal="center" vertical="center" wrapText="1"/>
    </xf>
    <xf numFmtId="0" fontId="17" fillId="0" borderId="97" xfId="13" quotePrefix="1" applyFont="1" applyBorder="1" applyAlignment="1">
      <alignment horizontal="center" vertical="center" wrapText="1"/>
    </xf>
    <xf numFmtId="0" fontId="17" fillId="0" borderId="91" xfId="13" quotePrefix="1" applyFont="1" applyBorder="1" applyAlignment="1">
      <alignment horizontal="center" vertical="center" wrapText="1"/>
    </xf>
    <xf numFmtId="0" fontId="17" fillId="0" borderId="93" xfId="13" quotePrefix="1" applyFont="1" applyBorder="1" applyAlignment="1">
      <alignment horizontal="center" vertical="center" wrapText="1"/>
    </xf>
    <xf numFmtId="0" fontId="17" fillId="0" borderId="96" xfId="13" applyFont="1" applyBorder="1" applyAlignment="1">
      <alignment horizontal="left" vertical="center" wrapText="1"/>
    </xf>
    <xf numFmtId="0" fontId="17" fillId="0" borderId="97" xfId="13" applyFont="1" applyBorder="1" applyAlignment="1">
      <alignment horizontal="left" vertical="center" wrapText="1"/>
    </xf>
    <xf numFmtId="0" fontId="17" fillId="0" borderId="99" xfId="13" applyFont="1" applyBorder="1" applyAlignment="1">
      <alignment horizontal="left" vertical="center" wrapText="1"/>
    </xf>
    <xf numFmtId="0" fontId="17" fillId="0" borderId="87" xfId="13" applyFont="1" applyBorder="1" applyAlignment="1">
      <alignment horizontal="left" vertical="center" wrapText="1"/>
    </xf>
    <xf numFmtId="0" fontId="67" fillId="44" borderId="0" xfId="11" applyFont="1" applyFill="1" applyAlignment="1">
      <alignment horizontal="center" vertical="center" wrapText="1"/>
    </xf>
    <xf numFmtId="0" fontId="17" fillId="0" borderId="82" xfId="13" quotePrefix="1" applyFont="1" applyBorder="1" applyAlignment="1">
      <alignment horizontal="center" vertical="center" wrapText="1"/>
    </xf>
    <xf numFmtId="0" fontId="17" fillId="0" borderId="83" xfId="13" applyFont="1" applyBorder="1" applyAlignment="1">
      <alignment horizontal="left" vertical="center" wrapText="1"/>
    </xf>
  </cellXfs>
  <cellStyles count="159">
    <cellStyle name="20 % - Accent1 2" xfId="33" xr:uid="{00000000-0005-0000-0000-000000000000}"/>
    <cellStyle name="20 % - Accent1 3" xfId="34" xr:uid="{00000000-0005-0000-0000-000001000000}"/>
    <cellStyle name="20 % - Accent2 2" xfId="35" xr:uid="{00000000-0005-0000-0000-000002000000}"/>
    <cellStyle name="20 % - Accent2 3" xfId="36" xr:uid="{00000000-0005-0000-0000-000003000000}"/>
    <cellStyle name="20 % - Accent3 2" xfId="37" xr:uid="{00000000-0005-0000-0000-000004000000}"/>
    <cellStyle name="20 % - Accent3 3" xfId="38" xr:uid="{00000000-0005-0000-0000-000005000000}"/>
    <cellStyle name="20 % - Accent4 2" xfId="39" xr:uid="{00000000-0005-0000-0000-000006000000}"/>
    <cellStyle name="20 % - Accent4 3" xfId="40" xr:uid="{00000000-0005-0000-0000-000007000000}"/>
    <cellStyle name="20 % - Accent5 2" xfId="41" xr:uid="{00000000-0005-0000-0000-000008000000}"/>
    <cellStyle name="20 % - Accent5 3" xfId="42" xr:uid="{00000000-0005-0000-0000-000009000000}"/>
    <cellStyle name="20 % - Accent6 2" xfId="43" xr:uid="{00000000-0005-0000-0000-00000A000000}"/>
    <cellStyle name="20 % - Accent6 3" xfId="44" xr:uid="{00000000-0005-0000-0000-00000B000000}"/>
    <cellStyle name="40 % - Accent1 2" xfId="45" xr:uid="{00000000-0005-0000-0000-00000C000000}"/>
    <cellStyle name="40 % - Accent1 3" xfId="46" xr:uid="{00000000-0005-0000-0000-00000D000000}"/>
    <cellStyle name="40 % - Accent2 2" xfId="47" xr:uid="{00000000-0005-0000-0000-00000E000000}"/>
    <cellStyle name="40 % - Accent2 3" xfId="48" xr:uid="{00000000-0005-0000-0000-00000F000000}"/>
    <cellStyle name="40 % - Accent3 2" xfId="49" xr:uid="{00000000-0005-0000-0000-000010000000}"/>
    <cellStyle name="40 % - Accent3 3" xfId="50" xr:uid="{00000000-0005-0000-0000-000011000000}"/>
    <cellStyle name="40 % - Accent4 2" xfId="51" xr:uid="{00000000-0005-0000-0000-000012000000}"/>
    <cellStyle name="40 % - Accent4 3" xfId="52" xr:uid="{00000000-0005-0000-0000-000013000000}"/>
    <cellStyle name="40 % - Accent5 2" xfId="53" xr:uid="{00000000-0005-0000-0000-000014000000}"/>
    <cellStyle name="40 % - Accent5 3" xfId="54" xr:uid="{00000000-0005-0000-0000-000015000000}"/>
    <cellStyle name="40 % - Accent6 2" xfId="55" xr:uid="{00000000-0005-0000-0000-000016000000}"/>
    <cellStyle name="40 % - Accent6 3" xfId="56" xr:uid="{00000000-0005-0000-0000-000017000000}"/>
    <cellStyle name="60 % - Accent1 2" xfId="57" xr:uid="{00000000-0005-0000-0000-000018000000}"/>
    <cellStyle name="60 % - Accent1 3" xfId="58" xr:uid="{00000000-0005-0000-0000-000019000000}"/>
    <cellStyle name="60 % - Accent2 2" xfId="59" xr:uid="{00000000-0005-0000-0000-00001A000000}"/>
    <cellStyle name="60 % - Accent2 3" xfId="60" xr:uid="{00000000-0005-0000-0000-00001B000000}"/>
    <cellStyle name="60 % - Accent3 2" xfId="61" xr:uid="{00000000-0005-0000-0000-00001C000000}"/>
    <cellStyle name="60 % - Accent3 3" xfId="62" xr:uid="{00000000-0005-0000-0000-00001D000000}"/>
    <cellStyle name="60 % - Accent4 2" xfId="63" xr:uid="{00000000-0005-0000-0000-00001E000000}"/>
    <cellStyle name="60 % - Accent4 3" xfId="64" xr:uid="{00000000-0005-0000-0000-00001F000000}"/>
    <cellStyle name="60 % - Accent5 2" xfId="65" xr:uid="{00000000-0005-0000-0000-000020000000}"/>
    <cellStyle name="60 % - Accent5 3" xfId="66" xr:uid="{00000000-0005-0000-0000-000021000000}"/>
    <cellStyle name="60 % - Accent6 2" xfId="67" xr:uid="{00000000-0005-0000-0000-000022000000}"/>
    <cellStyle name="60 % - Accent6 3" xfId="68" xr:uid="{00000000-0005-0000-0000-000023000000}"/>
    <cellStyle name="Accent1 2" xfId="69" xr:uid="{00000000-0005-0000-0000-000024000000}"/>
    <cellStyle name="Accent1 3" xfId="70" xr:uid="{00000000-0005-0000-0000-000025000000}"/>
    <cellStyle name="Accent2 2" xfId="71" xr:uid="{00000000-0005-0000-0000-000026000000}"/>
    <cellStyle name="Accent2 3" xfId="72" xr:uid="{00000000-0005-0000-0000-000027000000}"/>
    <cellStyle name="Accent3 2" xfId="73" xr:uid="{00000000-0005-0000-0000-000028000000}"/>
    <cellStyle name="Accent3 3" xfId="74" xr:uid="{00000000-0005-0000-0000-000029000000}"/>
    <cellStyle name="Accent4 2" xfId="75" xr:uid="{00000000-0005-0000-0000-00002A000000}"/>
    <cellStyle name="Accent4 3" xfId="76" xr:uid="{00000000-0005-0000-0000-00002B000000}"/>
    <cellStyle name="Accent5 2" xfId="77" xr:uid="{00000000-0005-0000-0000-00002C000000}"/>
    <cellStyle name="Accent5 3" xfId="78" xr:uid="{00000000-0005-0000-0000-00002D000000}"/>
    <cellStyle name="Accent6 2" xfId="79" xr:uid="{00000000-0005-0000-0000-00002E000000}"/>
    <cellStyle name="Accent6 3" xfId="80" xr:uid="{00000000-0005-0000-0000-00002F000000}"/>
    <cellStyle name="Avertissement 2" xfId="81" xr:uid="{00000000-0005-0000-0000-000030000000}"/>
    <cellStyle name="Avertissement 3" xfId="82" xr:uid="{00000000-0005-0000-0000-000031000000}"/>
    <cellStyle name="Calcul 2" xfId="83" xr:uid="{00000000-0005-0000-0000-000032000000}"/>
    <cellStyle name="Calcul 3" xfId="84" xr:uid="{00000000-0005-0000-0000-000033000000}"/>
    <cellStyle name="Cellule liée 2" xfId="85" xr:uid="{00000000-0005-0000-0000-000034000000}"/>
    <cellStyle name="Cellule liée 3" xfId="86" xr:uid="{00000000-0005-0000-0000-000035000000}"/>
    <cellStyle name="Commentaire 2" xfId="87" xr:uid="{00000000-0005-0000-0000-000036000000}"/>
    <cellStyle name="Commentaire 3" xfId="88" xr:uid="{00000000-0005-0000-0000-000037000000}"/>
    <cellStyle name="Entrée 2" xfId="89" xr:uid="{00000000-0005-0000-0000-000038000000}"/>
    <cellStyle name="Entrée 3" xfId="90" xr:uid="{00000000-0005-0000-0000-000039000000}"/>
    <cellStyle name="Euro" xfId="1" xr:uid="{00000000-0005-0000-0000-00003A000000}"/>
    <cellStyle name="Euro 2" xfId="91" xr:uid="{00000000-0005-0000-0000-00003B000000}"/>
    <cellStyle name="Euro 3" xfId="92" xr:uid="{00000000-0005-0000-0000-00003C000000}"/>
    <cellStyle name="Euro 4" xfId="93" xr:uid="{00000000-0005-0000-0000-00003D000000}"/>
    <cellStyle name="Insatisfaisant 2" xfId="94" xr:uid="{00000000-0005-0000-0000-00003E000000}"/>
    <cellStyle name="Insatisfaisant 3" xfId="95" xr:uid="{00000000-0005-0000-0000-00003F000000}"/>
    <cellStyle name="Milliers 2" xfId="2" xr:uid="{00000000-0005-0000-0000-000040000000}"/>
    <cellStyle name="Milliers 3" xfId="3" xr:uid="{00000000-0005-0000-0000-000041000000}"/>
    <cellStyle name="Monétaire 2" xfId="4" xr:uid="{00000000-0005-0000-0000-000042000000}"/>
    <cellStyle name="Neutre 2" xfId="96" xr:uid="{00000000-0005-0000-0000-000043000000}"/>
    <cellStyle name="Neutre 3" xfId="97" xr:uid="{00000000-0005-0000-0000-000044000000}"/>
    <cellStyle name="Normal" xfId="0" builtinId="0"/>
    <cellStyle name="Normal 10" xfId="32" xr:uid="{00000000-0005-0000-0000-000046000000}"/>
    <cellStyle name="Normal 11" xfId="98" xr:uid="{00000000-0005-0000-0000-000047000000}"/>
    <cellStyle name="Normal 11 2" xfId="99" xr:uid="{00000000-0005-0000-0000-000048000000}"/>
    <cellStyle name="Normal 12" xfId="100" xr:uid="{00000000-0005-0000-0000-000049000000}"/>
    <cellStyle name="Normal 13" xfId="101" xr:uid="{00000000-0005-0000-0000-00004A000000}"/>
    <cellStyle name="Normal 14" xfId="102" xr:uid="{00000000-0005-0000-0000-00004B000000}"/>
    <cellStyle name="Normal 15" xfId="103" xr:uid="{00000000-0005-0000-0000-00004C000000}"/>
    <cellStyle name="Normal 16" xfId="104" xr:uid="{00000000-0005-0000-0000-00004D000000}"/>
    <cellStyle name="Normal 17" xfId="105" xr:uid="{00000000-0005-0000-0000-00004E000000}"/>
    <cellStyle name="Normal 18" xfId="106" xr:uid="{00000000-0005-0000-0000-00004F000000}"/>
    <cellStyle name="Normal 2" xfId="5" xr:uid="{00000000-0005-0000-0000-000050000000}"/>
    <cellStyle name="Normal 2 10" xfId="107" xr:uid="{00000000-0005-0000-0000-000051000000}"/>
    <cellStyle name="Normal 2 11" xfId="108" xr:uid="{00000000-0005-0000-0000-000052000000}"/>
    <cellStyle name="Normal 2 12" xfId="109" xr:uid="{00000000-0005-0000-0000-000053000000}"/>
    <cellStyle name="Normal 2 12 2" xfId="110" xr:uid="{00000000-0005-0000-0000-000054000000}"/>
    <cellStyle name="Normal 2 13" xfId="111" xr:uid="{00000000-0005-0000-0000-000055000000}"/>
    <cellStyle name="Normal 2 14" xfId="112" xr:uid="{00000000-0005-0000-0000-000056000000}"/>
    <cellStyle name="Normal 2 15" xfId="113" xr:uid="{00000000-0005-0000-0000-000057000000}"/>
    <cellStyle name="Normal 2 16" xfId="114" xr:uid="{00000000-0005-0000-0000-000058000000}"/>
    <cellStyle name="Normal 2 2" xfId="6" xr:uid="{00000000-0005-0000-0000-000059000000}"/>
    <cellStyle name="Normal 2 2 10" xfId="115" xr:uid="{00000000-0005-0000-0000-00005A000000}"/>
    <cellStyle name="Normal 2 2 11" xfId="116" xr:uid="{00000000-0005-0000-0000-00005B000000}"/>
    <cellStyle name="Normal 2 2 2" xfId="117" xr:uid="{00000000-0005-0000-0000-00005C000000}"/>
    <cellStyle name="Normal 2 2 3" xfId="118" xr:uid="{00000000-0005-0000-0000-00005D000000}"/>
    <cellStyle name="Normal 2 2 4" xfId="119" xr:uid="{00000000-0005-0000-0000-00005E000000}"/>
    <cellStyle name="Normal 2 2 5" xfId="120" xr:uid="{00000000-0005-0000-0000-00005F000000}"/>
    <cellStyle name="Normal 2 2 6" xfId="121" xr:uid="{00000000-0005-0000-0000-000060000000}"/>
    <cellStyle name="Normal 2 2 7" xfId="122" xr:uid="{00000000-0005-0000-0000-000061000000}"/>
    <cellStyle name="Normal 2 2 8" xfId="123" xr:uid="{00000000-0005-0000-0000-000062000000}"/>
    <cellStyle name="Normal 2 2 9" xfId="124" xr:uid="{00000000-0005-0000-0000-000063000000}"/>
    <cellStyle name="Normal 2 3" xfId="24" xr:uid="{00000000-0005-0000-0000-000064000000}"/>
    <cellStyle name="Normal 2 4" xfId="125" xr:uid="{00000000-0005-0000-0000-000065000000}"/>
    <cellStyle name="Normal 2 5" xfId="126" xr:uid="{00000000-0005-0000-0000-000066000000}"/>
    <cellStyle name="Normal 2 6" xfId="127" xr:uid="{00000000-0005-0000-0000-000067000000}"/>
    <cellStyle name="Normal 2 7" xfId="128" xr:uid="{00000000-0005-0000-0000-000068000000}"/>
    <cellStyle name="Normal 2 8" xfId="129" xr:uid="{00000000-0005-0000-0000-000069000000}"/>
    <cellStyle name="Normal 2 9" xfId="130" xr:uid="{00000000-0005-0000-0000-00006A000000}"/>
    <cellStyle name="Normal 2_Allocations 2010" xfId="131" xr:uid="{00000000-0005-0000-0000-00006B000000}"/>
    <cellStyle name="Normal 3" xfId="7" xr:uid="{00000000-0005-0000-0000-00006C000000}"/>
    <cellStyle name="Normal 3 2" xfId="8" xr:uid="{00000000-0005-0000-0000-00006D000000}"/>
    <cellStyle name="Normal 4" xfId="9" xr:uid="{00000000-0005-0000-0000-00006E000000}"/>
    <cellStyle name="Normal 4 2" xfId="25" xr:uid="{00000000-0005-0000-0000-00006F000000}"/>
    <cellStyle name="Normal 4 3" xfId="132" xr:uid="{00000000-0005-0000-0000-000070000000}"/>
    <cellStyle name="Normal 4 4" xfId="133" xr:uid="{00000000-0005-0000-0000-000071000000}"/>
    <cellStyle name="Normal 4 5" xfId="134" xr:uid="{00000000-0005-0000-0000-000072000000}"/>
    <cellStyle name="Normal 5" xfId="10" xr:uid="{00000000-0005-0000-0000-000073000000}"/>
    <cellStyle name="Normal 6" xfId="11" xr:uid="{00000000-0005-0000-0000-000074000000}"/>
    <cellStyle name="Normal 7" xfId="26" xr:uid="{00000000-0005-0000-0000-000075000000}"/>
    <cellStyle name="Normal 7 2" xfId="135" xr:uid="{00000000-0005-0000-0000-000076000000}"/>
    <cellStyle name="Normal 8" xfId="27" xr:uid="{00000000-0005-0000-0000-000077000000}"/>
    <cellStyle name="Normal 8 2" xfId="136" xr:uid="{00000000-0005-0000-0000-000078000000}"/>
    <cellStyle name="Normal 9" xfId="31" xr:uid="{00000000-0005-0000-0000-000079000000}"/>
    <cellStyle name="Normal_cnu96 (2)" xfId="12" xr:uid="{00000000-0005-0000-0000-00007A000000}"/>
    <cellStyle name="Normal_memento07fic01_tot+droit" xfId="13" xr:uid="{00000000-0005-0000-0000-00007B000000}"/>
    <cellStyle name="pge" xfId="14" xr:uid="{00000000-0005-0000-0000-00007C000000}"/>
    <cellStyle name="pge 2" xfId="137" xr:uid="{00000000-0005-0000-0000-00007D000000}"/>
    <cellStyle name="pge 3" xfId="138" xr:uid="{00000000-0005-0000-0000-00007E000000}"/>
    <cellStyle name="Pourcentage" xfId="15" builtinId="5"/>
    <cellStyle name="Pourcentage 2" xfId="16" xr:uid="{00000000-0005-0000-0000-000080000000}"/>
    <cellStyle name="Pourcentage 2 2" xfId="17" xr:uid="{00000000-0005-0000-0000-000081000000}"/>
    <cellStyle name="Pourcentage 2 3" xfId="28" xr:uid="{00000000-0005-0000-0000-000082000000}"/>
    <cellStyle name="Pourcentage 2 4" xfId="29" xr:uid="{00000000-0005-0000-0000-000083000000}"/>
    <cellStyle name="Pourcentage 3" xfId="18" xr:uid="{00000000-0005-0000-0000-000084000000}"/>
    <cellStyle name="Pourcentage 3 2" xfId="19" xr:uid="{00000000-0005-0000-0000-000085000000}"/>
    <cellStyle name="Pourcentage 3 3" xfId="20" xr:uid="{00000000-0005-0000-0000-000086000000}"/>
    <cellStyle name="Pourcentage 4" xfId="21" xr:uid="{00000000-0005-0000-0000-000087000000}"/>
    <cellStyle name="Pourcentage 4 2" xfId="30" xr:uid="{00000000-0005-0000-0000-000088000000}"/>
    <cellStyle name="Satisfaisant 2" xfId="139" xr:uid="{00000000-0005-0000-0000-000089000000}"/>
    <cellStyle name="Satisfaisant 3" xfId="140" xr:uid="{00000000-0005-0000-0000-00008A000000}"/>
    <cellStyle name="Sortie 2" xfId="141" xr:uid="{00000000-0005-0000-0000-00008B000000}"/>
    <cellStyle name="Sortie 3" xfId="142" xr:uid="{00000000-0005-0000-0000-00008C000000}"/>
    <cellStyle name="tab4" xfId="22" xr:uid="{00000000-0005-0000-0000-00008D000000}"/>
    <cellStyle name="tab4 2" xfId="143" xr:uid="{00000000-0005-0000-0000-00008E000000}"/>
    <cellStyle name="Texte explicatif 2" xfId="144" xr:uid="{00000000-0005-0000-0000-00008F000000}"/>
    <cellStyle name="Texte explicatif 3" xfId="145" xr:uid="{00000000-0005-0000-0000-000090000000}"/>
    <cellStyle name="Titre 1 2" xfId="146" xr:uid="{00000000-0005-0000-0000-000091000000}"/>
    <cellStyle name="Titre 1 3" xfId="147" xr:uid="{00000000-0005-0000-0000-000092000000}"/>
    <cellStyle name="Titre 2 2" xfId="148" xr:uid="{00000000-0005-0000-0000-000093000000}"/>
    <cellStyle name="Titre 2 3" xfId="149" xr:uid="{00000000-0005-0000-0000-000094000000}"/>
    <cellStyle name="Titre 3 2" xfId="150" xr:uid="{00000000-0005-0000-0000-000095000000}"/>
    <cellStyle name="Titre 3 3" xfId="151" xr:uid="{00000000-0005-0000-0000-000096000000}"/>
    <cellStyle name="Titre 4 2" xfId="152" xr:uid="{00000000-0005-0000-0000-000097000000}"/>
    <cellStyle name="Titre 4 3" xfId="153" xr:uid="{00000000-0005-0000-0000-000098000000}"/>
    <cellStyle name="Total 2" xfId="154" xr:uid="{00000000-0005-0000-0000-000099000000}"/>
    <cellStyle name="Total 3" xfId="155" xr:uid="{00000000-0005-0000-0000-00009A000000}"/>
    <cellStyle name="toto" xfId="23" xr:uid="{00000000-0005-0000-0000-00009B000000}"/>
    <cellStyle name="toto 2" xfId="156" xr:uid="{00000000-0005-0000-0000-00009C000000}"/>
    <cellStyle name="Vérification 2" xfId="157" xr:uid="{00000000-0005-0000-0000-00009D000000}"/>
    <cellStyle name="Vérification 3" xfId="158" xr:uid="{00000000-0005-0000-0000-00009E000000}"/>
  </cellStyles>
  <dxfs count="4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2F6EA"/>
      <color rgb="FFDDEEF7"/>
      <color rgb="FFEAF1DD"/>
      <color rgb="FFFFFFCC"/>
      <color rgb="FF000066"/>
      <color rgb="FFD0E8F4"/>
      <color rgb="FFC2D7F0"/>
      <color rgb="FFACDCF2"/>
      <color rgb="FFBAC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12</xdr:row>
          <xdr:rowOff>57150</xdr:rowOff>
        </xdr:from>
        <xdr:to>
          <xdr:col>3</xdr:col>
          <xdr:colOff>485775</xdr:colOff>
          <xdr:row>16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92D050"/>
    <pageSetUpPr fitToPage="1"/>
  </sheetPr>
  <dimension ref="A1:I803"/>
  <sheetViews>
    <sheetView showZeros="0" tabSelected="1" zoomScale="75" zoomScaleNormal="75" workbookViewId="0">
      <selection activeCell="B16" sqref="B16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 t="s">
        <v>175</v>
      </c>
    </row>
    <row r="7" spans="2:8" x14ac:dyDescent="0.2">
      <c r="B7" s="47"/>
      <c r="C7" s="47"/>
      <c r="E7" s="109" t="s">
        <v>170</v>
      </c>
    </row>
    <row r="8" spans="2:8" x14ac:dyDescent="0.2">
      <c r="B8" s="47"/>
      <c r="C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48" customHeight="1" thickTop="1" thickBot="1" x14ac:dyDescent="0.25">
      <c r="B27" s="48" t="s">
        <v>197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customHeight="1" thickTop="1" x14ac:dyDescent="0.25">
      <c r="B29" s="342"/>
      <c r="C29" s="342"/>
      <c r="D29" s="342"/>
      <c r="E29" s="343"/>
      <c r="F29" s="343"/>
      <c r="G29" s="343"/>
      <c r="H29" s="343"/>
      <c r="I29" s="343"/>
    </row>
    <row r="30" spans="2:9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ht="31.5" customHeight="1" x14ac:dyDescent="0.2">
      <c r="B34" s="345" t="s">
        <v>200</v>
      </c>
      <c r="C34" s="345"/>
      <c r="D34" s="345"/>
      <c r="E34" s="345"/>
      <c r="F34" s="345"/>
      <c r="G34" s="345"/>
      <c r="H34" s="345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4"/>
      <c r="G52" s="344"/>
      <c r="H52" s="344"/>
    </row>
    <row r="53" spans="1:9" ht="16.5" customHeight="1" x14ac:dyDescent="0.2">
      <c r="A53" s="63" t="s">
        <v>78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79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199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176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80</v>
      </c>
      <c r="C60" s="67"/>
      <c r="D60" s="67"/>
      <c r="I60" s="69" t="s">
        <v>193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3">
    <mergeCell ref="B29:I29"/>
    <mergeCell ref="F52:H52"/>
    <mergeCell ref="B34:H3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2</xdr:col>
                <xdr:colOff>409575</xdr:colOff>
                <xdr:row>12</xdr:row>
                <xdr:rowOff>57150</xdr:rowOff>
              </from>
              <to>
                <xdr:col>3</xdr:col>
                <xdr:colOff>485775</xdr:colOff>
                <xdr:row>16</xdr:row>
                <xdr:rowOff>57150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92D050"/>
    <pageSetUpPr fitToPage="1"/>
  </sheetPr>
  <dimension ref="A1:I803"/>
  <sheetViews>
    <sheetView showZeros="0" zoomScale="75" zoomScaleNormal="75" workbookViewId="0">
      <selection activeCell="A55" sqref="A55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 t="s">
        <v>175</v>
      </c>
    </row>
    <row r="7" spans="2:8" x14ac:dyDescent="0.2">
      <c r="B7" s="47"/>
      <c r="C7" s="47"/>
      <c r="D7" s="47"/>
      <c r="E7" s="109" t="s">
        <v>170</v>
      </c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5" customHeight="1" thickTop="1" thickBot="1" x14ac:dyDescent="0.25">
      <c r="B27" s="48" t="s">
        <v>194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2"/>
      <c r="C29" s="342"/>
      <c r="D29" s="342"/>
      <c r="E29" s="343"/>
      <c r="F29" s="343"/>
      <c r="G29" s="343"/>
      <c r="H29" s="343"/>
      <c r="I29" s="343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4"/>
      <c r="G52" s="344"/>
      <c r="H52" s="344"/>
    </row>
    <row r="53" spans="1:9" ht="16.5" customHeight="1" x14ac:dyDescent="0.2">
      <c r="A53" s="63" t="s">
        <v>78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79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199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176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80</v>
      </c>
      <c r="C60" s="67"/>
      <c r="D60" s="67"/>
      <c r="I60" s="69" t="s">
        <v>193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0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WY71"/>
  <sheetViews>
    <sheetView showZeros="0" workbookViewId="0">
      <selection activeCell="N52" sqref="N52"/>
    </sheetView>
  </sheetViews>
  <sheetFormatPr baseColWidth="10" defaultColWidth="11.42578125" defaultRowHeight="15" x14ac:dyDescent="0.25"/>
  <cols>
    <col min="1" max="1" width="13.5703125" style="42" customWidth="1"/>
    <col min="2" max="2" width="12.28515625" style="42" customWidth="1"/>
    <col min="3" max="3" width="11.42578125" style="41"/>
    <col min="4" max="4" width="12.28515625" style="41" customWidth="1"/>
    <col min="5" max="5" width="11.42578125" style="41"/>
    <col min="6" max="6" width="10.42578125" style="87" customWidth="1"/>
    <col min="7" max="7" width="11.42578125" style="87"/>
    <col min="8" max="12" width="11.42578125" style="41"/>
    <col min="13" max="623" width="11.42578125" style="84"/>
    <col min="624" max="16384" width="11.42578125" style="41"/>
  </cols>
  <sheetData>
    <row r="1" spans="1:623" x14ac:dyDescent="0.25">
      <c r="A1" s="40" t="s">
        <v>191</v>
      </c>
      <c r="B1" s="40"/>
      <c r="C1" s="40"/>
      <c r="D1" s="40"/>
      <c r="E1" s="40"/>
      <c r="F1" s="86"/>
      <c r="G1" s="86"/>
      <c r="H1" s="40"/>
      <c r="I1" s="40"/>
      <c r="J1" s="40"/>
      <c r="K1" s="40"/>
      <c r="L1" s="40"/>
    </row>
    <row r="2" spans="1:623" ht="16.5" customHeight="1" x14ac:dyDescent="0.25">
      <c r="K2" s="89"/>
      <c r="L2" s="89" t="s">
        <v>84</v>
      </c>
    </row>
    <row r="3" spans="1:623" s="44" customFormat="1" ht="60" x14ac:dyDescent="0.25">
      <c r="A3" s="43" t="s">
        <v>10</v>
      </c>
      <c r="B3" s="43" t="s">
        <v>81</v>
      </c>
      <c r="C3" s="43" t="s">
        <v>74</v>
      </c>
      <c r="D3" s="43" t="s">
        <v>83</v>
      </c>
      <c r="E3" s="156" t="s">
        <v>123</v>
      </c>
      <c r="F3" s="88" t="s">
        <v>124</v>
      </c>
      <c r="G3" s="88" t="s">
        <v>125</v>
      </c>
      <c r="H3" s="43" t="s">
        <v>75</v>
      </c>
      <c r="I3" s="43" t="s">
        <v>171</v>
      </c>
      <c r="J3" s="43" t="s">
        <v>76</v>
      </c>
      <c r="K3" s="223" t="s">
        <v>126</v>
      </c>
      <c r="L3" s="224" t="s">
        <v>127</v>
      </c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</row>
    <row r="4" spans="1:623" ht="17.100000000000001" customHeight="1" x14ac:dyDescent="0.25">
      <c r="A4" s="217">
        <v>1</v>
      </c>
      <c r="B4" s="218">
        <v>845</v>
      </c>
      <c r="C4" s="218">
        <v>205</v>
      </c>
      <c r="D4" s="219">
        <v>0.24260355029585798</v>
      </c>
      <c r="E4" s="221">
        <v>56</v>
      </c>
      <c r="F4" s="220">
        <v>70</v>
      </c>
      <c r="G4" s="220">
        <v>47</v>
      </c>
      <c r="H4" s="220">
        <v>117</v>
      </c>
      <c r="I4" s="241">
        <v>0.57073170731707312</v>
      </c>
      <c r="J4" s="220">
        <v>23</v>
      </c>
      <c r="K4" s="225">
        <v>-0.32857142857142857</v>
      </c>
      <c r="L4" s="221">
        <v>49</v>
      </c>
      <c r="M4" s="240"/>
      <c r="N4" s="216"/>
      <c r="O4" s="250"/>
    </row>
    <row r="5" spans="1:623" ht="17.100000000000001" customHeight="1" x14ac:dyDescent="0.25">
      <c r="A5" s="75">
        <v>2</v>
      </c>
      <c r="B5" s="308">
        <v>645</v>
      </c>
      <c r="C5" s="308">
        <v>162</v>
      </c>
      <c r="D5" s="74">
        <v>0.25116279069767444</v>
      </c>
      <c r="E5" s="157">
        <v>54</v>
      </c>
      <c r="F5" s="309">
        <v>57</v>
      </c>
      <c r="G5" s="309">
        <v>27</v>
      </c>
      <c r="H5" s="73">
        <v>84</v>
      </c>
      <c r="I5" s="242">
        <v>0.51851851851851849</v>
      </c>
      <c r="J5" s="73">
        <v>30</v>
      </c>
      <c r="K5" s="226">
        <v>-0.52631578947368418</v>
      </c>
      <c r="L5" s="157">
        <v>56</v>
      </c>
      <c r="M5" s="240"/>
      <c r="N5" s="216"/>
      <c r="O5" s="250"/>
    </row>
    <row r="6" spans="1:623" ht="17.100000000000001" customHeight="1" x14ac:dyDescent="0.25">
      <c r="A6" s="76">
        <v>3</v>
      </c>
      <c r="B6" s="218">
        <v>141</v>
      </c>
      <c r="C6" s="218">
        <v>39</v>
      </c>
      <c r="D6" s="77">
        <v>0.27659574468085107</v>
      </c>
      <c r="E6" s="158">
        <v>51</v>
      </c>
      <c r="F6" s="220">
        <v>12</v>
      </c>
      <c r="G6" s="220">
        <v>13</v>
      </c>
      <c r="H6" s="220">
        <v>25</v>
      </c>
      <c r="I6" s="243">
        <v>0.64102564102564108</v>
      </c>
      <c r="J6" s="220">
        <v>-1</v>
      </c>
      <c r="K6" s="225">
        <v>8.3333333333333329E-2</v>
      </c>
      <c r="L6" s="221">
        <v>9</v>
      </c>
      <c r="M6" s="240"/>
      <c r="N6" s="216"/>
      <c r="O6" s="250"/>
    </row>
    <row r="7" spans="1:623" ht="17.100000000000001" customHeight="1" x14ac:dyDescent="0.25">
      <c r="A7" s="75">
        <v>4</v>
      </c>
      <c r="B7" s="308">
        <v>175</v>
      </c>
      <c r="C7" s="308">
        <v>49</v>
      </c>
      <c r="D7" s="74">
        <v>0.28000000000000003</v>
      </c>
      <c r="E7" s="157">
        <v>49</v>
      </c>
      <c r="F7" s="309">
        <v>15</v>
      </c>
      <c r="G7" s="309">
        <v>11</v>
      </c>
      <c r="H7" s="73">
        <v>26</v>
      </c>
      <c r="I7" s="242">
        <v>0.53061224489795922</v>
      </c>
      <c r="J7" s="73">
        <v>4</v>
      </c>
      <c r="K7" s="226">
        <v>-0.26666666666666666</v>
      </c>
      <c r="L7" s="157">
        <v>41</v>
      </c>
      <c r="M7" s="240"/>
      <c r="N7" s="216"/>
      <c r="O7" s="250"/>
    </row>
    <row r="8" spans="1:623" ht="17.100000000000001" customHeight="1" x14ac:dyDescent="0.25">
      <c r="A8" s="76">
        <v>5</v>
      </c>
      <c r="B8" s="218">
        <v>821</v>
      </c>
      <c r="C8" s="218">
        <v>264</v>
      </c>
      <c r="D8" s="77">
        <v>0.3215590742996346</v>
      </c>
      <c r="E8" s="158">
        <v>30</v>
      </c>
      <c r="F8" s="220">
        <v>76</v>
      </c>
      <c r="G8" s="220">
        <v>67</v>
      </c>
      <c r="H8" s="220">
        <v>143</v>
      </c>
      <c r="I8" s="243">
        <v>0.54166666666666663</v>
      </c>
      <c r="J8" s="220">
        <v>9</v>
      </c>
      <c r="K8" s="225">
        <v>-0.11842105263157894</v>
      </c>
      <c r="L8" s="221">
        <v>25</v>
      </c>
      <c r="M8" s="240"/>
      <c r="N8" s="216"/>
      <c r="O8" s="250"/>
    </row>
    <row r="9" spans="1:623" ht="17.100000000000001" customHeight="1" x14ac:dyDescent="0.25">
      <c r="A9" s="75">
        <v>6</v>
      </c>
      <c r="B9" s="308">
        <v>863</v>
      </c>
      <c r="C9" s="308">
        <v>323</v>
      </c>
      <c r="D9" s="74">
        <v>0.3742757821552723</v>
      </c>
      <c r="E9" s="157">
        <v>10</v>
      </c>
      <c r="F9" s="309">
        <v>72</v>
      </c>
      <c r="G9" s="309">
        <v>70</v>
      </c>
      <c r="H9" s="73">
        <v>142</v>
      </c>
      <c r="I9" s="242">
        <v>0.43962848297213625</v>
      </c>
      <c r="J9" s="73">
        <v>2</v>
      </c>
      <c r="K9" s="226">
        <v>-2.7777777777777776E-2</v>
      </c>
      <c r="L9" s="157">
        <v>20</v>
      </c>
      <c r="M9" s="240"/>
      <c r="N9" s="216"/>
      <c r="O9" s="250"/>
    </row>
    <row r="10" spans="1:623" ht="17.100000000000001" customHeight="1" x14ac:dyDescent="0.25">
      <c r="A10" s="76">
        <v>7</v>
      </c>
      <c r="B10" s="218">
        <v>355</v>
      </c>
      <c r="C10" s="218">
        <v>109</v>
      </c>
      <c r="D10" s="77">
        <v>0.30704225352112674</v>
      </c>
      <c r="E10" s="158">
        <v>39</v>
      </c>
      <c r="F10" s="220">
        <v>28</v>
      </c>
      <c r="G10" s="220">
        <v>28</v>
      </c>
      <c r="H10" s="220">
        <v>56</v>
      </c>
      <c r="I10" s="243">
        <v>0.51376146788990829</v>
      </c>
      <c r="J10" s="220">
        <v>0</v>
      </c>
      <c r="K10" s="225">
        <v>0</v>
      </c>
      <c r="L10" s="221">
        <v>12</v>
      </c>
      <c r="M10" s="240"/>
      <c r="N10" s="216"/>
      <c r="O10" s="250"/>
    </row>
    <row r="11" spans="1:623" ht="17.100000000000001" customHeight="1" x14ac:dyDescent="0.25">
      <c r="A11" s="75">
        <v>8</v>
      </c>
      <c r="B11" s="308">
        <v>168</v>
      </c>
      <c r="C11" s="308">
        <v>49</v>
      </c>
      <c r="D11" s="74">
        <v>0.29166666666666669</v>
      </c>
      <c r="E11" s="157">
        <v>46</v>
      </c>
      <c r="F11" s="309">
        <v>15</v>
      </c>
      <c r="G11" s="309">
        <v>9</v>
      </c>
      <c r="H11" s="73">
        <v>24</v>
      </c>
      <c r="I11" s="242">
        <v>0.48979591836734693</v>
      </c>
      <c r="J11" s="73">
        <v>6</v>
      </c>
      <c r="K11" s="226">
        <v>-0.4</v>
      </c>
      <c r="L11" s="157">
        <v>52</v>
      </c>
      <c r="M11" s="240"/>
      <c r="N11" s="216"/>
      <c r="O11" s="250"/>
    </row>
    <row r="12" spans="1:623" ht="17.100000000000001" customHeight="1" x14ac:dyDescent="0.25">
      <c r="A12" s="76">
        <v>9</v>
      </c>
      <c r="B12" s="218">
        <v>494</v>
      </c>
      <c r="C12" s="218">
        <v>172</v>
      </c>
      <c r="D12" s="77">
        <v>0.34817813765182187</v>
      </c>
      <c r="E12" s="158">
        <v>21</v>
      </c>
      <c r="F12" s="220">
        <v>51</v>
      </c>
      <c r="G12" s="220">
        <v>35</v>
      </c>
      <c r="H12" s="220">
        <v>86</v>
      </c>
      <c r="I12" s="243">
        <v>0.5</v>
      </c>
      <c r="J12" s="220">
        <v>16</v>
      </c>
      <c r="K12" s="225">
        <v>-0.31372549019607843</v>
      </c>
      <c r="L12" s="221">
        <v>48</v>
      </c>
      <c r="M12" s="240"/>
      <c r="N12" s="216"/>
      <c r="O12" s="250"/>
    </row>
    <row r="13" spans="1:623" ht="17.100000000000001" customHeight="1" x14ac:dyDescent="0.25">
      <c r="A13" s="75">
        <v>10</v>
      </c>
      <c r="B13" s="308">
        <v>115</v>
      </c>
      <c r="C13" s="308">
        <v>33</v>
      </c>
      <c r="D13" s="74">
        <v>0.28695652173913044</v>
      </c>
      <c r="E13" s="157">
        <v>47</v>
      </c>
      <c r="F13" s="309">
        <v>11</v>
      </c>
      <c r="G13" s="309">
        <v>8</v>
      </c>
      <c r="H13" s="73">
        <v>19</v>
      </c>
      <c r="I13" s="242">
        <v>0.5757575757575758</v>
      </c>
      <c r="J13" s="73">
        <v>3</v>
      </c>
      <c r="K13" s="310">
        <v>-0.27272727272727271</v>
      </c>
      <c r="L13" s="311">
        <v>42</v>
      </c>
      <c r="M13" s="240"/>
      <c r="N13" s="216"/>
      <c r="O13" s="250"/>
    </row>
    <row r="14" spans="1:623" ht="17.100000000000001" customHeight="1" x14ac:dyDescent="0.25">
      <c r="A14" s="76">
        <v>11</v>
      </c>
      <c r="B14" s="218">
        <v>818</v>
      </c>
      <c r="C14" s="218">
        <v>288</v>
      </c>
      <c r="D14" s="77">
        <v>0.35207823960880197</v>
      </c>
      <c r="E14" s="158">
        <v>18</v>
      </c>
      <c r="F14" s="220">
        <v>78</v>
      </c>
      <c r="G14" s="220">
        <v>56</v>
      </c>
      <c r="H14" s="220">
        <v>134</v>
      </c>
      <c r="I14" s="243">
        <v>0.46527777777777779</v>
      </c>
      <c r="J14" s="220">
        <v>22</v>
      </c>
      <c r="K14" s="225">
        <v>-0.28205128205128205</v>
      </c>
      <c r="L14" s="221">
        <v>44</v>
      </c>
      <c r="M14" s="240"/>
      <c r="N14" s="216"/>
      <c r="O14" s="250"/>
    </row>
    <row r="15" spans="1:623" ht="17.100000000000001" customHeight="1" x14ac:dyDescent="0.25">
      <c r="A15" s="75">
        <v>12</v>
      </c>
      <c r="B15" s="308">
        <v>217</v>
      </c>
      <c r="C15" s="308">
        <v>73</v>
      </c>
      <c r="D15" s="74">
        <v>0.33640552995391704</v>
      </c>
      <c r="E15" s="157">
        <v>25</v>
      </c>
      <c r="F15" s="309">
        <v>22</v>
      </c>
      <c r="G15" s="309">
        <v>17</v>
      </c>
      <c r="H15" s="73">
        <v>39</v>
      </c>
      <c r="I15" s="242">
        <v>0.53424657534246578</v>
      </c>
      <c r="J15" s="73">
        <v>5</v>
      </c>
      <c r="K15" s="226">
        <v>-0.22727272727272727</v>
      </c>
      <c r="L15" s="157">
        <v>35</v>
      </c>
      <c r="M15" s="240"/>
      <c r="N15" s="216"/>
      <c r="O15" s="250"/>
    </row>
    <row r="16" spans="1:623" ht="17.100000000000001" customHeight="1" x14ac:dyDescent="0.25">
      <c r="A16" s="76">
        <v>13</v>
      </c>
      <c r="B16" s="218">
        <v>60</v>
      </c>
      <c r="C16" s="218">
        <v>17</v>
      </c>
      <c r="D16" s="77">
        <v>0.28333333333333333</v>
      </c>
      <c r="E16" s="158">
        <v>48</v>
      </c>
      <c r="F16" s="220">
        <v>4</v>
      </c>
      <c r="G16" s="220">
        <v>3</v>
      </c>
      <c r="H16" s="220">
        <v>7</v>
      </c>
      <c r="I16" s="243">
        <v>0.41176470588235292</v>
      </c>
      <c r="J16" s="220">
        <v>1</v>
      </c>
      <c r="K16" s="225">
        <v>-0.25</v>
      </c>
      <c r="L16" s="221">
        <v>38</v>
      </c>
      <c r="M16" s="240"/>
      <c r="N16" s="216"/>
      <c r="O16" s="250"/>
    </row>
    <row r="17" spans="1:623" ht="17.100000000000001" customHeight="1" x14ac:dyDescent="0.25">
      <c r="A17" s="75">
        <v>14</v>
      </c>
      <c r="B17" s="308">
        <v>456</v>
      </c>
      <c r="C17" s="308">
        <v>156</v>
      </c>
      <c r="D17" s="74">
        <v>0.34210526315789475</v>
      </c>
      <c r="E17" s="157">
        <v>22</v>
      </c>
      <c r="F17" s="309">
        <v>41</v>
      </c>
      <c r="G17" s="309">
        <v>31</v>
      </c>
      <c r="H17" s="73">
        <v>72</v>
      </c>
      <c r="I17" s="242">
        <v>0.46153846153846156</v>
      </c>
      <c r="J17" s="73">
        <v>10</v>
      </c>
      <c r="K17" s="225">
        <v>-0.24390243902439024</v>
      </c>
      <c r="L17" s="221">
        <v>37</v>
      </c>
      <c r="M17" s="240"/>
      <c r="N17" s="216"/>
      <c r="O17" s="250"/>
    </row>
    <row r="18" spans="1:623" s="78" customFormat="1" ht="17.100000000000001" customHeight="1" x14ac:dyDescent="0.25">
      <c r="A18" s="76">
        <v>15</v>
      </c>
      <c r="B18" s="218">
        <v>179</v>
      </c>
      <c r="C18" s="218">
        <v>44</v>
      </c>
      <c r="D18" s="77">
        <v>0.24581005586592178</v>
      </c>
      <c r="E18" s="158">
        <v>55</v>
      </c>
      <c r="F18" s="220">
        <v>14</v>
      </c>
      <c r="G18" s="220">
        <v>11</v>
      </c>
      <c r="H18" s="220">
        <v>25</v>
      </c>
      <c r="I18" s="243">
        <v>0.56818181818181823</v>
      </c>
      <c r="J18" s="220">
        <v>3</v>
      </c>
      <c r="K18" s="225">
        <v>-0.21428571428571427</v>
      </c>
      <c r="L18" s="221">
        <v>34</v>
      </c>
      <c r="M18" s="240"/>
      <c r="N18" s="216"/>
      <c r="O18" s="250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4"/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4"/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4"/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4"/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4"/>
      <c r="MV18" s="84"/>
      <c r="MW18" s="84"/>
      <c r="MX18" s="84"/>
      <c r="MY18" s="84"/>
      <c r="MZ18" s="84"/>
      <c r="NA18" s="84"/>
      <c r="NB18" s="84"/>
      <c r="NC18" s="84"/>
      <c r="ND18" s="84"/>
      <c r="NE18" s="84"/>
      <c r="NF18" s="84"/>
      <c r="NG18" s="84"/>
      <c r="NH18" s="84"/>
      <c r="NI18" s="84"/>
      <c r="NJ18" s="84"/>
      <c r="NK18" s="84"/>
      <c r="NL18" s="84"/>
      <c r="NM18" s="84"/>
      <c r="NN18" s="84"/>
      <c r="NO18" s="84"/>
      <c r="NP18" s="84"/>
      <c r="NQ18" s="84"/>
      <c r="NR18" s="84"/>
      <c r="NS18" s="84"/>
      <c r="NT18" s="84"/>
      <c r="NU18" s="84"/>
      <c r="NV18" s="84"/>
      <c r="NW18" s="84"/>
      <c r="NX18" s="84"/>
      <c r="NY18" s="84"/>
      <c r="NZ18" s="84"/>
      <c r="OA18" s="84"/>
      <c r="OB18" s="84"/>
      <c r="OC18" s="84"/>
      <c r="OD18" s="84"/>
      <c r="OE18" s="84"/>
      <c r="OF18" s="84"/>
      <c r="OG18" s="84"/>
      <c r="OH18" s="84"/>
      <c r="OI18" s="84"/>
      <c r="OJ18" s="84"/>
      <c r="OK18" s="84"/>
      <c r="OL18" s="84"/>
      <c r="OM18" s="84"/>
      <c r="ON18" s="84"/>
      <c r="OO18" s="84"/>
      <c r="OP18" s="84"/>
      <c r="OQ18" s="84"/>
      <c r="OR18" s="84"/>
      <c r="OS18" s="84"/>
      <c r="OT18" s="84"/>
      <c r="OU18" s="84"/>
      <c r="OV18" s="84"/>
      <c r="OW18" s="84"/>
      <c r="OX18" s="84"/>
      <c r="OY18" s="84"/>
      <c r="OZ18" s="84"/>
      <c r="PA18" s="84"/>
      <c r="PB18" s="84"/>
      <c r="PC18" s="84"/>
      <c r="PD18" s="84"/>
      <c r="PE18" s="84"/>
      <c r="PF18" s="84"/>
      <c r="PG18" s="84"/>
      <c r="PH18" s="84"/>
      <c r="PI18" s="84"/>
      <c r="PJ18" s="84"/>
      <c r="PK18" s="84"/>
      <c r="PL18" s="84"/>
      <c r="PM18" s="84"/>
      <c r="PN18" s="84"/>
      <c r="PO18" s="84"/>
      <c r="PP18" s="84"/>
      <c r="PQ18" s="84"/>
      <c r="PR18" s="84"/>
      <c r="PS18" s="84"/>
      <c r="PT18" s="84"/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4"/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4"/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4"/>
      <c r="RB18" s="84"/>
      <c r="RC18" s="84"/>
      <c r="RD18" s="84"/>
      <c r="RE18" s="84"/>
      <c r="RF18" s="84"/>
      <c r="RG18" s="84"/>
      <c r="RH18" s="84"/>
      <c r="RI18" s="84"/>
      <c r="RJ18" s="84"/>
      <c r="RK18" s="84"/>
      <c r="RL18" s="84"/>
      <c r="RM18" s="84"/>
      <c r="RN18" s="84"/>
      <c r="RO18" s="84"/>
      <c r="RP18" s="84"/>
      <c r="RQ18" s="84"/>
      <c r="RR18" s="84"/>
      <c r="RS18" s="84"/>
      <c r="RT18" s="84"/>
      <c r="RU18" s="84"/>
      <c r="RV18" s="84"/>
      <c r="RW18" s="84"/>
      <c r="RX18" s="84"/>
      <c r="RY18" s="84"/>
      <c r="RZ18" s="84"/>
      <c r="SA18" s="84"/>
      <c r="SB18" s="84"/>
      <c r="SC18" s="84"/>
      <c r="SD18" s="84"/>
      <c r="SE18" s="84"/>
      <c r="SF18" s="84"/>
      <c r="SG18" s="84"/>
      <c r="SH18" s="84"/>
      <c r="SI18" s="84"/>
      <c r="SJ18" s="84"/>
      <c r="SK18" s="84"/>
      <c r="SL18" s="84"/>
      <c r="SM18" s="84"/>
      <c r="SN18" s="84"/>
      <c r="SO18" s="84"/>
      <c r="SP18" s="84"/>
      <c r="SQ18" s="84"/>
      <c r="SR18" s="84"/>
      <c r="SS18" s="84"/>
      <c r="ST18" s="84"/>
      <c r="SU18" s="84"/>
      <c r="SV18" s="84"/>
      <c r="SW18" s="84"/>
      <c r="SX18" s="84"/>
      <c r="SY18" s="84"/>
      <c r="SZ18" s="84"/>
      <c r="TA18" s="84"/>
      <c r="TB18" s="84"/>
      <c r="TC18" s="84"/>
      <c r="TD18" s="84"/>
      <c r="TE18" s="84"/>
      <c r="TF18" s="84"/>
      <c r="TG18" s="84"/>
      <c r="TH18" s="84"/>
      <c r="TI18" s="84"/>
      <c r="TJ18" s="84"/>
      <c r="TK18" s="84"/>
      <c r="TL18" s="84"/>
      <c r="TM18" s="84"/>
      <c r="TN18" s="84"/>
      <c r="TO18" s="84"/>
      <c r="TP18" s="84"/>
      <c r="TQ18" s="84"/>
      <c r="TR18" s="84"/>
      <c r="TS18" s="84"/>
      <c r="TT18" s="84"/>
      <c r="TU18" s="84"/>
      <c r="TV18" s="84"/>
      <c r="TW18" s="84"/>
      <c r="TX18" s="84"/>
      <c r="TY18" s="84"/>
      <c r="TZ18" s="84"/>
      <c r="UA18" s="84"/>
      <c r="UB18" s="84"/>
      <c r="UC18" s="84"/>
      <c r="UD18" s="84"/>
      <c r="UE18" s="84"/>
      <c r="UF18" s="84"/>
      <c r="UG18" s="84"/>
      <c r="UH18" s="84"/>
      <c r="UI18" s="84"/>
      <c r="UJ18" s="84"/>
      <c r="UK18" s="84"/>
      <c r="UL18" s="84"/>
      <c r="UM18" s="84"/>
      <c r="UN18" s="84"/>
      <c r="UO18" s="84"/>
      <c r="UP18" s="84"/>
      <c r="UQ18" s="84"/>
      <c r="UR18" s="84"/>
      <c r="US18" s="84"/>
      <c r="UT18" s="84"/>
      <c r="UU18" s="84"/>
      <c r="UV18" s="84"/>
      <c r="UW18" s="84"/>
      <c r="UX18" s="84"/>
      <c r="UY18" s="84"/>
      <c r="UZ18" s="84"/>
      <c r="VA18" s="84"/>
      <c r="VB18" s="84"/>
      <c r="VC18" s="84"/>
      <c r="VD18" s="84"/>
      <c r="VE18" s="84"/>
      <c r="VF18" s="84"/>
      <c r="VG18" s="84"/>
      <c r="VH18" s="84"/>
      <c r="VI18" s="84"/>
      <c r="VJ18" s="84"/>
      <c r="VK18" s="84"/>
      <c r="VL18" s="84"/>
      <c r="VM18" s="84"/>
      <c r="VN18" s="84"/>
      <c r="VO18" s="84"/>
      <c r="VP18" s="84"/>
      <c r="VQ18" s="84"/>
      <c r="VR18" s="84"/>
      <c r="VS18" s="84"/>
      <c r="VT18" s="84"/>
      <c r="VU18" s="84"/>
      <c r="VV18" s="84"/>
      <c r="VW18" s="84"/>
      <c r="VX18" s="84"/>
      <c r="VY18" s="84"/>
      <c r="VZ18" s="84"/>
      <c r="WA18" s="84"/>
      <c r="WB18" s="84"/>
      <c r="WC18" s="84"/>
      <c r="WD18" s="84"/>
      <c r="WE18" s="84"/>
      <c r="WF18" s="84"/>
      <c r="WG18" s="84"/>
      <c r="WH18" s="84"/>
      <c r="WI18" s="84"/>
      <c r="WJ18" s="84"/>
      <c r="WK18" s="84"/>
      <c r="WL18" s="84"/>
      <c r="WM18" s="84"/>
      <c r="WN18" s="84"/>
      <c r="WO18" s="84"/>
      <c r="WP18" s="84"/>
      <c r="WQ18" s="84"/>
      <c r="WR18" s="84"/>
      <c r="WS18" s="84"/>
      <c r="WT18" s="84"/>
      <c r="WU18" s="84"/>
      <c r="WV18" s="84"/>
      <c r="WW18" s="84"/>
      <c r="WX18" s="84"/>
      <c r="WY18" s="84"/>
    </row>
    <row r="19" spans="1:623" ht="17.100000000000001" customHeight="1" x14ac:dyDescent="0.25">
      <c r="A19" s="75">
        <v>16</v>
      </c>
      <c r="B19" s="308">
        <v>559</v>
      </c>
      <c r="C19" s="308">
        <v>179</v>
      </c>
      <c r="D19" s="74">
        <v>0.32021466905187834</v>
      </c>
      <c r="E19" s="157">
        <v>31</v>
      </c>
      <c r="F19" s="309">
        <v>43</v>
      </c>
      <c r="G19" s="309">
        <v>43</v>
      </c>
      <c r="H19" s="73">
        <v>86</v>
      </c>
      <c r="I19" s="242">
        <v>0.48044692737430167</v>
      </c>
      <c r="J19" s="73">
        <v>0</v>
      </c>
      <c r="K19" s="225">
        <v>0</v>
      </c>
      <c r="L19" s="221">
        <v>12</v>
      </c>
      <c r="M19" s="240"/>
      <c r="N19" s="216"/>
      <c r="O19" s="250"/>
    </row>
    <row r="20" spans="1:623" s="78" customFormat="1" ht="17.100000000000001" customHeight="1" x14ac:dyDescent="0.25">
      <c r="A20" s="76">
        <v>17</v>
      </c>
      <c r="B20" s="218">
        <v>191</v>
      </c>
      <c r="C20" s="218">
        <v>58</v>
      </c>
      <c r="D20" s="77">
        <v>0.30366492146596857</v>
      </c>
      <c r="E20" s="158">
        <v>41</v>
      </c>
      <c r="F20" s="220">
        <v>16</v>
      </c>
      <c r="G20" s="220">
        <v>12</v>
      </c>
      <c r="H20" s="220">
        <v>28</v>
      </c>
      <c r="I20" s="243">
        <v>0.48275862068965519</v>
      </c>
      <c r="J20" s="220">
        <v>4</v>
      </c>
      <c r="K20" s="225">
        <v>-0.25</v>
      </c>
      <c r="L20" s="221">
        <v>38</v>
      </c>
      <c r="M20" s="240"/>
      <c r="N20" s="216"/>
      <c r="O20" s="250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4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4"/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4"/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84"/>
      <c r="RC20" s="84"/>
      <c r="RD20" s="84"/>
      <c r="RE20" s="84"/>
      <c r="RF20" s="84"/>
      <c r="RG20" s="84"/>
      <c r="RH20" s="84"/>
      <c r="RI20" s="84"/>
      <c r="RJ20" s="84"/>
      <c r="RK20" s="84"/>
      <c r="RL20" s="84"/>
      <c r="RM20" s="84"/>
      <c r="RN20" s="84"/>
      <c r="RO20" s="84"/>
      <c r="RP20" s="84"/>
      <c r="RQ20" s="84"/>
      <c r="RR20" s="84"/>
      <c r="RS20" s="84"/>
      <c r="RT20" s="84"/>
      <c r="RU20" s="84"/>
      <c r="RV20" s="84"/>
      <c r="RW20" s="84"/>
      <c r="RX20" s="84"/>
      <c r="RY20" s="84"/>
      <c r="RZ20" s="84"/>
      <c r="SA20" s="84"/>
      <c r="SB20" s="84"/>
      <c r="SC20" s="84"/>
      <c r="SD20" s="84"/>
      <c r="SE20" s="84"/>
      <c r="SF20" s="84"/>
      <c r="SG20" s="84"/>
      <c r="SH20" s="84"/>
      <c r="SI20" s="84"/>
      <c r="SJ20" s="84"/>
      <c r="SK20" s="84"/>
      <c r="SL20" s="84"/>
      <c r="SM20" s="84"/>
      <c r="SN20" s="84"/>
      <c r="SO20" s="84"/>
      <c r="SP20" s="84"/>
      <c r="SQ20" s="84"/>
      <c r="SR20" s="84"/>
      <c r="SS20" s="84"/>
      <c r="ST20" s="84"/>
      <c r="SU20" s="84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84"/>
      <c r="TH20" s="84"/>
      <c r="TI20" s="84"/>
      <c r="TJ20" s="84"/>
      <c r="TK20" s="84"/>
      <c r="TL20" s="84"/>
      <c r="TM20" s="84"/>
      <c r="TN20" s="84"/>
      <c r="TO20" s="84"/>
      <c r="TP20" s="84"/>
      <c r="TQ20" s="84"/>
      <c r="TR20" s="84"/>
      <c r="TS20" s="84"/>
      <c r="TT20" s="84"/>
      <c r="TU20" s="84"/>
      <c r="TV20" s="84"/>
      <c r="TW20" s="84"/>
      <c r="TX20" s="84"/>
      <c r="TY20" s="84"/>
      <c r="TZ20" s="84"/>
      <c r="UA20" s="84"/>
      <c r="UB20" s="84"/>
      <c r="UC20" s="84"/>
      <c r="UD20" s="84"/>
      <c r="UE20" s="84"/>
      <c r="UF20" s="84"/>
      <c r="UG20" s="84"/>
      <c r="UH20" s="84"/>
      <c r="UI20" s="84"/>
      <c r="UJ20" s="84"/>
      <c r="UK20" s="84"/>
      <c r="UL20" s="84"/>
      <c r="UM20" s="84"/>
      <c r="UN20" s="84"/>
      <c r="UO20" s="84"/>
      <c r="UP20" s="84"/>
      <c r="UQ20" s="84"/>
      <c r="UR20" s="84"/>
      <c r="US20" s="84"/>
      <c r="UT20" s="84"/>
      <c r="UU20" s="84"/>
      <c r="UV20" s="84"/>
      <c r="UW20" s="84"/>
      <c r="UX20" s="84"/>
      <c r="UY20" s="84"/>
      <c r="UZ20" s="84"/>
      <c r="VA20" s="84"/>
      <c r="VB20" s="84"/>
      <c r="VC20" s="84"/>
      <c r="VD20" s="84"/>
      <c r="VE20" s="84"/>
      <c r="VF20" s="84"/>
      <c r="VG20" s="84"/>
      <c r="VH20" s="84"/>
      <c r="VI20" s="84"/>
      <c r="VJ20" s="84"/>
      <c r="VK20" s="84"/>
      <c r="VL20" s="84"/>
      <c r="VM20" s="84"/>
      <c r="VN20" s="84"/>
      <c r="VO20" s="84"/>
      <c r="VP20" s="84"/>
      <c r="VQ20" s="84"/>
      <c r="VR20" s="84"/>
      <c r="VS20" s="84"/>
      <c r="VT20" s="84"/>
      <c r="VU20" s="84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84"/>
      <c r="WV20" s="84"/>
      <c r="WW20" s="84"/>
      <c r="WX20" s="84"/>
      <c r="WY20" s="84"/>
    </row>
    <row r="21" spans="1:623" ht="17.100000000000001" customHeight="1" x14ac:dyDescent="0.25">
      <c r="A21" s="75">
        <v>18</v>
      </c>
      <c r="B21" s="308">
        <v>299</v>
      </c>
      <c r="C21" s="308">
        <v>97</v>
      </c>
      <c r="D21" s="74">
        <v>0.32441471571906355</v>
      </c>
      <c r="E21" s="157">
        <v>29</v>
      </c>
      <c r="F21" s="309">
        <v>28</v>
      </c>
      <c r="G21" s="309">
        <v>21</v>
      </c>
      <c r="H21" s="73">
        <v>49</v>
      </c>
      <c r="I21" s="242">
        <v>0.50515463917525771</v>
      </c>
      <c r="J21" s="73">
        <v>7</v>
      </c>
      <c r="K21" s="225">
        <v>-0.25</v>
      </c>
      <c r="L21" s="221">
        <v>38</v>
      </c>
      <c r="M21" s="240"/>
      <c r="N21" s="216"/>
      <c r="O21" s="250"/>
    </row>
    <row r="22" spans="1:623" s="78" customFormat="1" ht="17.100000000000001" customHeight="1" x14ac:dyDescent="0.25">
      <c r="A22" s="76">
        <v>19</v>
      </c>
      <c r="B22" s="218">
        <v>374</v>
      </c>
      <c r="C22" s="218">
        <v>110</v>
      </c>
      <c r="D22" s="77">
        <v>0.29411764705882354</v>
      </c>
      <c r="E22" s="158">
        <v>45</v>
      </c>
      <c r="F22" s="220">
        <v>27</v>
      </c>
      <c r="G22" s="220">
        <v>26</v>
      </c>
      <c r="H22" s="220">
        <v>53</v>
      </c>
      <c r="I22" s="243">
        <v>0.48181818181818181</v>
      </c>
      <c r="J22" s="220">
        <v>1</v>
      </c>
      <c r="K22" s="225">
        <v>-3.7037037037037035E-2</v>
      </c>
      <c r="L22" s="221">
        <v>21</v>
      </c>
      <c r="M22" s="240"/>
      <c r="N22" s="216"/>
      <c r="O22" s="250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84"/>
      <c r="SE22" s="84"/>
      <c r="SF22" s="84"/>
      <c r="SG22" s="8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84"/>
      <c r="TU22" s="84"/>
      <c r="TV22" s="84"/>
      <c r="TW22" s="84"/>
      <c r="TX22" s="84"/>
      <c r="TY22" s="84"/>
      <c r="TZ22" s="84"/>
      <c r="UA22" s="84"/>
      <c r="UB22" s="84"/>
      <c r="UC22" s="84"/>
      <c r="UD22" s="84"/>
      <c r="UE22" s="84"/>
      <c r="UF22" s="84"/>
      <c r="UG22" s="84"/>
      <c r="UH22" s="84"/>
      <c r="UI22" s="84"/>
      <c r="UJ22" s="84"/>
      <c r="UK22" s="84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84"/>
      <c r="UW22" s="84"/>
      <c r="UX22" s="84"/>
      <c r="UY22" s="84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84"/>
      <c r="VK22" s="84"/>
      <c r="VL22" s="84"/>
      <c r="VM22" s="84"/>
      <c r="VN22" s="84"/>
      <c r="VO22" s="84"/>
      <c r="VP22" s="84"/>
      <c r="VQ22" s="84"/>
      <c r="VR22" s="84"/>
      <c r="VS22" s="84"/>
      <c r="VT22" s="84"/>
      <c r="VU22" s="84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84"/>
      <c r="WV22" s="84"/>
      <c r="WW22" s="84"/>
      <c r="WX22" s="84"/>
      <c r="WY22" s="84"/>
    </row>
    <row r="23" spans="1:623" ht="17.100000000000001" customHeight="1" x14ac:dyDescent="0.25">
      <c r="A23" s="75">
        <v>20</v>
      </c>
      <c r="B23" s="308">
        <v>103</v>
      </c>
      <c r="C23" s="308">
        <v>28</v>
      </c>
      <c r="D23" s="74">
        <v>0.27184466019417475</v>
      </c>
      <c r="E23" s="157">
        <v>52</v>
      </c>
      <c r="F23" s="309">
        <v>7</v>
      </c>
      <c r="G23" s="309">
        <v>6</v>
      </c>
      <c r="H23" s="73">
        <v>13</v>
      </c>
      <c r="I23" s="242">
        <v>0.4642857142857143</v>
      </c>
      <c r="J23" s="73">
        <v>1</v>
      </c>
      <c r="K23" s="225">
        <v>-0.14285714285714285</v>
      </c>
      <c r="L23" s="221">
        <v>26</v>
      </c>
      <c r="M23" s="240"/>
      <c r="N23" s="216"/>
      <c r="O23" s="250"/>
    </row>
    <row r="24" spans="1:623" s="78" customFormat="1" ht="17.100000000000001" customHeight="1" x14ac:dyDescent="0.25">
      <c r="A24" s="76">
        <v>21</v>
      </c>
      <c r="B24" s="218">
        <v>383</v>
      </c>
      <c r="C24" s="218">
        <v>114</v>
      </c>
      <c r="D24" s="77">
        <v>0.29765013054830286</v>
      </c>
      <c r="E24" s="158">
        <v>44</v>
      </c>
      <c r="F24" s="220">
        <v>34</v>
      </c>
      <c r="G24" s="220">
        <v>27</v>
      </c>
      <c r="H24" s="220">
        <v>61</v>
      </c>
      <c r="I24" s="243">
        <v>0.53508771929824561</v>
      </c>
      <c r="J24" s="220">
        <v>7</v>
      </c>
      <c r="K24" s="225">
        <v>-0.20588235294117646</v>
      </c>
      <c r="L24" s="221">
        <v>31</v>
      </c>
      <c r="M24" s="240"/>
      <c r="N24" s="216"/>
      <c r="O24" s="250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4"/>
      <c r="JM24" s="84"/>
      <c r="JN24" s="84"/>
      <c r="JO24" s="84"/>
      <c r="JP24" s="84"/>
      <c r="JQ24" s="84"/>
      <c r="JR24" s="84"/>
      <c r="JS24" s="84"/>
      <c r="JT24" s="84"/>
      <c r="JU24" s="84"/>
      <c r="JV24" s="84"/>
      <c r="JW24" s="84"/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4"/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4"/>
      <c r="KT24" s="84"/>
      <c r="KU24" s="84"/>
      <c r="KV24" s="84"/>
      <c r="KW24" s="84"/>
      <c r="KX24" s="84"/>
      <c r="KY24" s="84"/>
      <c r="KZ24" s="84"/>
      <c r="LA24" s="84"/>
      <c r="LB24" s="84"/>
      <c r="LC24" s="84"/>
      <c r="LD24" s="84"/>
      <c r="LE24" s="84"/>
      <c r="LF24" s="84"/>
      <c r="LG24" s="84"/>
      <c r="LH24" s="84"/>
      <c r="LI24" s="84"/>
      <c r="LJ24" s="84"/>
      <c r="LK24" s="84"/>
      <c r="LL24" s="84"/>
      <c r="LM24" s="84"/>
      <c r="LN24" s="84"/>
      <c r="LO24" s="84"/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4"/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4"/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4"/>
      <c r="MW24" s="84"/>
      <c r="MX24" s="84"/>
      <c r="MY24" s="84"/>
      <c r="MZ24" s="84"/>
      <c r="NA24" s="84"/>
      <c r="NB24" s="84"/>
      <c r="NC24" s="84"/>
      <c r="ND24" s="84"/>
      <c r="NE24" s="84"/>
      <c r="NF24" s="84"/>
      <c r="NG24" s="84"/>
      <c r="NH24" s="84"/>
      <c r="NI24" s="84"/>
      <c r="NJ24" s="84"/>
      <c r="NK24" s="84"/>
      <c r="NL24" s="84"/>
      <c r="NM24" s="84"/>
      <c r="NN24" s="84"/>
      <c r="NO24" s="84"/>
      <c r="NP24" s="84"/>
      <c r="NQ24" s="84"/>
      <c r="NR24" s="84"/>
      <c r="NS24" s="84"/>
      <c r="NT24" s="84"/>
      <c r="NU24" s="84"/>
      <c r="NV24" s="84"/>
      <c r="NW24" s="84"/>
      <c r="NX24" s="84"/>
      <c r="NY24" s="84"/>
      <c r="NZ24" s="84"/>
      <c r="OA24" s="84"/>
      <c r="OB24" s="84"/>
      <c r="OC24" s="84"/>
      <c r="OD24" s="84"/>
      <c r="OE24" s="84"/>
      <c r="OF24" s="84"/>
      <c r="OG24" s="84"/>
      <c r="OH24" s="84"/>
      <c r="OI24" s="84"/>
      <c r="OJ24" s="84"/>
      <c r="OK24" s="84"/>
      <c r="OL24" s="84"/>
      <c r="OM24" s="84"/>
      <c r="ON24" s="84"/>
      <c r="OO24" s="84"/>
      <c r="OP24" s="84"/>
      <c r="OQ24" s="84"/>
      <c r="OR24" s="84"/>
      <c r="OS24" s="84"/>
      <c r="OT24" s="84"/>
      <c r="OU24" s="84"/>
      <c r="OV24" s="84"/>
      <c r="OW24" s="84"/>
      <c r="OX24" s="84"/>
      <c r="OY24" s="84"/>
      <c r="OZ24" s="84"/>
      <c r="PA24" s="84"/>
      <c r="PB24" s="84"/>
      <c r="PC24" s="84"/>
      <c r="PD24" s="84"/>
      <c r="PE24" s="84"/>
      <c r="PF24" s="84"/>
      <c r="PG24" s="84"/>
      <c r="PH24" s="84"/>
      <c r="PI24" s="84"/>
      <c r="PJ24" s="84"/>
      <c r="PK24" s="84"/>
      <c r="PL24" s="84"/>
      <c r="PM24" s="84"/>
      <c r="PN24" s="84"/>
      <c r="PO24" s="84"/>
      <c r="PP24" s="84"/>
      <c r="PQ24" s="84"/>
      <c r="PR24" s="84"/>
      <c r="PS24" s="84"/>
      <c r="PT24" s="84"/>
      <c r="PU24" s="84"/>
      <c r="PV24" s="84"/>
      <c r="PW24" s="84"/>
      <c r="PX24" s="84"/>
      <c r="PY24" s="84"/>
      <c r="PZ24" s="84"/>
      <c r="QA24" s="84"/>
      <c r="QB24" s="84"/>
      <c r="QC24" s="84"/>
      <c r="QD24" s="84"/>
      <c r="QE24" s="84"/>
      <c r="QF24" s="84"/>
      <c r="QG24" s="84"/>
      <c r="QH24" s="84"/>
      <c r="QI24" s="84"/>
      <c r="QJ24" s="84"/>
      <c r="QK24" s="84"/>
      <c r="QL24" s="84"/>
      <c r="QM24" s="84"/>
      <c r="QN24" s="84"/>
      <c r="QO24" s="84"/>
      <c r="QP24" s="84"/>
      <c r="QQ24" s="84"/>
      <c r="QR24" s="84"/>
      <c r="QS24" s="84"/>
      <c r="QT24" s="84"/>
      <c r="QU24" s="84"/>
      <c r="QV24" s="84"/>
      <c r="QW24" s="84"/>
      <c r="QX24" s="84"/>
      <c r="QY24" s="84"/>
      <c r="QZ24" s="84"/>
      <c r="RA24" s="84"/>
      <c r="RB24" s="84"/>
      <c r="RC24" s="84"/>
      <c r="RD24" s="84"/>
      <c r="RE24" s="84"/>
      <c r="RF24" s="84"/>
      <c r="RG24" s="84"/>
      <c r="RH24" s="84"/>
      <c r="RI24" s="84"/>
      <c r="RJ24" s="84"/>
      <c r="RK24" s="84"/>
      <c r="RL24" s="84"/>
      <c r="RM24" s="84"/>
      <c r="RN24" s="84"/>
      <c r="RO24" s="84"/>
      <c r="RP24" s="84"/>
      <c r="RQ24" s="84"/>
      <c r="RR24" s="84"/>
      <c r="RS24" s="84"/>
      <c r="RT24" s="84"/>
      <c r="RU24" s="84"/>
      <c r="RV24" s="84"/>
      <c r="RW24" s="84"/>
      <c r="RX24" s="84"/>
      <c r="RY24" s="84"/>
      <c r="RZ24" s="84"/>
      <c r="SA24" s="84"/>
      <c r="SB24" s="84"/>
      <c r="SC24" s="84"/>
      <c r="SD24" s="84"/>
      <c r="SE24" s="84"/>
      <c r="SF24" s="84"/>
      <c r="SG24" s="84"/>
      <c r="SH24" s="84"/>
      <c r="SI24" s="84"/>
      <c r="SJ24" s="84"/>
      <c r="SK24" s="84"/>
      <c r="SL24" s="84"/>
      <c r="SM24" s="84"/>
      <c r="SN24" s="84"/>
      <c r="SO24" s="84"/>
      <c r="SP24" s="84"/>
      <c r="SQ24" s="84"/>
      <c r="SR24" s="84"/>
      <c r="SS24" s="84"/>
      <c r="ST24" s="84"/>
      <c r="SU24" s="84"/>
      <c r="SV24" s="84"/>
      <c r="SW24" s="84"/>
      <c r="SX24" s="84"/>
      <c r="SY24" s="84"/>
      <c r="SZ24" s="84"/>
      <c r="TA24" s="84"/>
      <c r="TB24" s="84"/>
      <c r="TC24" s="84"/>
      <c r="TD24" s="84"/>
      <c r="TE24" s="84"/>
      <c r="TF24" s="84"/>
      <c r="TG24" s="84"/>
      <c r="TH24" s="84"/>
      <c r="TI24" s="84"/>
      <c r="TJ24" s="84"/>
      <c r="TK24" s="84"/>
      <c r="TL24" s="84"/>
      <c r="TM24" s="84"/>
      <c r="TN24" s="84"/>
      <c r="TO24" s="84"/>
      <c r="TP24" s="84"/>
      <c r="TQ24" s="84"/>
      <c r="TR24" s="84"/>
      <c r="TS24" s="84"/>
      <c r="TT24" s="84"/>
      <c r="TU24" s="84"/>
      <c r="TV24" s="84"/>
      <c r="TW24" s="84"/>
      <c r="TX24" s="84"/>
      <c r="TY24" s="84"/>
      <c r="TZ24" s="84"/>
      <c r="UA24" s="84"/>
      <c r="UB24" s="84"/>
      <c r="UC24" s="84"/>
      <c r="UD24" s="84"/>
      <c r="UE24" s="84"/>
      <c r="UF24" s="84"/>
      <c r="UG24" s="84"/>
      <c r="UH24" s="84"/>
      <c r="UI24" s="84"/>
      <c r="UJ24" s="84"/>
      <c r="UK24" s="84"/>
      <c r="UL24" s="84"/>
      <c r="UM24" s="84"/>
      <c r="UN24" s="84"/>
      <c r="UO24" s="84"/>
      <c r="UP24" s="84"/>
      <c r="UQ24" s="84"/>
      <c r="UR24" s="84"/>
      <c r="US24" s="84"/>
      <c r="UT24" s="84"/>
      <c r="UU24" s="84"/>
      <c r="UV24" s="84"/>
      <c r="UW24" s="84"/>
      <c r="UX24" s="84"/>
      <c r="UY24" s="84"/>
      <c r="UZ24" s="84"/>
      <c r="VA24" s="84"/>
      <c r="VB24" s="84"/>
      <c r="VC24" s="84"/>
      <c r="VD24" s="84"/>
      <c r="VE24" s="84"/>
      <c r="VF24" s="84"/>
      <c r="VG24" s="84"/>
      <c r="VH24" s="84"/>
      <c r="VI24" s="84"/>
      <c r="VJ24" s="84"/>
      <c r="VK24" s="84"/>
      <c r="VL24" s="84"/>
      <c r="VM24" s="84"/>
      <c r="VN24" s="84"/>
      <c r="VO24" s="84"/>
      <c r="VP24" s="84"/>
      <c r="VQ24" s="84"/>
      <c r="VR24" s="84"/>
      <c r="VS24" s="84"/>
      <c r="VT24" s="84"/>
      <c r="VU24" s="84"/>
      <c r="VV24" s="84"/>
      <c r="VW24" s="84"/>
      <c r="VX24" s="84"/>
      <c r="VY24" s="84"/>
      <c r="VZ24" s="84"/>
      <c r="WA24" s="84"/>
      <c r="WB24" s="84"/>
      <c r="WC24" s="84"/>
      <c r="WD24" s="84"/>
      <c r="WE24" s="84"/>
      <c r="WF24" s="84"/>
      <c r="WG24" s="84"/>
      <c r="WH24" s="84"/>
      <c r="WI24" s="84"/>
      <c r="WJ24" s="84"/>
      <c r="WK24" s="84"/>
      <c r="WL24" s="84"/>
      <c r="WM24" s="84"/>
      <c r="WN24" s="84"/>
      <c r="WO24" s="84"/>
      <c r="WP24" s="84"/>
      <c r="WQ24" s="84"/>
      <c r="WR24" s="84"/>
      <c r="WS24" s="84"/>
      <c r="WT24" s="84"/>
      <c r="WU24" s="84"/>
      <c r="WV24" s="84"/>
      <c r="WW24" s="84"/>
      <c r="WX24" s="84"/>
      <c r="WY24" s="84"/>
    </row>
    <row r="25" spans="1:623" ht="17.100000000000001" customHeight="1" x14ac:dyDescent="0.25">
      <c r="A25" s="75">
        <v>22</v>
      </c>
      <c r="B25" s="308">
        <v>551</v>
      </c>
      <c r="C25" s="308">
        <v>175</v>
      </c>
      <c r="D25" s="74">
        <v>0.31760435571687839</v>
      </c>
      <c r="E25" s="157">
        <v>33</v>
      </c>
      <c r="F25" s="309">
        <v>50</v>
      </c>
      <c r="G25" s="309">
        <v>46</v>
      </c>
      <c r="H25" s="73">
        <v>96</v>
      </c>
      <c r="I25" s="242">
        <v>0.5485714285714286</v>
      </c>
      <c r="J25" s="73">
        <v>4</v>
      </c>
      <c r="K25" s="225">
        <v>-0.08</v>
      </c>
      <c r="L25" s="221">
        <v>23</v>
      </c>
      <c r="M25" s="240"/>
      <c r="N25" s="216"/>
      <c r="O25" s="250"/>
    </row>
    <row r="26" spans="1:623" s="78" customFormat="1" ht="17.100000000000001" customHeight="1" x14ac:dyDescent="0.25">
      <c r="A26" s="76">
        <v>23</v>
      </c>
      <c r="B26" s="218">
        <v>411</v>
      </c>
      <c r="C26" s="218">
        <v>124</v>
      </c>
      <c r="D26" s="77">
        <v>0.30170316301703165</v>
      </c>
      <c r="E26" s="158">
        <v>42</v>
      </c>
      <c r="F26" s="220">
        <v>36</v>
      </c>
      <c r="G26" s="220">
        <v>29</v>
      </c>
      <c r="H26" s="220">
        <v>65</v>
      </c>
      <c r="I26" s="243">
        <v>0.52419354838709675</v>
      </c>
      <c r="J26" s="220">
        <v>7</v>
      </c>
      <c r="K26" s="225">
        <v>-0.19444444444444445</v>
      </c>
      <c r="L26" s="221">
        <v>30</v>
      </c>
      <c r="M26" s="240"/>
      <c r="N26" s="216"/>
      <c r="O26" s="250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</row>
    <row r="27" spans="1:623" ht="17.100000000000001" customHeight="1" x14ac:dyDescent="0.25">
      <c r="A27" s="75">
        <v>24</v>
      </c>
      <c r="B27" s="308">
        <v>121</v>
      </c>
      <c r="C27" s="308">
        <v>46</v>
      </c>
      <c r="D27" s="74">
        <v>0.38016528925619836</v>
      </c>
      <c r="E27" s="157">
        <v>6</v>
      </c>
      <c r="F27" s="309">
        <v>9</v>
      </c>
      <c r="G27" s="309">
        <v>6</v>
      </c>
      <c r="H27" s="73">
        <v>15</v>
      </c>
      <c r="I27" s="242">
        <v>0.32608695652173914</v>
      </c>
      <c r="J27" s="73">
        <v>3</v>
      </c>
      <c r="K27" s="225">
        <v>-0.33333333333333331</v>
      </c>
      <c r="L27" s="221">
        <v>50</v>
      </c>
      <c r="M27" s="240"/>
      <c r="N27" s="216"/>
      <c r="O27" s="250"/>
    </row>
    <row r="28" spans="1:623" s="78" customFormat="1" ht="17.100000000000001" customHeight="1" x14ac:dyDescent="0.25">
      <c r="A28" s="76">
        <v>25</v>
      </c>
      <c r="B28" s="218">
        <v>693</v>
      </c>
      <c r="C28" s="218">
        <v>247</v>
      </c>
      <c r="D28" s="77">
        <v>0.35642135642135642</v>
      </c>
      <c r="E28" s="158">
        <v>15</v>
      </c>
      <c r="F28" s="220">
        <v>67</v>
      </c>
      <c r="G28" s="220">
        <v>35</v>
      </c>
      <c r="H28" s="220">
        <v>102</v>
      </c>
      <c r="I28" s="243">
        <v>0.41295546558704455</v>
      </c>
      <c r="J28" s="220">
        <v>32</v>
      </c>
      <c r="K28" s="225">
        <v>-0.47761194029850745</v>
      </c>
      <c r="L28" s="221">
        <v>53</v>
      </c>
      <c r="M28" s="240"/>
      <c r="N28" s="216"/>
      <c r="O28" s="25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84"/>
      <c r="SE28" s="84"/>
      <c r="SF28" s="84"/>
      <c r="SG28" s="8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84"/>
      <c r="SS28" s="84"/>
      <c r="ST28" s="84"/>
      <c r="SU28" s="8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84"/>
      <c r="TG28" s="84"/>
      <c r="TH28" s="84"/>
      <c r="TI28" s="8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84"/>
      <c r="TU28" s="84"/>
      <c r="TV28" s="84"/>
      <c r="TW28" s="84"/>
      <c r="TX28" s="84"/>
      <c r="TY28" s="84"/>
      <c r="TZ28" s="84"/>
      <c r="UA28" s="84"/>
      <c r="UB28" s="84"/>
      <c r="UC28" s="84"/>
      <c r="UD28" s="84"/>
      <c r="UE28" s="84"/>
      <c r="UF28" s="84"/>
      <c r="UG28" s="84"/>
      <c r="UH28" s="84"/>
      <c r="UI28" s="84"/>
      <c r="UJ28" s="84"/>
      <c r="UK28" s="84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84"/>
      <c r="UW28" s="84"/>
      <c r="UX28" s="84"/>
      <c r="UY28" s="84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84"/>
      <c r="VK28" s="84"/>
      <c r="VL28" s="84"/>
      <c r="VM28" s="84"/>
      <c r="VN28" s="84"/>
      <c r="VO28" s="84"/>
      <c r="VP28" s="84"/>
      <c r="VQ28" s="84"/>
      <c r="VR28" s="84"/>
      <c r="VS28" s="84"/>
      <c r="VT28" s="84"/>
      <c r="VU28" s="84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84"/>
      <c r="WV28" s="84"/>
      <c r="WW28" s="84"/>
      <c r="WX28" s="84"/>
      <c r="WY28" s="84"/>
    </row>
    <row r="29" spans="1:623" ht="17.100000000000001" customHeight="1" x14ac:dyDescent="0.25">
      <c r="A29" s="75">
        <v>26</v>
      </c>
      <c r="B29" s="308">
        <v>874</v>
      </c>
      <c r="C29" s="308">
        <v>333</v>
      </c>
      <c r="D29" s="74">
        <v>0.38100686498855835</v>
      </c>
      <c r="E29" s="157">
        <v>5</v>
      </c>
      <c r="F29" s="309">
        <v>74</v>
      </c>
      <c r="G29" s="309">
        <v>48</v>
      </c>
      <c r="H29" s="73">
        <v>122</v>
      </c>
      <c r="I29" s="242">
        <v>0.36636636636636638</v>
      </c>
      <c r="J29" s="73">
        <v>26</v>
      </c>
      <c r="K29" s="225">
        <v>-0.35135135135135137</v>
      </c>
      <c r="L29" s="221">
        <v>51</v>
      </c>
      <c r="M29" s="240"/>
      <c r="N29" s="216"/>
      <c r="O29" s="250"/>
    </row>
    <row r="30" spans="1:623" s="78" customFormat="1" ht="17.100000000000001" customHeight="1" x14ac:dyDescent="0.25">
      <c r="A30" s="76">
        <v>27</v>
      </c>
      <c r="B30" s="218">
        <v>1534</v>
      </c>
      <c r="C30" s="218">
        <v>507</v>
      </c>
      <c r="D30" s="77">
        <v>0.33050847457627119</v>
      </c>
      <c r="E30" s="158">
        <v>28</v>
      </c>
      <c r="F30" s="220">
        <v>135</v>
      </c>
      <c r="G30" s="220">
        <v>114</v>
      </c>
      <c r="H30" s="220">
        <v>249</v>
      </c>
      <c r="I30" s="243">
        <v>0.4911242603550296</v>
      </c>
      <c r="J30" s="220">
        <v>21</v>
      </c>
      <c r="K30" s="225">
        <v>-0.15555555555555556</v>
      </c>
      <c r="L30" s="221">
        <v>27</v>
      </c>
      <c r="M30" s="240"/>
      <c r="N30" s="216"/>
      <c r="O30" s="250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  <c r="QU30" s="84"/>
      <c r="QV30" s="84"/>
      <c r="QW30" s="84"/>
      <c r="QX30" s="84"/>
      <c r="QY30" s="84"/>
      <c r="QZ30" s="84"/>
      <c r="RA30" s="84"/>
      <c r="RB30" s="84"/>
      <c r="RC30" s="84"/>
      <c r="RD30" s="84"/>
      <c r="RE30" s="84"/>
      <c r="RF30" s="84"/>
      <c r="RG30" s="84"/>
      <c r="RH30" s="84"/>
      <c r="RI30" s="84"/>
      <c r="RJ30" s="84"/>
      <c r="RK30" s="84"/>
      <c r="RL30" s="84"/>
      <c r="RM30" s="84"/>
      <c r="RN30" s="84"/>
      <c r="RO30" s="84"/>
      <c r="RP30" s="84"/>
      <c r="RQ30" s="84"/>
      <c r="RR30" s="84"/>
      <c r="RS30" s="84"/>
      <c r="RT30" s="84"/>
      <c r="RU30" s="84"/>
      <c r="RV30" s="84"/>
      <c r="RW30" s="84"/>
      <c r="RX30" s="84"/>
      <c r="RY30" s="84"/>
      <c r="RZ30" s="84"/>
      <c r="SA30" s="84"/>
      <c r="SB30" s="84"/>
      <c r="SC30" s="84"/>
      <c r="SD30" s="84"/>
      <c r="SE30" s="84"/>
      <c r="SF30" s="84"/>
      <c r="SG30" s="84"/>
      <c r="SH30" s="84"/>
      <c r="SI30" s="84"/>
      <c r="SJ30" s="84"/>
      <c r="SK30" s="84"/>
      <c r="SL30" s="84"/>
      <c r="SM30" s="84"/>
      <c r="SN30" s="84"/>
      <c r="SO30" s="84"/>
      <c r="SP30" s="84"/>
      <c r="SQ30" s="84"/>
      <c r="SR30" s="84"/>
      <c r="SS30" s="84"/>
      <c r="ST30" s="84"/>
      <c r="SU30" s="84"/>
      <c r="SV30" s="84"/>
      <c r="SW30" s="84"/>
      <c r="SX30" s="84"/>
      <c r="SY30" s="84"/>
      <c r="SZ30" s="84"/>
      <c r="TA30" s="84"/>
      <c r="TB30" s="84"/>
      <c r="TC30" s="84"/>
      <c r="TD30" s="84"/>
      <c r="TE30" s="84"/>
      <c r="TF30" s="84"/>
      <c r="TG30" s="84"/>
      <c r="TH30" s="84"/>
      <c r="TI30" s="84"/>
      <c r="TJ30" s="84"/>
      <c r="TK30" s="84"/>
      <c r="TL30" s="84"/>
      <c r="TM30" s="84"/>
      <c r="TN30" s="84"/>
      <c r="TO30" s="84"/>
      <c r="TP30" s="84"/>
      <c r="TQ30" s="84"/>
      <c r="TR30" s="84"/>
      <c r="TS30" s="84"/>
      <c r="TT30" s="84"/>
      <c r="TU30" s="84"/>
      <c r="TV30" s="84"/>
      <c r="TW30" s="84"/>
      <c r="TX30" s="84"/>
      <c r="TY30" s="84"/>
      <c r="TZ30" s="84"/>
      <c r="UA30" s="84"/>
      <c r="UB30" s="84"/>
      <c r="UC30" s="84"/>
      <c r="UD30" s="84"/>
      <c r="UE30" s="84"/>
      <c r="UF30" s="84"/>
      <c r="UG30" s="84"/>
      <c r="UH30" s="84"/>
      <c r="UI30" s="84"/>
      <c r="UJ30" s="84"/>
      <c r="UK30" s="84"/>
      <c r="UL30" s="84"/>
      <c r="UM30" s="84"/>
      <c r="UN30" s="84"/>
      <c r="UO30" s="84"/>
      <c r="UP30" s="84"/>
      <c r="UQ30" s="84"/>
      <c r="UR30" s="84"/>
      <c r="US30" s="84"/>
      <c r="UT30" s="84"/>
      <c r="UU30" s="84"/>
      <c r="UV30" s="84"/>
      <c r="UW30" s="84"/>
      <c r="UX30" s="84"/>
      <c r="UY30" s="84"/>
      <c r="UZ30" s="84"/>
      <c r="VA30" s="84"/>
      <c r="VB30" s="84"/>
      <c r="VC30" s="84"/>
      <c r="VD30" s="84"/>
      <c r="VE30" s="84"/>
      <c r="VF30" s="84"/>
      <c r="VG30" s="84"/>
      <c r="VH30" s="84"/>
      <c r="VI30" s="84"/>
      <c r="VJ30" s="84"/>
      <c r="VK30" s="84"/>
      <c r="VL30" s="84"/>
      <c r="VM30" s="84"/>
      <c r="VN30" s="84"/>
      <c r="VO30" s="84"/>
      <c r="VP30" s="84"/>
      <c r="VQ30" s="84"/>
      <c r="VR30" s="84"/>
      <c r="VS30" s="84"/>
      <c r="VT30" s="84"/>
      <c r="VU30" s="84"/>
      <c r="VV30" s="84"/>
      <c r="VW30" s="84"/>
      <c r="VX30" s="84"/>
      <c r="VY30" s="84"/>
      <c r="VZ30" s="84"/>
      <c r="WA30" s="84"/>
      <c r="WB30" s="84"/>
      <c r="WC30" s="84"/>
      <c r="WD30" s="84"/>
      <c r="WE30" s="84"/>
      <c r="WF30" s="84"/>
      <c r="WG30" s="84"/>
      <c r="WH30" s="84"/>
      <c r="WI30" s="84"/>
      <c r="WJ30" s="84"/>
      <c r="WK30" s="84"/>
      <c r="WL30" s="84"/>
      <c r="WM30" s="84"/>
      <c r="WN30" s="84"/>
      <c r="WO30" s="84"/>
      <c r="WP30" s="84"/>
      <c r="WQ30" s="84"/>
      <c r="WR30" s="84"/>
      <c r="WS30" s="84"/>
      <c r="WT30" s="84"/>
      <c r="WU30" s="84"/>
      <c r="WV30" s="84"/>
      <c r="WW30" s="84"/>
      <c r="WX30" s="84"/>
      <c r="WY30" s="84"/>
    </row>
    <row r="31" spans="1:623" ht="17.100000000000001" customHeight="1" x14ac:dyDescent="0.25">
      <c r="A31" s="75">
        <v>28</v>
      </c>
      <c r="B31" s="308">
        <v>756</v>
      </c>
      <c r="C31" s="308">
        <v>237</v>
      </c>
      <c r="D31" s="74">
        <v>0.31349206349206349</v>
      </c>
      <c r="E31" s="157">
        <v>36</v>
      </c>
      <c r="F31" s="309">
        <v>61</v>
      </c>
      <c r="G31" s="309">
        <v>55</v>
      </c>
      <c r="H31" s="73">
        <v>116</v>
      </c>
      <c r="I31" s="242">
        <v>0.48945147679324896</v>
      </c>
      <c r="J31" s="73">
        <v>6</v>
      </c>
      <c r="K31" s="225">
        <v>-9.8360655737704916E-2</v>
      </c>
      <c r="L31" s="221">
        <v>24</v>
      </c>
      <c r="M31" s="240"/>
      <c r="N31" s="216"/>
      <c r="O31" s="250"/>
    </row>
    <row r="32" spans="1:623" s="78" customFormat="1" ht="17.100000000000001" customHeight="1" x14ac:dyDescent="0.25">
      <c r="A32" s="76">
        <v>29</v>
      </c>
      <c r="B32" s="218">
        <v>231</v>
      </c>
      <c r="C32" s="218">
        <v>84</v>
      </c>
      <c r="D32" s="77">
        <v>0.36363636363636365</v>
      </c>
      <c r="E32" s="158">
        <v>12</v>
      </c>
      <c r="F32" s="220">
        <v>19</v>
      </c>
      <c r="G32" s="220">
        <v>15</v>
      </c>
      <c r="H32" s="220">
        <v>34</v>
      </c>
      <c r="I32" s="243">
        <v>0.40476190476190477</v>
      </c>
      <c r="J32" s="220">
        <v>4</v>
      </c>
      <c r="K32" s="225">
        <v>-0.21052631578947367</v>
      </c>
      <c r="L32" s="221">
        <v>32</v>
      </c>
      <c r="M32" s="240"/>
      <c r="N32" s="216"/>
      <c r="O32" s="250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  <c r="QU32" s="84"/>
      <c r="QV32" s="84"/>
      <c r="QW32" s="84"/>
      <c r="QX32" s="84"/>
      <c r="QY32" s="84"/>
      <c r="QZ32" s="84"/>
      <c r="RA32" s="84"/>
      <c r="RB32" s="84"/>
      <c r="RC32" s="84"/>
      <c r="RD32" s="84"/>
      <c r="RE32" s="84"/>
      <c r="RF32" s="84"/>
      <c r="RG32" s="84"/>
      <c r="RH32" s="84"/>
      <c r="RI32" s="84"/>
      <c r="RJ32" s="84"/>
      <c r="RK32" s="84"/>
      <c r="RL32" s="84"/>
      <c r="RM32" s="84"/>
      <c r="RN32" s="84"/>
      <c r="RO32" s="84"/>
      <c r="RP32" s="84"/>
      <c r="RQ32" s="84"/>
      <c r="RR32" s="84"/>
      <c r="RS32" s="84"/>
      <c r="RT32" s="84"/>
      <c r="RU32" s="84"/>
      <c r="RV32" s="84"/>
      <c r="RW32" s="84"/>
      <c r="RX32" s="84"/>
      <c r="RY32" s="84"/>
      <c r="RZ32" s="84"/>
      <c r="SA32" s="84"/>
      <c r="SB32" s="84"/>
      <c r="SC32" s="84"/>
      <c r="SD32" s="84"/>
      <c r="SE32" s="84"/>
      <c r="SF32" s="84"/>
      <c r="SG32" s="84"/>
      <c r="SH32" s="84"/>
      <c r="SI32" s="84"/>
      <c r="SJ32" s="84"/>
      <c r="SK32" s="84"/>
      <c r="SL32" s="84"/>
      <c r="SM32" s="84"/>
      <c r="SN32" s="84"/>
      <c r="SO32" s="84"/>
      <c r="SP32" s="84"/>
      <c r="SQ32" s="84"/>
      <c r="SR32" s="84"/>
      <c r="SS32" s="84"/>
      <c r="ST32" s="84"/>
      <c r="SU32" s="84"/>
      <c r="SV32" s="84"/>
      <c r="SW32" s="84"/>
      <c r="SX32" s="84"/>
      <c r="SY32" s="84"/>
      <c r="SZ32" s="84"/>
      <c r="TA32" s="84"/>
      <c r="TB32" s="84"/>
      <c r="TC32" s="84"/>
      <c r="TD32" s="84"/>
      <c r="TE32" s="84"/>
      <c r="TF32" s="84"/>
      <c r="TG32" s="84"/>
      <c r="TH32" s="84"/>
      <c r="TI32" s="84"/>
      <c r="TJ32" s="84"/>
      <c r="TK32" s="84"/>
      <c r="TL32" s="84"/>
      <c r="TM32" s="84"/>
      <c r="TN32" s="84"/>
      <c r="TO32" s="84"/>
      <c r="TP32" s="84"/>
      <c r="TQ32" s="84"/>
      <c r="TR32" s="84"/>
      <c r="TS32" s="84"/>
      <c r="TT32" s="84"/>
      <c r="TU32" s="84"/>
      <c r="TV32" s="84"/>
      <c r="TW32" s="84"/>
      <c r="TX32" s="84"/>
      <c r="TY32" s="84"/>
      <c r="TZ32" s="84"/>
      <c r="UA32" s="84"/>
      <c r="UB32" s="84"/>
      <c r="UC32" s="84"/>
      <c r="UD32" s="84"/>
      <c r="UE32" s="84"/>
      <c r="UF32" s="84"/>
      <c r="UG32" s="84"/>
      <c r="UH32" s="84"/>
      <c r="UI32" s="84"/>
      <c r="UJ32" s="84"/>
      <c r="UK32" s="84"/>
      <c r="UL32" s="84"/>
      <c r="UM32" s="84"/>
      <c r="UN32" s="84"/>
      <c r="UO32" s="84"/>
      <c r="UP32" s="84"/>
      <c r="UQ32" s="84"/>
      <c r="UR32" s="84"/>
      <c r="US32" s="84"/>
      <c r="UT32" s="84"/>
      <c r="UU32" s="84"/>
      <c r="UV32" s="84"/>
      <c r="UW32" s="84"/>
      <c r="UX32" s="84"/>
      <c r="UY32" s="84"/>
      <c r="UZ32" s="84"/>
      <c r="VA32" s="84"/>
      <c r="VB32" s="84"/>
      <c r="VC32" s="84"/>
      <c r="VD32" s="84"/>
      <c r="VE32" s="84"/>
      <c r="VF32" s="84"/>
      <c r="VG32" s="84"/>
      <c r="VH32" s="84"/>
      <c r="VI32" s="84"/>
      <c r="VJ32" s="84"/>
      <c r="VK32" s="84"/>
      <c r="VL32" s="84"/>
      <c r="VM32" s="84"/>
      <c r="VN32" s="84"/>
      <c r="VO32" s="84"/>
      <c r="VP32" s="84"/>
      <c r="VQ32" s="84"/>
      <c r="VR32" s="84"/>
      <c r="VS32" s="84"/>
      <c r="VT32" s="84"/>
      <c r="VU32" s="84"/>
      <c r="VV32" s="84"/>
      <c r="VW32" s="84"/>
      <c r="VX32" s="84"/>
      <c r="VY32" s="84"/>
      <c r="VZ32" s="84"/>
      <c r="WA32" s="84"/>
      <c r="WB32" s="84"/>
      <c r="WC32" s="84"/>
      <c r="WD32" s="84"/>
      <c r="WE32" s="84"/>
      <c r="WF32" s="84"/>
      <c r="WG32" s="84"/>
      <c r="WH32" s="84"/>
      <c r="WI32" s="84"/>
      <c r="WJ32" s="84"/>
      <c r="WK32" s="84"/>
      <c r="WL32" s="84"/>
      <c r="WM32" s="84"/>
      <c r="WN32" s="84"/>
      <c r="WO32" s="84"/>
      <c r="WP32" s="84"/>
      <c r="WQ32" s="84"/>
      <c r="WR32" s="84"/>
      <c r="WS32" s="84"/>
      <c r="WT32" s="84"/>
      <c r="WU32" s="84"/>
      <c r="WV32" s="84"/>
      <c r="WW32" s="84"/>
      <c r="WX32" s="84"/>
      <c r="WY32" s="84"/>
    </row>
    <row r="33" spans="1:623" ht="17.100000000000001" customHeight="1" x14ac:dyDescent="0.25">
      <c r="A33" s="75">
        <v>30</v>
      </c>
      <c r="B33" s="308">
        <v>347</v>
      </c>
      <c r="C33" s="308">
        <v>104</v>
      </c>
      <c r="D33" s="74">
        <v>0.29971181556195964</v>
      </c>
      <c r="E33" s="157">
        <v>43</v>
      </c>
      <c r="F33" s="309">
        <v>26</v>
      </c>
      <c r="G33" s="309">
        <v>24</v>
      </c>
      <c r="H33" s="73">
        <v>50</v>
      </c>
      <c r="I33" s="242">
        <v>0.48076923076923078</v>
      </c>
      <c r="J33" s="73">
        <v>2</v>
      </c>
      <c r="K33" s="225">
        <v>-7.6923076923076927E-2</v>
      </c>
      <c r="L33" s="221">
        <v>22</v>
      </c>
      <c r="M33" s="240"/>
      <c r="N33" s="216"/>
      <c r="O33" s="250"/>
    </row>
    <row r="34" spans="1:623" s="78" customFormat="1" ht="17.100000000000001" customHeight="1" x14ac:dyDescent="0.25">
      <c r="A34" s="76">
        <v>31</v>
      </c>
      <c r="B34" s="218">
        <v>526</v>
      </c>
      <c r="C34" s="218">
        <v>161</v>
      </c>
      <c r="D34" s="77">
        <v>0.30608365019011408</v>
      </c>
      <c r="E34" s="158">
        <v>40</v>
      </c>
      <c r="F34" s="220">
        <v>38</v>
      </c>
      <c r="G34" s="220">
        <v>38</v>
      </c>
      <c r="H34" s="220">
        <v>76</v>
      </c>
      <c r="I34" s="243">
        <v>0.47204968944099379</v>
      </c>
      <c r="J34" s="220">
        <v>0</v>
      </c>
      <c r="K34" s="225">
        <v>0</v>
      </c>
      <c r="L34" s="221">
        <v>12</v>
      </c>
      <c r="M34" s="240"/>
      <c r="N34" s="216"/>
      <c r="O34" s="250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4"/>
      <c r="QU34" s="84"/>
      <c r="QV34" s="84"/>
      <c r="QW34" s="84"/>
      <c r="QX34" s="84"/>
      <c r="QY34" s="84"/>
      <c r="QZ34" s="84"/>
      <c r="RA34" s="84"/>
      <c r="RB34" s="84"/>
      <c r="RC34" s="84"/>
      <c r="RD34" s="84"/>
      <c r="RE34" s="84"/>
      <c r="RF34" s="84"/>
      <c r="RG34" s="84"/>
      <c r="RH34" s="84"/>
      <c r="RI34" s="84"/>
      <c r="RJ34" s="84"/>
      <c r="RK34" s="84"/>
      <c r="RL34" s="84"/>
      <c r="RM34" s="84"/>
      <c r="RN34" s="84"/>
      <c r="RO34" s="84"/>
      <c r="RP34" s="84"/>
      <c r="RQ34" s="84"/>
      <c r="RR34" s="84"/>
      <c r="RS34" s="84"/>
      <c r="RT34" s="84"/>
      <c r="RU34" s="84"/>
      <c r="RV34" s="84"/>
      <c r="RW34" s="84"/>
      <c r="RX34" s="84"/>
      <c r="RY34" s="84"/>
      <c r="RZ34" s="84"/>
      <c r="SA34" s="84"/>
      <c r="SB34" s="84"/>
      <c r="SC34" s="84"/>
      <c r="SD34" s="84"/>
      <c r="SE34" s="84"/>
      <c r="SF34" s="84"/>
      <c r="SG34" s="84"/>
      <c r="SH34" s="84"/>
      <c r="SI34" s="84"/>
      <c r="SJ34" s="84"/>
      <c r="SK34" s="84"/>
      <c r="SL34" s="84"/>
      <c r="SM34" s="84"/>
      <c r="SN34" s="84"/>
      <c r="SO34" s="84"/>
      <c r="SP34" s="84"/>
      <c r="SQ34" s="84"/>
      <c r="SR34" s="84"/>
      <c r="SS34" s="84"/>
      <c r="ST34" s="84"/>
      <c r="SU34" s="84"/>
      <c r="SV34" s="84"/>
      <c r="SW34" s="84"/>
      <c r="SX34" s="84"/>
      <c r="SY34" s="84"/>
      <c r="SZ34" s="84"/>
      <c r="TA34" s="84"/>
      <c r="TB34" s="84"/>
      <c r="TC34" s="84"/>
      <c r="TD34" s="84"/>
      <c r="TE34" s="84"/>
      <c r="TF34" s="84"/>
      <c r="TG34" s="84"/>
      <c r="TH34" s="84"/>
      <c r="TI34" s="84"/>
      <c r="TJ34" s="84"/>
      <c r="TK34" s="84"/>
      <c r="TL34" s="84"/>
      <c r="TM34" s="84"/>
      <c r="TN34" s="84"/>
      <c r="TO34" s="84"/>
      <c r="TP34" s="84"/>
      <c r="TQ34" s="84"/>
      <c r="TR34" s="84"/>
      <c r="TS34" s="84"/>
      <c r="TT34" s="84"/>
      <c r="TU34" s="84"/>
      <c r="TV34" s="84"/>
      <c r="TW34" s="84"/>
      <c r="TX34" s="84"/>
      <c r="TY34" s="84"/>
      <c r="TZ34" s="84"/>
      <c r="UA34" s="84"/>
      <c r="UB34" s="84"/>
      <c r="UC34" s="84"/>
      <c r="UD34" s="84"/>
      <c r="UE34" s="84"/>
      <c r="UF34" s="84"/>
      <c r="UG34" s="84"/>
      <c r="UH34" s="84"/>
      <c r="UI34" s="84"/>
      <c r="UJ34" s="84"/>
      <c r="UK34" s="84"/>
      <c r="UL34" s="84"/>
      <c r="UM34" s="84"/>
      <c r="UN34" s="84"/>
      <c r="UO34" s="84"/>
      <c r="UP34" s="84"/>
      <c r="UQ34" s="84"/>
      <c r="UR34" s="84"/>
      <c r="US34" s="84"/>
      <c r="UT34" s="84"/>
      <c r="UU34" s="84"/>
      <c r="UV34" s="84"/>
      <c r="UW34" s="84"/>
      <c r="UX34" s="84"/>
      <c r="UY34" s="84"/>
      <c r="UZ34" s="84"/>
      <c r="VA34" s="84"/>
      <c r="VB34" s="84"/>
      <c r="VC34" s="84"/>
      <c r="VD34" s="84"/>
      <c r="VE34" s="84"/>
      <c r="VF34" s="84"/>
      <c r="VG34" s="84"/>
      <c r="VH34" s="84"/>
      <c r="VI34" s="84"/>
      <c r="VJ34" s="84"/>
      <c r="VK34" s="84"/>
      <c r="VL34" s="84"/>
      <c r="VM34" s="84"/>
      <c r="VN34" s="84"/>
      <c r="VO34" s="84"/>
      <c r="VP34" s="84"/>
      <c r="VQ34" s="84"/>
      <c r="VR34" s="84"/>
      <c r="VS34" s="84"/>
      <c r="VT34" s="84"/>
      <c r="VU34" s="84"/>
      <c r="VV34" s="84"/>
      <c r="VW34" s="84"/>
      <c r="VX34" s="84"/>
      <c r="VY34" s="84"/>
      <c r="VZ34" s="84"/>
      <c r="WA34" s="84"/>
      <c r="WB34" s="84"/>
      <c r="WC34" s="84"/>
      <c r="WD34" s="84"/>
      <c r="WE34" s="84"/>
      <c r="WF34" s="84"/>
      <c r="WG34" s="84"/>
      <c r="WH34" s="84"/>
      <c r="WI34" s="84"/>
      <c r="WJ34" s="84"/>
      <c r="WK34" s="84"/>
      <c r="WL34" s="84"/>
      <c r="WM34" s="84"/>
      <c r="WN34" s="84"/>
      <c r="WO34" s="84"/>
      <c r="WP34" s="84"/>
      <c r="WQ34" s="84"/>
      <c r="WR34" s="84"/>
      <c r="WS34" s="84"/>
      <c r="WT34" s="84"/>
      <c r="WU34" s="84"/>
      <c r="WV34" s="84"/>
      <c r="WW34" s="84"/>
      <c r="WX34" s="84"/>
      <c r="WY34" s="84"/>
    </row>
    <row r="35" spans="1:623" ht="17.100000000000001" customHeight="1" x14ac:dyDescent="0.25">
      <c r="A35" s="75">
        <v>32</v>
      </c>
      <c r="B35" s="308">
        <v>638</v>
      </c>
      <c r="C35" s="308">
        <v>227</v>
      </c>
      <c r="D35" s="74">
        <v>0.35579937304075238</v>
      </c>
      <c r="E35" s="157">
        <v>16</v>
      </c>
      <c r="F35" s="309">
        <v>51</v>
      </c>
      <c r="G35" s="309">
        <v>65</v>
      </c>
      <c r="H35" s="73">
        <v>116</v>
      </c>
      <c r="I35" s="242">
        <v>0.51101321585903081</v>
      </c>
      <c r="J35" s="73">
        <v>-14</v>
      </c>
      <c r="K35" s="225">
        <v>0.27450980392156865</v>
      </c>
      <c r="L35" s="221">
        <v>4</v>
      </c>
      <c r="M35" s="240"/>
      <c r="N35" s="216"/>
      <c r="O35" s="250"/>
    </row>
    <row r="36" spans="1:623" s="78" customFormat="1" ht="17.100000000000001" customHeight="1" x14ac:dyDescent="0.25">
      <c r="A36" s="76">
        <v>33</v>
      </c>
      <c r="B36" s="218">
        <v>467</v>
      </c>
      <c r="C36" s="218">
        <v>168</v>
      </c>
      <c r="D36" s="77">
        <v>0.35974304068522484</v>
      </c>
      <c r="E36" s="158">
        <v>13</v>
      </c>
      <c r="F36" s="220">
        <v>33</v>
      </c>
      <c r="G36" s="220">
        <v>44</v>
      </c>
      <c r="H36" s="220">
        <v>77</v>
      </c>
      <c r="I36" s="243">
        <v>0.45833333333333331</v>
      </c>
      <c r="J36" s="220">
        <v>-11</v>
      </c>
      <c r="K36" s="225">
        <v>0.33333333333333331</v>
      </c>
      <c r="L36" s="221">
        <v>2</v>
      </c>
      <c r="M36" s="240"/>
      <c r="N36" s="216"/>
      <c r="O36" s="250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84"/>
      <c r="JE36" s="84"/>
      <c r="JF36" s="84"/>
      <c r="JG36" s="84"/>
      <c r="JH36" s="84"/>
      <c r="JI36" s="84"/>
      <c r="JJ36" s="84"/>
      <c r="JK36" s="84"/>
      <c r="JL36" s="84"/>
      <c r="JM36" s="84"/>
      <c r="JN36" s="84"/>
      <c r="JO36" s="84"/>
      <c r="JP36" s="84"/>
      <c r="JQ36" s="84"/>
      <c r="JR36" s="84"/>
      <c r="JS36" s="84"/>
      <c r="JT36" s="84"/>
      <c r="JU36" s="84"/>
      <c r="JV36" s="84"/>
      <c r="JW36" s="84"/>
      <c r="JX36" s="84"/>
      <c r="JY36" s="84"/>
      <c r="JZ36" s="84"/>
      <c r="KA36" s="84"/>
      <c r="KB36" s="84"/>
      <c r="KC36" s="84"/>
      <c r="KD36" s="84"/>
      <c r="KE36" s="84"/>
      <c r="KF36" s="84"/>
      <c r="KG36" s="84"/>
      <c r="KH36" s="84"/>
      <c r="KI36" s="84"/>
      <c r="KJ36" s="84"/>
      <c r="KK36" s="84"/>
      <c r="KL36" s="84"/>
      <c r="KM36" s="84"/>
      <c r="KN36" s="84"/>
      <c r="KO36" s="84"/>
      <c r="KP36" s="84"/>
      <c r="KQ36" s="84"/>
      <c r="KR36" s="84"/>
      <c r="KS36" s="84"/>
      <c r="KT36" s="84"/>
      <c r="KU36" s="84"/>
      <c r="KV36" s="84"/>
      <c r="KW36" s="84"/>
      <c r="KX36" s="84"/>
      <c r="KY36" s="84"/>
      <c r="KZ36" s="84"/>
      <c r="LA36" s="84"/>
      <c r="LB36" s="84"/>
      <c r="LC36" s="84"/>
      <c r="LD36" s="84"/>
      <c r="LE36" s="84"/>
      <c r="LF36" s="84"/>
      <c r="LG36" s="84"/>
      <c r="LH36" s="84"/>
      <c r="LI36" s="84"/>
      <c r="LJ36" s="84"/>
      <c r="LK36" s="84"/>
      <c r="LL36" s="84"/>
      <c r="LM36" s="84"/>
      <c r="LN36" s="84"/>
      <c r="LO36" s="84"/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4"/>
      <c r="MA36" s="84"/>
      <c r="MB36" s="84"/>
      <c r="MC36" s="84"/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4"/>
      <c r="MZ36" s="84"/>
      <c r="NA36" s="84"/>
      <c r="NB36" s="84"/>
      <c r="NC36" s="84"/>
      <c r="ND36" s="84"/>
      <c r="NE36" s="84"/>
      <c r="NF36" s="84"/>
      <c r="NG36" s="84"/>
      <c r="NH36" s="84"/>
      <c r="NI36" s="84"/>
      <c r="NJ36" s="84"/>
      <c r="NK36" s="84"/>
      <c r="NL36" s="84"/>
      <c r="NM36" s="84"/>
      <c r="NN36" s="84"/>
      <c r="NO36" s="84"/>
      <c r="NP36" s="84"/>
      <c r="NQ36" s="84"/>
      <c r="NR36" s="84"/>
      <c r="NS36" s="84"/>
      <c r="NT36" s="84"/>
      <c r="NU36" s="84"/>
      <c r="NV36" s="84"/>
      <c r="NW36" s="84"/>
      <c r="NX36" s="84"/>
      <c r="NY36" s="84"/>
      <c r="NZ36" s="84"/>
      <c r="OA36" s="84"/>
      <c r="OB36" s="84"/>
      <c r="OC36" s="84"/>
      <c r="OD36" s="84"/>
      <c r="OE36" s="84"/>
      <c r="OF36" s="84"/>
      <c r="OG36" s="84"/>
      <c r="OH36" s="84"/>
      <c r="OI36" s="84"/>
      <c r="OJ36" s="84"/>
      <c r="OK36" s="84"/>
      <c r="OL36" s="84"/>
      <c r="OM36" s="84"/>
      <c r="ON36" s="84"/>
      <c r="OO36" s="84"/>
      <c r="OP36" s="84"/>
      <c r="OQ36" s="84"/>
      <c r="OR36" s="84"/>
      <c r="OS36" s="84"/>
      <c r="OT36" s="84"/>
      <c r="OU36" s="84"/>
      <c r="OV36" s="84"/>
      <c r="OW36" s="84"/>
      <c r="OX36" s="84"/>
      <c r="OY36" s="84"/>
      <c r="OZ36" s="84"/>
      <c r="PA36" s="84"/>
      <c r="PB36" s="84"/>
      <c r="PC36" s="84"/>
      <c r="PD36" s="84"/>
      <c r="PE36" s="84"/>
      <c r="PF36" s="84"/>
      <c r="PG36" s="84"/>
      <c r="PH36" s="84"/>
      <c r="PI36" s="84"/>
      <c r="PJ36" s="84"/>
      <c r="PK36" s="84"/>
      <c r="PL36" s="84"/>
      <c r="PM36" s="84"/>
      <c r="PN36" s="84"/>
      <c r="PO36" s="84"/>
      <c r="PP36" s="84"/>
      <c r="PQ36" s="84"/>
      <c r="PR36" s="84"/>
      <c r="PS36" s="84"/>
      <c r="PT36" s="84"/>
      <c r="PU36" s="84"/>
      <c r="PV36" s="84"/>
      <c r="PW36" s="84"/>
      <c r="PX36" s="84"/>
      <c r="PY36" s="84"/>
      <c r="PZ36" s="84"/>
      <c r="QA36" s="84"/>
      <c r="QB36" s="84"/>
      <c r="QC36" s="84"/>
      <c r="QD36" s="84"/>
      <c r="QE36" s="84"/>
      <c r="QF36" s="84"/>
      <c r="QG36" s="84"/>
      <c r="QH36" s="84"/>
      <c r="QI36" s="84"/>
      <c r="QJ36" s="84"/>
      <c r="QK36" s="84"/>
      <c r="QL36" s="84"/>
      <c r="QM36" s="84"/>
      <c r="QN36" s="84"/>
      <c r="QO36" s="84"/>
      <c r="QP36" s="84"/>
      <c r="QQ36" s="84"/>
      <c r="QR36" s="84"/>
      <c r="QS36" s="84"/>
      <c r="QT36" s="84"/>
      <c r="QU36" s="84"/>
      <c r="QV36" s="84"/>
      <c r="QW36" s="84"/>
      <c r="QX36" s="84"/>
      <c r="QY36" s="84"/>
      <c r="QZ36" s="84"/>
      <c r="RA36" s="84"/>
      <c r="RB36" s="84"/>
      <c r="RC36" s="84"/>
      <c r="RD36" s="84"/>
      <c r="RE36" s="84"/>
      <c r="RF36" s="84"/>
      <c r="RG36" s="84"/>
      <c r="RH36" s="84"/>
      <c r="RI36" s="84"/>
      <c r="RJ36" s="84"/>
      <c r="RK36" s="84"/>
      <c r="RL36" s="84"/>
      <c r="RM36" s="84"/>
      <c r="RN36" s="84"/>
      <c r="RO36" s="84"/>
      <c r="RP36" s="84"/>
      <c r="RQ36" s="84"/>
      <c r="RR36" s="84"/>
      <c r="RS36" s="84"/>
      <c r="RT36" s="84"/>
      <c r="RU36" s="84"/>
      <c r="RV36" s="84"/>
      <c r="RW36" s="84"/>
      <c r="RX36" s="84"/>
      <c r="RY36" s="84"/>
      <c r="RZ36" s="84"/>
      <c r="SA36" s="84"/>
      <c r="SB36" s="84"/>
      <c r="SC36" s="84"/>
      <c r="SD36" s="84"/>
      <c r="SE36" s="84"/>
      <c r="SF36" s="84"/>
      <c r="SG36" s="84"/>
      <c r="SH36" s="84"/>
      <c r="SI36" s="84"/>
      <c r="SJ36" s="84"/>
      <c r="SK36" s="84"/>
      <c r="SL36" s="84"/>
      <c r="SM36" s="84"/>
      <c r="SN36" s="84"/>
      <c r="SO36" s="84"/>
      <c r="SP36" s="84"/>
      <c r="SQ36" s="84"/>
      <c r="SR36" s="84"/>
      <c r="SS36" s="84"/>
      <c r="ST36" s="84"/>
      <c r="SU36" s="84"/>
      <c r="SV36" s="84"/>
      <c r="SW36" s="84"/>
      <c r="SX36" s="84"/>
      <c r="SY36" s="84"/>
      <c r="SZ36" s="84"/>
      <c r="TA36" s="84"/>
      <c r="TB36" s="84"/>
      <c r="TC36" s="84"/>
      <c r="TD36" s="84"/>
      <c r="TE36" s="84"/>
      <c r="TF36" s="84"/>
      <c r="TG36" s="84"/>
      <c r="TH36" s="84"/>
      <c r="TI36" s="84"/>
      <c r="TJ36" s="84"/>
      <c r="TK36" s="84"/>
      <c r="TL36" s="84"/>
      <c r="TM36" s="84"/>
      <c r="TN36" s="84"/>
      <c r="TO36" s="84"/>
      <c r="TP36" s="84"/>
      <c r="TQ36" s="84"/>
      <c r="TR36" s="84"/>
      <c r="TS36" s="84"/>
      <c r="TT36" s="84"/>
      <c r="TU36" s="84"/>
      <c r="TV36" s="84"/>
      <c r="TW36" s="84"/>
      <c r="TX36" s="84"/>
      <c r="TY36" s="84"/>
      <c r="TZ36" s="84"/>
      <c r="UA36" s="84"/>
      <c r="UB36" s="84"/>
      <c r="UC36" s="84"/>
      <c r="UD36" s="84"/>
      <c r="UE36" s="84"/>
      <c r="UF36" s="84"/>
      <c r="UG36" s="84"/>
      <c r="UH36" s="84"/>
      <c r="UI36" s="84"/>
      <c r="UJ36" s="84"/>
      <c r="UK36" s="84"/>
      <c r="UL36" s="84"/>
      <c r="UM36" s="84"/>
      <c r="UN36" s="84"/>
      <c r="UO36" s="84"/>
      <c r="UP36" s="84"/>
      <c r="UQ36" s="84"/>
      <c r="UR36" s="84"/>
      <c r="US36" s="84"/>
      <c r="UT36" s="84"/>
      <c r="UU36" s="84"/>
      <c r="UV36" s="84"/>
      <c r="UW36" s="84"/>
      <c r="UX36" s="84"/>
      <c r="UY36" s="84"/>
      <c r="UZ36" s="84"/>
      <c r="VA36" s="84"/>
      <c r="VB36" s="84"/>
      <c r="VC36" s="84"/>
      <c r="VD36" s="84"/>
      <c r="VE36" s="84"/>
      <c r="VF36" s="84"/>
      <c r="VG36" s="84"/>
      <c r="VH36" s="84"/>
      <c r="VI36" s="84"/>
      <c r="VJ36" s="84"/>
      <c r="VK36" s="84"/>
      <c r="VL36" s="84"/>
      <c r="VM36" s="84"/>
      <c r="VN36" s="84"/>
      <c r="VO36" s="84"/>
      <c r="VP36" s="84"/>
      <c r="VQ36" s="84"/>
      <c r="VR36" s="84"/>
      <c r="VS36" s="84"/>
      <c r="VT36" s="84"/>
      <c r="VU36" s="84"/>
      <c r="VV36" s="84"/>
      <c r="VW36" s="84"/>
      <c r="VX36" s="84"/>
      <c r="VY36" s="84"/>
      <c r="VZ36" s="84"/>
      <c r="WA36" s="84"/>
      <c r="WB36" s="84"/>
      <c r="WC36" s="84"/>
      <c r="WD36" s="84"/>
      <c r="WE36" s="84"/>
      <c r="WF36" s="84"/>
      <c r="WG36" s="84"/>
      <c r="WH36" s="84"/>
      <c r="WI36" s="84"/>
      <c r="WJ36" s="84"/>
      <c r="WK36" s="84"/>
      <c r="WL36" s="84"/>
      <c r="WM36" s="84"/>
      <c r="WN36" s="84"/>
      <c r="WO36" s="84"/>
      <c r="WP36" s="84"/>
      <c r="WQ36" s="84"/>
      <c r="WR36" s="84"/>
      <c r="WS36" s="84"/>
      <c r="WT36" s="84"/>
      <c r="WU36" s="84"/>
      <c r="WV36" s="84"/>
      <c r="WW36" s="84"/>
      <c r="WX36" s="84"/>
      <c r="WY36" s="84"/>
    </row>
    <row r="37" spans="1:623" ht="17.100000000000001" customHeight="1" x14ac:dyDescent="0.25">
      <c r="A37" s="75">
        <v>34</v>
      </c>
      <c r="B37" s="308">
        <v>121</v>
      </c>
      <c r="C37" s="308">
        <v>38</v>
      </c>
      <c r="D37" s="74">
        <v>0.31404958677685951</v>
      </c>
      <c r="E37" s="157">
        <v>35</v>
      </c>
      <c r="F37" s="309">
        <v>9</v>
      </c>
      <c r="G37" s="309">
        <v>4</v>
      </c>
      <c r="H37" s="73">
        <v>13</v>
      </c>
      <c r="I37" s="242">
        <v>0.34210526315789475</v>
      </c>
      <c r="J37" s="73">
        <v>5</v>
      </c>
      <c r="K37" s="225">
        <v>-0.55555555555555558</v>
      </c>
      <c r="L37" s="221">
        <v>57</v>
      </c>
      <c r="M37" s="240"/>
      <c r="N37" s="216"/>
      <c r="O37" s="250"/>
    </row>
    <row r="38" spans="1:623" s="78" customFormat="1" ht="17.100000000000001" customHeight="1" x14ac:dyDescent="0.25">
      <c r="A38" s="76">
        <v>35</v>
      </c>
      <c r="B38" s="218">
        <v>252</v>
      </c>
      <c r="C38" s="218">
        <v>65</v>
      </c>
      <c r="D38" s="77">
        <v>0.25793650793650796</v>
      </c>
      <c r="E38" s="158">
        <v>53</v>
      </c>
      <c r="F38" s="220">
        <v>19</v>
      </c>
      <c r="G38" s="220">
        <v>15</v>
      </c>
      <c r="H38" s="220">
        <v>34</v>
      </c>
      <c r="I38" s="243">
        <v>0.52307692307692311</v>
      </c>
      <c r="J38" s="220">
        <v>4</v>
      </c>
      <c r="K38" s="225">
        <v>-0.21052631578947367</v>
      </c>
      <c r="L38" s="221">
        <v>32</v>
      </c>
      <c r="M38" s="240"/>
      <c r="N38" s="216"/>
      <c r="O38" s="250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4"/>
      <c r="JE38" s="84"/>
      <c r="JF38" s="84"/>
      <c r="JG38" s="84"/>
      <c r="JH38" s="84"/>
      <c r="JI38" s="84"/>
      <c r="JJ38" s="84"/>
      <c r="JK38" s="84"/>
      <c r="JL38" s="84"/>
      <c r="JM38" s="84"/>
      <c r="JN38" s="84"/>
      <c r="JO38" s="84"/>
      <c r="JP38" s="84"/>
      <c r="JQ38" s="84"/>
      <c r="JR38" s="84"/>
      <c r="JS38" s="84"/>
      <c r="JT38" s="84"/>
      <c r="JU38" s="84"/>
      <c r="JV38" s="84"/>
      <c r="JW38" s="84"/>
      <c r="JX38" s="84"/>
      <c r="JY38" s="84"/>
      <c r="JZ38" s="84"/>
      <c r="KA38" s="84"/>
      <c r="KB38" s="84"/>
      <c r="KC38" s="84"/>
      <c r="KD38" s="84"/>
      <c r="KE38" s="84"/>
      <c r="KF38" s="84"/>
      <c r="KG38" s="84"/>
      <c r="KH38" s="84"/>
      <c r="KI38" s="84"/>
      <c r="KJ38" s="84"/>
      <c r="KK38" s="84"/>
      <c r="KL38" s="84"/>
      <c r="KM38" s="84"/>
      <c r="KN38" s="84"/>
      <c r="KO38" s="84"/>
      <c r="KP38" s="84"/>
      <c r="KQ38" s="84"/>
      <c r="KR38" s="84"/>
      <c r="KS38" s="84"/>
      <c r="KT38" s="84"/>
      <c r="KU38" s="84"/>
      <c r="KV38" s="84"/>
      <c r="KW38" s="84"/>
      <c r="KX38" s="84"/>
      <c r="KY38" s="84"/>
      <c r="KZ38" s="84"/>
      <c r="LA38" s="84"/>
      <c r="LB38" s="84"/>
      <c r="LC38" s="84"/>
      <c r="LD38" s="84"/>
      <c r="LE38" s="84"/>
      <c r="LF38" s="84"/>
      <c r="LG38" s="84"/>
      <c r="LH38" s="84"/>
      <c r="LI38" s="84"/>
      <c r="LJ38" s="84"/>
      <c r="LK38" s="84"/>
      <c r="LL38" s="84"/>
      <c r="LM38" s="84"/>
      <c r="LN38" s="84"/>
      <c r="LO38" s="84"/>
      <c r="LP38" s="84"/>
      <c r="LQ38" s="84"/>
      <c r="LR38" s="84"/>
      <c r="LS38" s="84"/>
      <c r="LT38" s="84"/>
      <c r="LU38" s="84"/>
      <c r="LV38" s="84"/>
      <c r="LW38" s="84"/>
      <c r="LX38" s="84"/>
      <c r="LY38" s="84"/>
      <c r="LZ38" s="84"/>
      <c r="MA38" s="84"/>
      <c r="MB38" s="84"/>
      <c r="MC38" s="84"/>
      <c r="MD38" s="84"/>
      <c r="ME38" s="84"/>
      <c r="MF38" s="84"/>
      <c r="MG38" s="84"/>
      <c r="MH38" s="84"/>
      <c r="MI38" s="84"/>
      <c r="MJ38" s="84"/>
      <c r="MK38" s="84"/>
      <c r="ML38" s="84"/>
      <c r="MM38" s="84"/>
      <c r="MN38" s="84"/>
      <c r="MO38" s="84"/>
      <c r="MP38" s="84"/>
      <c r="MQ38" s="84"/>
      <c r="MR38" s="84"/>
      <c r="MS38" s="84"/>
      <c r="MT38" s="84"/>
      <c r="MU38" s="84"/>
      <c r="MV38" s="84"/>
      <c r="MW38" s="84"/>
      <c r="MX38" s="84"/>
      <c r="MY38" s="84"/>
      <c r="MZ38" s="84"/>
      <c r="NA38" s="84"/>
      <c r="NB38" s="84"/>
      <c r="NC38" s="84"/>
      <c r="ND38" s="84"/>
      <c r="NE38" s="84"/>
      <c r="NF38" s="84"/>
      <c r="NG38" s="84"/>
      <c r="NH38" s="84"/>
      <c r="NI38" s="84"/>
      <c r="NJ38" s="84"/>
      <c r="NK38" s="84"/>
      <c r="NL38" s="84"/>
      <c r="NM38" s="84"/>
      <c r="NN38" s="84"/>
      <c r="NO38" s="84"/>
      <c r="NP38" s="84"/>
      <c r="NQ38" s="84"/>
      <c r="NR38" s="84"/>
      <c r="NS38" s="84"/>
      <c r="NT38" s="84"/>
      <c r="NU38" s="84"/>
      <c r="NV38" s="84"/>
      <c r="NW38" s="84"/>
      <c r="NX38" s="84"/>
      <c r="NY38" s="84"/>
      <c r="NZ38" s="84"/>
      <c r="OA38" s="84"/>
      <c r="OB38" s="84"/>
      <c r="OC38" s="84"/>
      <c r="OD38" s="84"/>
      <c r="OE38" s="84"/>
      <c r="OF38" s="84"/>
      <c r="OG38" s="84"/>
      <c r="OH38" s="84"/>
      <c r="OI38" s="84"/>
      <c r="OJ38" s="84"/>
      <c r="OK38" s="84"/>
      <c r="OL38" s="84"/>
      <c r="OM38" s="84"/>
      <c r="ON38" s="84"/>
      <c r="OO38" s="84"/>
      <c r="OP38" s="84"/>
      <c r="OQ38" s="84"/>
      <c r="OR38" s="84"/>
      <c r="OS38" s="84"/>
      <c r="OT38" s="84"/>
      <c r="OU38" s="84"/>
      <c r="OV38" s="84"/>
      <c r="OW38" s="84"/>
      <c r="OX38" s="84"/>
      <c r="OY38" s="84"/>
      <c r="OZ38" s="84"/>
      <c r="PA38" s="84"/>
      <c r="PB38" s="84"/>
      <c r="PC38" s="84"/>
      <c r="PD38" s="84"/>
      <c r="PE38" s="84"/>
      <c r="PF38" s="84"/>
      <c r="PG38" s="84"/>
      <c r="PH38" s="84"/>
      <c r="PI38" s="84"/>
      <c r="PJ38" s="84"/>
      <c r="PK38" s="84"/>
      <c r="PL38" s="84"/>
      <c r="PM38" s="84"/>
      <c r="PN38" s="84"/>
      <c r="PO38" s="84"/>
      <c r="PP38" s="84"/>
      <c r="PQ38" s="84"/>
      <c r="PR38" s="84"/>
      <c r="PS38" s="84"/>
      <c r="PT38" s="84"/>
      <c r="PU38" s="84"/>
      <c r="PV38" s="84"/>
      <c r="PW38" s="84"/>
      <c r="PX38" s="84"/>
      <c r="PY38" s="84"/>
      <c r="PZ38" s="84"/>
      <c r="QA38" s="84"/>
      <c r="QB38" s="84"/>
      <c r="QC38" s="84"/>
      <c r="QD38" s="84"/>
      <c r="QE38" s="84"/>
      <c r="QF38" s="84"/>
      <c r="QG38" s="84"/>
      <c r="QH38" s="84"/>
      <c r="QI38" s="84"/>
      <c r="QJ38" s="84"/>
      <c r="QK38" s="84"/>
      <c r="QL38" s="84"/>
      <c r="QM38" s="84"/>
      <c r="QN38" s="84"/>
      <c r="QO38" s="84"/>
      <c r="QP38" s="84"/>
      <c r="QQ38" s="84"/>
      <c r="QR38" s="84"/>
      <c r="QS38" s="84"/>
      <c r="QT38" s="84"/>
      <c r="QU38" s="84"/>
      <c r="QV38" s="84"/>
      <c r="QW38" s="84"/>
      <c r="QX38" s="84"/>
      <c r="QY38" s="84"/>
      <c r="QZ38" s="84"/>
      <c r="RA38" s="84"/>
      <c r="RB38" s="84"/>
      <c r="RC38" s="84"/>
      <c r="RD38" s="84"/>
      <c r="RE38" s="84"/>
      <c r="RF38" s="84"/>
      <c r="RG38" s="84"/>
      <c r="RH38" s="84"/>
      <c r="RI38" s="84"/>
      <c r="RJ38" s="84"/>
      <c r="RK38" s="84"/>
      <c r="RL38" s="84"/>
      <c r="RM38" s="84"/>
      <c r="RN38" s="84"/>
      <c r="RO38" s="84"/>
      <c r="RP38" s="84"/>
      <c r="RQ38" s="84"/>
      <c r="RR38" s="84"/>
      <c r="RS38" s="84"/>
      <c r="RT38" s="84"/>
      <c r="RU38" s="84"/>
      <c r="RV38" s="84"/>
      <c r="RW38" s="84"/>
      <c r="RX38" s="84"/>
      <c r="RY38" s="84"/>
      <c r="RZ38" s="84"/>
      <c r="SA38" s="84"/>
      <c r="SB38" s="84"/>
      <c r="SC38" s="84"/>
      <c r="SD38" s="84"/>
      <c r="SE38" s="84"/>
      <c r="SF38" s="84"/>
      <c r="SG38" s="84"/>
      <c r="SH38" s="84"/>
      <c r="SI38" s="84"/>
      <c r="SJ38" s="84"/>
      <c r="SK38" s="84"/>
      <c r="SL38" s="84"/>
      <c r="SM38" s="84"/>
      <c r="SN38" s="84"/>
      <c r="SO38" s="84"/>
      <c r="SP38" s="84"/>
      <c r="SQ38" s="84"/>
      <c r="SR38" s="84"/>
      <c r="SS38" s="84"/>
      <c r="ST38" s="84"/>
      <c r="SU38" s="84"/>
      <c r="SV38" s="84"/>
      <c r="SW38" s="84"/>
      <c r="SX38" s="84"/>
      <c r="SY38" s="84"/>
      <c r="SZ38" s="84"/>
      <c r="TA38" s="84"/>
      <c r="TB38" s="84"/>
      <c r="TC38" s="84"/>
      <c r="TD38" s="84"/>
      <c r="TE38" s="84"/>
      <c r="TF38" s="84"/>
      <c r="TG38" s="84"/>
      <c r="TH38" s="84"/>
      <c r="TI38" s="84"/>
      <c r="TJ38" s="84"/>
      <c r="TK38" s="84"/>
      <c r="TL38" s="84"/>
      <c r="TM38" s="84"/>
      <c r="TN38" s="84"/>
      <c r="TO38" s="84"/>
      <c r="TP38" s="84"/>
      <c r="TQ38" s="84"/>
      <c r="TR38" s="84"/>
      <c r="TS38" s="84"/>
      <c r="TT38" s="84"/>
      <c r="TU38" s="84"/>
      <c r="TV38" s="84"/>
      <c r="TW38" s="84"/>
      <c r="TX38" s="84"/>
      <c r="TY38" s="84"/>
      <c r="TZ38" s="84"/>
      <c r="UA38" s="84"/>
      <c r="UB38" s="84"/>
      <c r="UC38" s="84"/>
      <c r="UD38" s="84"/>
      <c r="UE38" s="84"/>
      <c r="UF38" s="84"/>
      <c r="UG38" s="84"/>
      <c r="UH38" s="84"/>
      <c r="UI38" s="84"/>
      <c r="UJ38" s="84"/>
      <c r="UK38" s="84"/>
      <c r="UL38" s="84"/>
      <c r="UM38" s="84"/>
      <c r="UN38" s="84"/>
      <c r="UO38" s="84"/>
      <c r="UP38" s="84"/>
      <c r="UQ38" s="84"/>
      <c r="UR38" s="84"/>
      <c r="US38" s="84"/>
      <c r="UT38" s="84"/>
      <c r="UU38" s="84"/>
      <c r="UV38" s="84"/>
      <c r="UW38" s="84"/>
      <c r="UX38" s="84"/>
      <c r="UY38" s="84"/>
      <c r="UZ38" s="84"/>
      <c r="VA38" s="84"/>
      <c r="VB38" s="84"/>
      <c r="VC38" s="84"/>
      <c r="VD38" s="84"/>
      <c r="VE38" s="84"/>
      <c r="VF38" s="84"/>
      <c r="VG38" s="84"/>
      <c r="VH38" s="84"/>
      <c r="VI38" s="84"/>
      <c r="VJ38" s="84"/>
      <c r="VK38" s="84"/>
      <c r="VL38" s="84"/>
      <c r="VM38" s="84"/>
      <c r="VN38" s="84"/>
      <c r="VO38" s="84"/>
      <c r="VP38" s="84"/>
      <c r="VQ38" s="84"/>
      <c r="VR38" s="84"/>
      <c r="VS38" s="84"/>
      <c r="VT38" s="84"/>
      <c r="VU38" s="84"/>
      <c r="VV38" s="84"/>
      <c r="VW38" s="84"/>
      <c r="VX38" s="84"/>
      <c r="VY38" s="84"/>
      <c r="VZ38" s="84"/>
      <c r="WA38" s="84"/>
      <c r="WB38" s="84"/>
      <c r="WC38" s="84"/>
      <c r="WD38" s="84"/>
      <c r="WE38" s="84"/>
      <c r="WF38" s="84"/>
      <c r="WG38" s="84"/>
      <c r="WH38" s="84"/>
      <c r="WI38" s="84"/>
      <c r="WJ38" s="84"/>
      <c r="WK38" s="84"/>
      <c r="WL38" s="84"/>
      <c r="WM38" s="84"/>
      <c r="WN38" s="84"/>
      <c r="WO38" s="84"/>
      <c r="WP38" s="84"/>
      <c r="WQ38" s="84"/>
      <c r="WR38" s="84"/>
      <c r="WS38" s="84"/>
      <c r="WT38" s="84"/>
      <c r="WU38" s="84"/>
      <c r="WV38" s="84"/>
      <c r="WW38" s="84"/>
      <c r="WX38" s="84"/>
      <c r="WY38" s="84"/>
    </row>
    <row r="39" spans="1:623" ht="17.100000000000001" customHeight="1" x14ac:dyDescent="0.25">
      <c r="A39" s="75">
        <v>36</v>
      </c>
      <c r="B39" s="308">
        <v>177</v>
      </c>
      <c r="C39" s="308">
        <v>67</v>
      </c>
      <c r="D39" s="74">
        <v>0.37853107344632769</v>
      </c>
      <c r="E39" s="157">
        <v>8</v>
      </c>
      <c r="F39" s="309">
        <v>11</v>
      </c>
      <c r="G39" s="309">
        <v>21</v>
      </c>
      <c r="H39" s="73">
        <v>32</v>
      </c>
      <c r="I39" s="242">
        <v>0.47761194029850745</v>
      </c>
      <c r="J39" s="73">
        <v>-10</v>
      </c>
      <c r="K39" s="225">
        <v>0.90909090909090906</v>
      </c>
      <c r="L39" s="221">
        <v>1</v>
      </c>
      <c r="M39" s="240"/>
      <c r="N39" s="216"/>
      <c r="O39" s="250"/>
    </row>
    <row r="40" spans="1:623" s="78" customFormat="1" ht="17.100000000000001" customHeight="1" x14ac:dyDescent="0.25">
      <c r="A40" s="76">
        <v>37</v>
      </c>
      <c r="B40" s="218">
        <v>112</v>
      </c>
      <c r="C40" s="218">
        <v>23</v>
      </c>
      <c r="D40" s="77">
        <v>0.20535714285714285</v>
      </c>
      <c r="E40" s="158">
        <v>57</v>
      </c>
      <c r="F40" s="220">
        <v>7</v>
      </c>
      <c r="G40" s="220">
        <v>7</v>
      </c>
      <c r="H40" s="220">
        <v>14</v>
      </c>
      <c r="I40" s="243">
        <v>0.60869565217391308</v>
      </c>
      <c r="J40" s="220">
        <v>0</v>
      </c>
      <c r="K40" s="225">
        <v>0</v>
      </c>
      <c r="L40" s="221">
        <v>12</v>
      </c>
      <c r="M40" s="240"/>
      <c r="N40" s="216"/>
      <c r="O40" s="250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4"/>
      <c r="KQ40" s="84"/>
      <c r="KR40" s="84"/>
      <c r="KS40" s="84"/>
      <c r="KT40" s="84"/>
      <c r="KU40" s="84"/>
      <c r="KV40" s="84"/>
      <c r="KW40" s="84"/>
      <c r="KX40" s="84"/>
      <c r="KY40" s="84"/>
      <c r="KZ40" s="84"/>
      <c r="LA40" s="84"/>
      <c r="LB40" s="84"/>
      <c r="LC40" s="84"/>
      <c r="LD40" s="84"/>
      <c r="LE40" s="84"/>
      <c r="LF40" s="84"/>
      <c r="LG40" s="84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4"/>
      <c r="LS40" s="84"/>
      <c r="LT40" s="84"/>
      <c r="LU40" s="84"/>
      <c r="LV40" s="84"/>
      <c r="LW40" s="84"/>
      <c r="LX40" s="84"/>
      <c r="LY40" s="84"/>
      <c r="LZ40" s="84"/>
      <c r="MA40" s="84"/>
      <c r="MB40" s="84"/>
      <c r="MC40" s="84"/>
      <c r="MD40" s="84"/>
      <c r="ME40" s="84"/>
      <c r="MF40" s="84"/>
      <c r="MG40" s="84"/>
      <c r="MH40" s="84"/>
      <c r="MI40" s="84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84"/>
      <c r="MU40" s="84"/>
      <c r="MV40" s="84"/>
      <c r="MW40" s="84"/>
      <c r="MX40" s="84"/>
      <c r="MY40" s="84"/>
      <c r="MZ40" s="84"/>
      <c r="NA40" s="84"/>
      <c r="NB40" s="84"/>
      <c r="NC40" s="84"/>
      <c r="ND40" s="84"/>
      <c r="NE40" s="84"/>
      <c r="NF40" s="84"/>
      <c r="NG40" s="84"/>
      <c r="NH40" s="84"/>
      <c r="NI40" s="84"/>
      <c r="NJ40" s="84"/>
      <c r="NK40" s="84"/>
      <c r="NL40" s="84"/>
      <c r="NM40" s="84"/>
      <c r="NN40" s="84"/>
      <c r="NO40" s="84"/>
      <c r="NP40" s="84"/>
      <c r="NQ40" s="84"/>
      <c r="NR40" s="84"/>
      <c r="NS40" s="84"/>
      <c r="NT40" s="84"/>
      <c r="NU40" s="84"/>
      <c r="NV40" s="84"/>
      <c r="NW40" s="84"/>
      <c r="NX40" s="84"/>
      <c r="NY40" s="84"/>
      <c r="NZ40" s="84"/>
      <c r="OA40" s="84"/>
      <c r="OB40" s="84"/>
      <c r="OC40" s="84"/>
      <c r="OD40" s="84"/>
      <c r="OE40" s="84"/>
      <c r="OF40" s="84"/>
      <c r="OG40" s="84"/>
      <c r="OH40" s="84"/>
      <c r="OI40" s="84"/>
      <c r="OJ40" s="84"/>
      <c r="OK40" s="84"/>
      <c r="OL40" s="84"/>
      <c r="OM40" s="84"/>
      <c r="ON40" s="84"/>
      <c r="OO40" s="84"/>
      <c r="OP40" s="84"/>
      <c r="OQ40" s="84"/>
      <c r="OR40" s="84"/>
      <c r="OS40" s="84"/>
      <c r="OT40" s="84"/>
      <c r="OU40" s="84"/>
      <c r="OV40" s="84"/>
      <c r="OW40" s="84"/>
      <c r="OX40" s="84"/>
      <c r="OY40" s="84"/>
      <c r="OZ40" s="84"/>
      <c r="PA40" s="84"/>
      <c r="PB40" s="84"/>
      <c r="PC40" s="84"/>
      <c r="PD40" s="84"/>
      <c r="PE40" s="84"/>
      <c r="PF40" s="84"/>
      <c r="PG40" s="84"/>
      <c r="PH40" s="84"/>
      <c r="PI40" s="84"/>
      <c r="PJ40" s="84"/>
      <c r="PK40" s="84"/>
      <c r="PL40" s="84"/>
      <c r="PM40" s="84"/>
      <c r="PN40" s="84"/>
      <c r="PO40" s="84"/>
      <c r="PP40" s="84"/>
      <c r="PQ40" s="84"/>
      <c r="PR40" s="84"/>
      <c r="PS40" s="84"/>
      <c r="PT40" s="84"/>
      <c r="PU40" s="84"/>
      <c r="PV40" s="84"/>
      <c r="PW40" s="84"/>
      <c r="PX40" s="84"/>
      <c r="PY40" s="84"/>
      <c r="PZ40" s="84"/>
      <c r="QA40" s="84"/>
      <c r="QB40" s="84"/>
      <c r="QC40" s="84"/>
      <c r="QD40" s="84"/>
      <c r="QE40" s="84"/>
      <c r="QF40" s="84"/>
      <c r="QG40" s="84"/>
      <c r="QH40" s="84"/>
      <c r="QI40" s="84"/>
      <c r="QJ40" s="84"/>
      <c r="QK40" s="84"/>
      <c r="QL40" s="84"/>
      <c r="QM40" s="84"/>
      <c r="QN40" s="84"/>
      <c r="QO40" s="84"/>
      <c r="QP40" s="84"/>
      <c r="QQ40" s="84"/>
      <c r="QR40" s="84"/>
      <c r="QS40" s="84"/>
      <c r="QT40" s="84"/>
      <c r="QU40" s="84"/>
      <c r="QV40" s="84"/>
      <c r="QW40" s="84"/>
      <c r="QX40" s="84"/>
      <c r="QY40" s="84"/>
      <c r="QZ40" s="84"/>
      <c r="RA40" s="84"/>
      <c r="RB40" s="84"/>
      <c r="RC40" s="84"/>
      <c r="RD40" s="84"/>
      <c r="RE40" s="84"/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84"/>
      <c r="RQ40" s="84"/>
      <c r="RR40" s="84"/>
      <c r="RS40" s="84"/>
      <c r="RT40" s="84"/>
      <c r="RU40" s="84"/>
      <c r="RV40" s="84"/>
      <c r="RW40" s="84"/>
      <c r="RX40" s="84"/>
      <c r="RY40" s="84"/>
      <c r="RZ40" s="84"/>
      <c r="SA40" s="84"/>
      <c r="SB40" s="84"/>
      <c r="SC40" s="84"/>
      <c r="SD40" s="84"/>
      <c r="SE40" s="84"/>
      <c r="SF40" s="84"/>
      <c r="SG40" s="84"/>
      <c r="SH40" s="84"/>
      <c r="SI40" s="84"/>
      <c r="SJ40" s="84"/>
      <c r="SK40" s="84"/>
      <c r="SL40" s="84"/>
      <c r="SM40" s="84"/>
      <c r="SN40" s="84"/>
      <c r="SO40" s="84"/>
      <c r="SP40" s="84"/>
      <c r="SQ40" s="84"/>
      <c r="SR40" s="84"/>
      <c r="SS40" s="84"/>
      <c r="ST40" s="84"/>
      <c r="SU40" s="84"/>
      <c r="SV40" s="84"/>
      <c r="SW40" s="84"/>
      <c r="SX40" s="84"/>
      <c r="SY40" s="84"/>
      <c r="SZ40" s="84"/>
      <c r="TA40" s="84"/>
      <c r="TB40" s="84"/>
      <c r="TC40" s="84"/>
      <c r="TD40" s="84"/>
      <c r="TE40" s="84"/>
      <c r="TF40" s="84"/>
      <c r="TG40" s="84"/>
      <c r="TH40" s="84"/>
      <c r="TI40" s="84"/>
      <c r="TJ40" s="84"/>
      <c r="TK40" s="84"/>
      <c r="TL40" s="84"/>
      <c r="TM40" s="84"/>
      <c r="TN40" s="84"/>
      <c r="TO40" s="84"/>
      <c r="TP40" s="84"/>
      <c r="TQ40" s="84"/>
      <c r="TR40" s="84"/>
      <c r="TS40" s="84"/>
      <c r="TT40" s="84"/>
      <c r="TU40" s="84"/>
      <c r="TV40" s="84"/>
      <c r="TW40" s="84"/>
      <c r="TX40" s="84"/>
      <c r="TY40" s="84"/>
      <c r="TZ40" s="84"/>
      <c r="UA40" s="84"/>
      <c r="UB40" s="84"/>
      <c r="UC40" s="84"/>
      <c r="UD40" s="84"/>
      <c r="UE40" s="84"/>
      <c r="UF40" s="84"/>
      <c r="UG40" s="84"/>
      <c r="UH40" s="84"/>
      <c r="UI40" s="84"/>
      <c r="UJ40" s="84"/>
      <c r="UK40" s="84"/>
      <c r="UL40" s="84"/>
      <c r="UM40" s="84"/>
      <c r="UN40" s="84"/>
      <c r="UO40" s="84"/>
      <c r="UP40" s="84"/>
      <c r="UQ40" s="84"/>
      <c r="UR40" s="84"/>
      <c r="US40" s="84"/>
      <c r="UT40" s="84"/>
      <c r="UU40" s="84"/>
      <c r="UV40" s="84"/>
      <c r="UW40" s="84"/>
      <c r="UX40" s="84"/>
      <c r="UY40" s="84"/>
      <c r="UZ40" s="84"/>
      <c r="VA40" s="84"/>
      <c r="VB40" s="84"/>
      <c r="VC40" s="84"/>
      <c r="VD40" s="84"/>
      <c r="VE40" s="84"/>
      <c r="VF40" s="84"/>
      <c r="VG40" s="84"/>
      <c r="VH40" s="84"/>
      <c r="VI40" s="84"/>
      <c r="VJ40" s="84"/>
      <c r="VK40" s="84"/>
      <c r="VL40" s="84"/>
      <c r="VM40" s="84"/>
      <c r="VN40" s="84"/>
      <c r="VO40" s="84"/>
      <c r="VP40" s="84"/>
      <c r="VQ40" s="84"/>
      <c r="VR40" s="84"/>
      <c r="VS40" s="84"/>
      <c r="VT40" s="84"/>
      <c r="VU40" s="84"/>
      <c r="VV40" s="84"/>
      <c r="VW40" s="84"/>
      <c r="VX40" s="84"/>
      <c r="VY40" s="84"/>
      <c r="VZ40" s="84"/>
      <c r="WA40" s="84"/>
      <c r="WB40" s="84"/>
      <c r="WC40" s="84"/>
      <c r="WD40" s="84"/>
      <c r="WE40" s="84"/>
      <c r="WF40" s="84"/>
      <c r="WG40" s="84"/>
      <c r="WH40" s="84"/>
      <c r="WI40" s="84"/>
      <c r="WJ40" s="84"/>
      <c r="WK40" s="84"/>
      <c r="WL40" s="84"/>
      <c r="WM40" s="84"/>
      <c r="WN40" s="84"/>
      <c r="WO40" s="84"/>
      <c r="WP40" s="84"/>
      <c r="WQ40" s="84"/>
      <c r="WR40" s="84"/>
      <c r="WS40" s="84"/>
      <c r="WT40" s="84"/>
      <c r="WU40" s="84"/>
      <c r="WV40" s="84"/>
      <c r="WW40" s="84"/>
      <c r="WX40" s="84"/>
      <c r="WY40" s="84"/>
    </row>
    <row r="41" spans="1:623" ht="17.100000000000001" customHeight="1" x14ac:dyDescent="0.25">
      <c r="A41" s="75">
        <v>60</v>
      </c>
      <c r="B41" s="308">
        <v>1139</v>
      </c>
      <c r="C41" s="308">
        <v>401</v>
      </c>
      <c r="D41" s="74">
        <v>0.35206321334503948</v>
      </c>
      <c r="E41" s="157">
        <v>19</v>
      </c>
      <c r="F41" s="309">
        <v>98</v>
      </c>
      <c r="G41" s="309">
        <v>82</v>
      </c>
      <c r="H41" s="73">
        <v>180</v>
      </c>
      <c r="I41" s="242">
        <v>0.44887780548628431</v>
      </c>
      <c r="J41" s="73">
        <v>16</v>
      </c>
      <c r="K41" s="225">
        <v>-0.16326530612244897</v>
      </c>
      <c r="L41" s="221">
        <v>28</v>
      </c>
      <c r="M41" s="240"/>
      <c r="N41" s="216"/>
      <c r="O41" s="250"/>
    </row>
    <row r="42" spans="1:623" s="78" customFormat="1" ht="17.100000000000001" customHeight="1" x14ac:dyDescent="0.25">
      <c r="A42" s="76">
        <v>61</v>
      </c>
      <c r="B42" s="218">
        <v>858</v>
      </c>
      <c r="C42" s="218">
        <v>317</v>
      </c>
      <c r="D42" s="77">
        <v>0.36946386946386944</v>
      </c>
      <c r="E42" s="158">
        <v>11</v>
      </c>
      <c r="F42" s="220">
        <v>71</v>
      </c>
      <c r="G42" s="220">
        <v>87</v>
      </c>
      <c r="H42" s="220">
        <v>158</v>
      </c>
      <c r="I42" s="243">
        <v>0.49842271293375395</v>
      </c>
      <c r="J42" s="220">
        <v>-16</v>
      </c>
      <c r="K42" s="225">
        <v>0.22535211267605634</v>
      </c>
      <c r="L42" s="221">
        <v>5</v>
      </c>
      <c r="M42" s="240"/>
      <c r="N42" s="216"/>
      <c r="O42" s="250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4"/>
      <c r="JP42" s="84"/>
      <c r="JQ42" s="84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84"/>
      <c r="KC42" s="84"/>
      <c r="KD42" s="84"/>
      <c r="KE42" s="84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84"/>
      <c r="LE42" s="84"/>
      <c r="LF42" s="84"/>
      <c r="LG42" s="84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84"/>
      <c r="LS42" s="84"/>
      <c r="LT42" s="84"/>
      <c r="LU42" s="84"/>
      <c r="LV42" s="84"/>
      <c r="LW42" s="84"/>
      <c r="LX42" s="84"/>
      <c r="LY42" s="84"/>
      <c r="LZ42" s="84"/>
      <c r="MA42" s="84"/>
      <c r="MB42" s="84"/>
      <c r="MC42" s="84"/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4"/>
      <c r="MZ42" s="84"/>
      <c r="NA42" s="84"/>
      <c r="NB42" s="84"/>
      <c r="NC42" s="84"/>
      <c r="ND42" s="84"/>
      <c r="NE42" s="84"/>
      <c r="NF42" s="84"/>
      <c r="NG42" s="84"/>
      <c r="NH42" s="84"/>
      <c r="NI42" s="84"/>
      <c r="NJ42" s="84"/>
      <c r="NK42" s="84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84"/>
      <c r="NW42" s="84"/>
      <c r="NX42" s="84"/>
      <c r="NY42" s="84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84"/>
      <c r="OK42" s="84"/>
      <c r="OL42" s="84"/>
      <c r="OM42" s="84"/>
      <c r="ON42" s="84"/>
      <c r="OO42" s="84"/>
      <c r="OP42" s="84"/>
      <c r="OQ42" s="84"/>
      <c r="OR42" s="84"/>
      <c r="OS42" s="84"/>
      <c r="OT42" s="84"/>
      <c r="OU42" s="84"/>
      <c r="OV42" s="84"/>
      <c r="OW42" s="84"/>
      <c r="OX42" s="84"/>
      <c r="OY42" s="84"/>
      <c r="OZ42" s="84"/>
      <c r="PA42" s="84"/>
      <c r="PB42" s="84"/>
      <c r="PC42" s="84"/>
      <c r="PD42" s="84"/>
      <c r="PE42" s="84"/>
      <c r="PF42" s="84"/>
      <c r="PG42" s="84"/>
      <c r="PH42" s="84"/>
      <c r="PI42" s="84"/>
      <c r="PJ42" s="84"/>
      <c r="PK42" s="84"/>
      <c r="PL42" s="84"/>
      <c r="PM42" s="84"/>
      <c r="PN42" s="84"/>
      <c r="PO42" s="84"/>
      <c r="PP42" s="84"/>
      <c r="PQ42" s="84"/>
      <c r="PR42" s="84"/>
      <c r="PS42" s="84"/>
      <c r="PT42" s="84"/>
      <c r="PU42" s="84"/>
      <c r="PV42" s="84"/>
      <c r="PW42" s="84"/>
      <c r="PX42" s="84"/>
      <c r="PY42" s="84"/>
      <c r="PZ42" s="84"/>
      <c r="QA42" s="84"/>
      <c r="QB42" s="84"/>
      <c r="QC42" s="84"/>
      <c r="QD42" s="84"/>
      <c r="QE42" s="84"/>
      <c r="QF42" s="84"/>
      <c r="QG42" s="84"/>
      <c r="QH42" s="84"/>
      <c r="QI42" s="84"/>
      <c r="QJ42" s="84"/>
      <c r="QK42" s="84"/>
      <c r="QL42" s="84"/>
      <c r="QM42" s="84"/>
      <c r="QN42" s="84"/>
      <c r="QO42" s="84"/>
      <c r="QP42" s="84"/>
      <c r="QQ42" s="84"/>
      <c r="QR42" s="84"/>
      <c r="QS42" s="84"/>
      <c r="QT42" s="84"/>
      <c r="QU42" s="84"/>
      <c r="QV42" s="84"/>
      <c r="QW42" s="84"/>
      <c r="QX42" s="84"/>
      <c r="QY42" s="84"/>
      <c r="QZ42" s="84"/>
      <c r="RA42" s="84"/>
      <c r="RB42" s="84"/>
      <c r="RC42" s="84"/>
      <c r="RD42" s="84"/>
      <c r="RE42" s="84"/>
      <c r="RF42" s="84"/>
      <c r="RG42" s="84"/>
      <c r="RH42" s="84"/>
      <c r="RI42" s="84"/>
      <c r="RJ42" s="84"/>
      <c r="RK42" s="84"/>
      <c r="RL42" s="84"/>
      <c r="RM42" s="84"/>
      <c r="RN42" s="84"/>
      <c r="RO42" s="84"/>
      <c r="RP42" s="84"/>
      <c r="RQ42" s="84"/>
      <c r="RR42" s="84"/>
      <c r="RS42" s="84"/>
      <c r="RT42" s="84"/>
      <c r="RU42" s="84"/>
      <c r="RV42" s="84"/>
      <c r="RW42" s="84"/>
      <c r="RX42" s="84"/>
      <c r="RY42" s="84"/>
      <c r="RZ42" s="84"/>
      <c r="SA42" s="84"/>
      <c r="SB42" s="84"/>
      <c r="SC42" s="84"/>
      <c r="SD42" s="84"/>
      <c r="SE42" s="84"/>
      <c r="SF42" s="84"/>
      <c r="SG42" s="84"/>
      <c r="SH42" s="84"/>
      <c r="SI42" s="84"/>
      <c r="SJ42" s="84"/>
      <c r="SK42" s="84"/>
      <c r="SL42" s="84"/>
      <c r="SM42" s="84"/>
      <c r="SN42" s="84"/>
      <c r="SO42" s="84"/>
      <c r="SP42" s="84"/>
      <c r="SQ42" s="84"/>
      <c r="SR42" s="84"/>
      <c r="SS42" s="84"/>
      <c r="ST42" s="84"/>
      <c r="SU42" s="84"/>
      <c r="SV42" s="84"/>
      <c r="SW42" s="84"/>
      <c r="SX42" s="84"/>
      <c r="SY42" s="84"/>
      <c r="SZ42" s="84"/>
      <c r="TA42" s="84"/>
      <c r="TB42" s="84"/>
      <c r="TC42" s="84"/>
      <c r="TD42" s="84"/>
      <c r="TE42" s="84"/>
      <c r="TF42" s="84"/>
      <c r="TG42" s="84"/>
      <c r="TH42" s="84"/>
      <c r="TI42" s="84"/>
      <c r="TJ42" s="84"/>
      <c r="TK42" s="84"/>
      <c r="TL42" s="84"/>
      <c r="TM42" s="84"/>
      <c r="TN42" s="84"/>
      <c r="TO42" s="84"/>
      <c r="TP42" s="84"/>
      <c r="TQ42" s="84"/>
      <c r="TR42" s="84"/>
      <c r="TS42" s="84"/>
      <c r="TT42" s="84"/>
      <c r="TU42" s="84"/>
      <c r="TV42" s="84"/>
      <c r="TW42" s="84"/>
      <c r="TX42" s="84"/>
      <c r="TY42" s="84"/>
      <c r="TZ42" s="84"/>
      <c r="UA42" s="84"/>
      <c r="UB42" s="84"/>
      <c r="UC42" s="84"/>
      <c r="UD42" s="84"/>
      <c r="UE42" s="84"/>
      <c r="UF42" s="84"/>
      <c r="UG42" s="84"/>
      <c r="UH42" s="84"/>
      <c r="UI42" s="84"/>
      <c r="UJ42" s="84"/>
      <c r="UK42" s="84"/>
      <c r="UL42" s="84"/>
      <c r="UM42" s="84"/>
      <c r="UN42" s="84"/>
      <c r="UO42" s="84"/>
      <c r="UP42" s="84"/>
      <c r="UQ42" s="84"/>
      <c r="UR42" s="84"/>
      <c r="US42" s="84"/>
      <c r="UT42" s="84"/>
      <c r="UU42" s="84"/>
      <c r="UV42" s="84"/>
      <c r="UW42" s="84"/>
      <c r="UX42" s="84"/>
      <c r="UY42" s="84"/>
      <c r="UZ42" s="84"/>
      <c r="VA42" s="84"/>
      <c r="VB42" s="84"/>
      <c r="VC42" s="84"/>
      <c r="VD42" s="84"/>
      <c r="VE42" s="84"/>
      <c r="VF42" s="84"/>
      <c r="VG42" s="84"/>
      <c r="VH42" s="84"/>
      <c r="VI42" s="84"/>
      <c r="VJ42" s="84"/>
      <c r="VK42" s="84"/>
      <c r="VL42" s="84"/>
      <c r="VM42" s="84"/>
      <c r="VN42" s="84"/>
      <c r="VO42" s="84"/>
      <c r="VP42" s="84"/>
      <c r="VQ42" s="84"/>
      <c r="VR42" s="84"/>
      <c r="VS42" s="84"/>
      <c r="VT42" s="84"/>
      <c r="VU42" s="84"/>
      <c r="VV42" s="84"/>
      <c r="VW42" s="84"/>
      <c r="VX42" s="84"/>
      <c r="VY42" s="84"/>
      <c r="VZ42" s="84"/>
      <c r="WA42" s="84"/>
      <c r="WB42" s="84"/>
      <c r="WC42" s="84"/>
      <c r="WD42" s="84"/>
      <c r="WE42" s="84"/>
      <c r="WF42" s="84"/>
      <c r="WG42" s="84"/>
      <c r="WH42" s="84"/>
      <c r="WI42" s="84"/>
      <c r="WJ42" s="84"/>
      <c r="WK42" s="84"/>
      <c r="WL42" s="84"/>
      <c r="WM42" s="84"/>
      <c r="WN42" s="84"/>
      <c r="WO42" s="84"/>
      <c r="WP42" s="84"/>
      <c r="WQ42" s="84"/>
      <c r="WR42" s="84"/>
      <c r="WS42" s="84"/>
      <c r="WT42" s="84"/>
      <c r="WU42" s="84"/>
      <c r="WV42" s="84"/>
      <c r="WW42" s="84"/>
      <c r="WX42" s="84"/>
      <c r="WY42" s="84"/>
    </row>
    <row r="43" spans="1:623" ht="17.100000000000001" customHeight="1" x14ac:dyDescent="0.25">
      <c r="A43" s="75">
        <v>62</v>
      </c>
      <c r="B43" s="308">
        <v>519</v>
      </c>
      <c r="C43" s="308">
        <v>185</v>
      </c>
      <c r="D43" s="74">
        <v>0.35645472061657035</v>
      </c>
      <c r="E43" s="157">
        <v>14</v>
      </c>
      <c r="F43" s="309">
        <v>41</v>
      </c>
      <c r="G43" s="309">
        <v>29</v>
      </c>
      <c r="H43" s="73">
        <v>70</v>
      </c>
      <c r="I43" s="242">
        <v>0.3783783783783784</v>
      </c>
      <c r="J43" s="73">
        <v>12</v>
      </c>
      <c r="K43" s="225">
        <v>-0.29268292682926828</v>
      </c>
      <c r="L43" s="221">
        <v>46</v>
      </c>
      <c r="M43" s="240"/>
      <c r="N43" s="216"/>
      <c r="O43" s="250"/>
    </row>
    <row r="44" spans="1:623" s="78" customFormat="1" ht="17.100000000000001" customHeight="1" x14ac:dyDescent="0.25">
      <c r="A44" s="76">
        <v>63</v>
      </c>
      <c r="B44" s="218">
        <v>858</v>
      </c>
      <c r="C44" s="218">
        <v>325</v>
      </c>
      <c r="D44" s="77">
        <v>0.37878787878787878</v>
      </c>
      <c r="E44" s="158">
        <v>7</v>
      </c>
      <c r="F44" s="220">
        <v>71</v>
      </c>
      <c r="G44" s="220">
        <v>72</v>
      </c>
      <c r="H44" s="220">
        <v>143</v>
      </c>
      <c r="I44" s="243">
        <v>0.44</v>
      </c>
      <c r="J44" s="220">
        <v>-1</v>
      </c>
      <c r="K44" s="225">
        <v>1.4084507042253521E-2</v>
      </c>
      <c r="L44" s="221">
        <v>11</v>
      </c>
      <c r="M44" s="240"/>
      <c r="N44" s="216"/>
      <c r="O44" s="250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84"/>
      <c r="LE44" s="84"/>
      <c r="LF44" s="84"/>
      <c r="LG44" s="84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4"/>
      <c r="LS44" s="84"/>
      <c r="LT44" s="84"/>
      <c r="LU44" s="84"/>
      <c r="LV44" s="84"/>
      <c r="LW44" s="84"/>
      <c r="LX44" s="84"/>
      <c r="LY44" s="84"/>
      <c r="LZ44" s="84"/>
      <c r="MA44" s="84"/>
      <c r="MB44" s="84"/>
      <c r="MC44" s="84"/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4"/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4"/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84"/>
      <c r="OK44" s="84"/>
      <c r="OL44" s="84"/>
      <c r="OM44" s="84"/>
      <c r="ON44" s="84"/>
      <c r="OO44" s="84"/>
      <c r="OP44" s="84"/>
      <c r="OQ44" s="84"/>
      <c r="OR44" s="84"/>
      <c r="OS44" s="84"/>
      <c r="OT44" s="84"/>
      <c r="OU44" s="84"/>
      <c r="OV44" s="84"/>
      <c r="OW44" s="84"/>
      <c r="OX44" s="84"/>
      <c r="OY44" s="84"/>
      <c r="OZ44" s="84"/>
      <c r="PA44" s="84"/>
      <c r="PB44" s="84"/>
      <c r="PC44" s="84"/>
      <c r="PD44" s="84"/>
      <c r="PE44" s="84"/>
      <c r="PF44" s="84"/>
      <c r="PG44" s="84"/>
      <c r="PH44" s="84"/>
      <c r="PI44" s="84"/>
      <c r="PJ44" s="84"/>
      <c r="PK44" s="84"/>
      <c r="PL44" s="84"/>
      <c r="PM44" s="84"/>
      <c r="PN44" s="84"/>
      <c r="PO44" s="84"/>
      <c r="PP44" s="84"/>
      <c r="PQ44" s="84"/>
      <c r="PR44" s="84"/>
      <c r="PS44" s="84"/>
      <c r="PT44" s="84"/>
      <c r="PU44" s="84"/>
      <c r="PV44" s="84"/>
      <c r="PW44" s="84"/>
      <c r="PX44" s="84"/>
      <c r="PY44" s="84"/>
      <c r="PZ44" s="84"/>
      <c r="QA44" s="84"/>
      <c r="QB44" s="84"/>
      <c r="QC44" s="84"/>
      <c r="QD44" s="84"/>
      <c r="QE44" s="84"/>
      <c r="QF44" s="84"/>
      <c r="QG44" s="84"/>
      <c r="QH44" s="84"/>
      <c r="QI44" s="84"/>
      <c r="QJ44" s="84"/>
      <c r="QK44" s="84"/>
      <c r="QL44" s="84"/>
      <c r="QM44" s="84"/>
      <c r="QN44" s="84"/>
      <c r="QO44" s="84"/>
      <c r="QP44" s="84"/>
      <c r="QQ44" s="84"/>
      <c r="QR44" s="84"/>
      <c r="QS44" s="84"/>
      <c r="QT44" s="84"/>
      <c r="QU44" s="84"/>
      <c r="QV44" s="84"/>
      <c r="QW44" s="84"/>
      <c r="QX44" s="84"/>
      <c r="QY44" s="84"/>
      <c r="QZ44" s="84"/>
      <c r="RA44" s="84"/>
      <c r="RB44" s="84"/>
      <c r="RC44" s="84"/>
      <c r="RD44" s="84"/>
      <c r="RE44" s="84"/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84"/>
      <c r="RQ44" s="84"/>
      <c r="RR44" s="84"/>
      <c r="RS44" s="84"/>
      <c r="RT44" s="84"/>
      <c r="RU44" s="84"/>
      <c r="RV44" s="84"/>
      <c r="RW44" s="84"/>
      <c r="RX44" s="84"/>
      <c r="RY44" s="84"/>
      <c r="RZ44" s="84"/>
      <c r="SA44" s="84"/>
      <c r="SB44" s="84"/>
      <c r="SC44" s="84"/>
      <c r="SD44" s="84"/>
      <c r="SE44" s="84"/>
      <c r="SF44" s="84"/>
      <c r="SG44" s="84"/>
      <c r="SH44" s="84"/>
      <c r="SI44" s="84"/>
      <c r="SJ44" s="84"/>
      <c r="SK44" s="84"/>
      <c r="SL44" s="84"/>
      <c r="SM44" s="84"/>
      <c r="SN44" s="84"/>
      <c r="SO44" s="84"/>
      <c r="SP44" s="84"/>
      <c r="SQ44" s="84"/>
      <c r="SR44" s="84"/>
      <c r="SS44" s="84"/>
      <c r="ST44" s="84"/>
      <c r="SU44" s="84"/>
      <c r="SV44" s="84"/>
      <c r="SW44" s="84"/>
      <c r="SX44" s="84"/>
      <c r="SY44" s="84"/>
      <c r="SZ44" s="84"/>
      <c r="TA44" s="84"/>
      <c r="TB44" s="84"/>
      <c r="TC44" s="84"/>
      <c r="TD44" s="84"/>
      <c r="TE44" s="84"/>
      <c r="TF44" s="84"/>
      <c r="TG44" s="84"/>
      <c r="TH44" s="84"/>
      <c r="TI44" s="84"/>
      <c r="TJ44" s="84"/>
      <c r="TK44" s="84"/>
      <c r="TL44" s="84"/>
      <c r="TM44" s="84"/>
      <c r="TN44" s="84"/>
      <c r="TO44" s="84"/>
      <c r="TP44" s="84"/>
      <c r="TQ44" s="84"/>
      <c r="TR44" s="84"/>
      <c r="TS44" s="84"/>
      <c r="TT44" s="84"/>
      <c r="TU44" s="84"/>
      <c r="TV44" s="84"/>
      <c r="TW44" s="84"/>
      <c r="TX44" s="84"/>
      <c r="TY44" s="84"/>
      <c r="TZ44" s="84"/>
      <c r="UA44" s="84"/>
      <c r="UB44" s="84"/>
      <c r="UC44" s="84"/>
      <c r="UD44" s="84"/>
      <c r="UE44" s="84"/>
      <c r="UF44" s="84"/>
      <c r="UG44" s="84"/>
      <c r="UH44" s="84"/>
      <c r="UI44" s="84"/>
      <c r="UJ44" s="84"/>
      <c r="UK44" s="84"/>
      <c r="UL44" s="84"/>
      <c r="UM44" s="84"/>
      <c r="UN44" s="84"/>
      <c r="UO44" s="84"/>
      <c r="UP44" s="84"/>
      <c r="UQ44" s="84"/>
      <c r="UR44" s="84"/>
      <c r="US44" s="84"/>
      <c r="UT44" s="84"/>
      <c r="UU44" s="84"/>
      <c r="UV44" s="84"/>
      <c r="UW44" s="84"/>
      <c r="UX44" s="84"/>
      <c r="UY44" s="84"/>
      <c r="UZ44" s="84"/>
      <c r="VA44" s="84"/>
      <c r="VB44" s="84"/>
      <c r="VC44" s="84"/>
      <c r="VD44" s="84"/>
      <c r="VE44" s="84"/>
      <c r="VF44" s="84"/>
      <c r="VG44" s="84"/>
      <c r="VH44" s="84"/>
      <c r="VI44" s="84"/>
      <c r="VJ44" s="84"/>
      <c r="VK44" s="84"/>
      <c r="VL44" s="84"/>
      <c r="VM44" s="84"/>
      <c r="VN44" s="84"/>
      <c r="VO44" s="84"/>
      <c r="VP44" s="84"/>
      <c r="VQ44" s="84"/>
      <c r="VR44" s="84"/>
      <c r="VS44" s="84"/>
      <c r="VT44" s="84"/>
      <c r="VU44" s="84"/>
      <c r="VV44" s="84"/>
      <c r="VW44" s="84"/>
      <c r="VX44" s="84"/>
      <c r="VY44" s="84"/>
      <c r="VZ44" s="84"/>
      <c r="WA44" s="84"/>
      <c r="WB44" s="84"/>
      <c r="WC44" s="84"/>
      <c r="WD44" s="84"/>
      <c r="WE44" s="84"/>
      <c r="WF44" s="84"/>
      <c r="WG44" s="84"/>
      <c r="WH44" s="84"/>
      <c r="WI44" s="84"/>
      <c r="WJ44" s="84"/>
      <c r="WK44" s="84"/>
      <c r="WL44" s="84"/>
      <c r="WM44" s="84"/>
      <c r="WN44" s="84"/>
      <c r="WO44" s="84"/>
      <c r="WP44" s="84"/>
      <c r="WQ44" s="84"/>
      <c r="WR44" s="84"/>
      <c r="WS44" s="84"/>
      <c r="WT44" s="84"/>
      <c r="WU44" s="84"/>
      <c r="WV44" s="84"/>
      <c r="WW44" s="84"/>
      <c r="WX44" s="84"/>
      <c r="WY44" s="84"/>
    </row>
    <row r="45" spans="1:623" ht="17.100000000000001" customHeight="1" x14ac:dyDescent="0.25">
      <c r="A45" s="75">
        <v>64</v>
      </c>
      <c r="B45" s="308">
        <v>569</v>
      </c>
      <c r="C45" s="308">
        <v>201</v>
      </c>
      <c r="D45" s="74">
        <v>0.35325131810193322</v>
      </c>
      <c r="E45" s="157">
        <v>17</v>
      </c>
      <c r="F45" s="309">
        <v>50</v>
      </c>
      <c r="G45" s="309">
        <v>35</v>
      </c>
      <c r="H45" s="73">
        <v>85</v>
      </c>
      <c r="I45" s="242">
        <v>0.4228855721393035</v>
      </c>
      <c r="J45" s="73">
        <v>15</v>
      </c>
      <c r="K45" s="225">
        <v>-0.3</v>
      </c>
      <c r="L45" s="221">
        <v>47</v>
      </c>
      <c r="M45" s="240"/>
      <c r="N45" s="216"/>
      <c r="O45" s="250"/>
    </row>
    <row r="46" spans="1:623" s="78" customFormat="1" ht="17.100000000000001" customHeight="1" x14ac:dyDescent="0.25">
      <c r="A46" s="76">
        <v>65</v>
      </c>
      <c r="B46" s="218">
        <v>560</v>
      </c>
      <c r="C46" s="218">
        <v>188</v>
      </c>
      <c r="D46" s="77">
        <v>0.33571428571428569</v>
      </c>
      <c r="E46" s="158">
        <v>26</v>
      </c>
      <c r="F46" s="220">
        <v>47</v>
      </c>
      <c r="G46" s="220">
        <v>34</v>
      </c>
      <c r="H46" s="220">
        <v>81</v>
      </c>
      <c r="I46" s="243">
        <v>0.43085106382978722</v>
      </c>
      <c r="J46" s="220">
        <v>13</v>
      </c>
      <c r="K46" s="225">
        <v>-0.27659574468085107</v>
      </c>
      <c r="L46" s="221">
        <v>43</v>
      </c>
      <c r="M46" s="240"/>
      <c r="N46" s="216"/>
      <c r="O46" s="250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  <c r="JF46" s="84"/>
      <c r="JG46" s="84"/>
      <c r="JH46" s="84"/>
      <c r="JI46" s="84"/>
      <c r="JJ46" s="84"/>
      <c r="JK46" s="84"/>
      <c r="JL46" s="84"/>
      <c r="JM46" s="84"/>
      <c r="JN46" s="84"/>
      <c r="JO46" s="84"/>
      <c r="JP46" s="84"/>
      <c r="JQ46" s="84"/>
      <c r="JR46" s="84"/>
      <c r="JS46" s="84"/>
      <c r="JT46" s="84"/>
      <c r="JU46" s="84"/>
      <c r="JV46" s="84"/>
      <c r="JW46" s="84"/>
      <c r="JX46" s="84"/>
      <c r="JY46" s="84"/>
      <c r="JZ46" s="84"/>
      <c r="KA46" s="84"/>
      <c r="KB46" s="84"/>
      <c r="KC46" s="84"/>
      <c r="KD46" s="84"/>
      <c r="KE46" s="84"/>
      <c r="KF46" s="84"/>
      <c r="KG46" s="84"/>
      <c r="KH46" s="84"/>
      <c r="KI46" s="84"/>
      <c r="KJ46" s="84"/>
      <c r="KK46" s="84"/>
      <c r="KL46" s="84"/>
      <c r="KM46" s="84"/>
      <c r="KN46" s="84"/>
      <c r="KO46" s="84"/>
      <c r="KP46" s="84"/>
      <c r="KQ46" s="84"/>
      <c r="KR46" s="84"/>
      <c r="KS46" s="84"/>
      <c r="KT46" s="84"/>
      <c r="KU46" s="84"/>
      <c r="KV46" s="84"/>
      <c r="KW46" s="84"/>
      <c r="KX46" s="84"/>
      <c r="KY46" s="84"/>
      <c r="KZ46" s="84"/>
      <c r="LA46" s="84"/>
      <c r="LB46" s="84"/>
      <c r="LC46" s="84"/>
      <c r="LD46" s="84"/>
      <c r="LE46" s="84"/>
      <c r="LF46" s="84"/>
      <c r="LG46" s="84"/>
      <c r="LH46" s="84"/>
      <c r="LI46" s="84"/>
      <c r="LJ46" s="84"/>
      <c r="LK46" s="84"/>
      <c r="LL46" s="84"/>
      <c r="LM46" s="84"/>
      <c r="LN46" s="84"/>
      <c r="LO46" s="84"/>
      <c r="LP46" s="84"/>
      <c r="LQ46" s="84"/>
      <c r="LR46" s="84"/>
      <c r="LS46" s="84"/>
      <c r="LT46" s="84"/>
      <c r="LU46" s="84"/>
      <c r="LV46" s="84"/>
      <c r="LW46" s="84"/>
      <c r="LX46" s="84"/>
      <c r="LY46" s="84"/>
      <c r="LZ46" s="84"/>
      <c r="MA46" s="84"/>
      <c r="MB46" s="84"/>
      <c r="MC46" s="84"/>
      <c r="MD46" s="84"/>
      <c r="ME46" s="84"/>
      <c r="MF46" s="84"/>
      <c r="MG46" s="84"/>
      <c r="MH46" s="84"/>
      <c r="MI46" s="84"/>
      <c r="MJ46" s="84"/>
      <c r="MK46" s="84"/>
      <c r="ML46" s="84"/>
      <c r="MM46" s="84"/>
      <c r="MN46" s="84"/>
      <c r="MO46" s="84"/>
      <c r="MP46" s="84"/>
      <c r="MQ46" s="84"/>
      <c r="MR46" s="84"/>
      <c r="MS46" s="84"/>
      <c r="MT46" s="84"/>
      <c r="MU46" s="84"/>
      <c r="MV46" s="84"/>
      <c r="MW46" s="84"/>
      <c r="MX46" s="84"/>
      <c r="MY46" s="84"/>
      <c r="MZ46" s="84"/>
      <c r="NA46" s="84"/>
      <c r="NB46" s="84"/>
      <c r="NC46" s="84"/>
      <c r="ND46" s="84"/>
      <c r="NE46" s="84"/>
      <c r="NF46" s="84"/>
      <c r="NG46" s="84"/>
      <c r="NH46" s="84"/>
      <c r="NI46" s="84"/>
      <c r="NJ46" s="84"/>
      <c r="NK46" s="84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84"/>
      <c r="NW46" s="84"/>
      <c r="NX46" s="84"/>
      <c r="NY46" s="84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84"/>
      <c r="OK46" s="84"/>
      <c r="OL46" s="84"/>
      <c r="OM46" s="84"/>
      <c r="ON46" s="84"/>
      <c r="OO46" s="84"/>
      <c r="OP46" s="84"/>
      <c r="OQ46" s="84"/>
      <c r="OR46" s="84"/>
      <c r="OS46" s="84"/>
      <c r="OT46" s="84"/>
      <c r="OU46" s="84"/>
      <c r="OV46" s="84"/>
      <c r="OW46" s="84"/>
      <c r="OX46" s="84"/>
      <c r="OY46" s="84"/>
      <c r="OZ46" s="84"/>
      <c r="PA46" s="84"/>
      <c r="PB46" s="84"/>
      <c r="PC46" s="84"/>
      <c r="PD46" s="84"/>
      <c r="PE46" s="84"/>
      <c r="PF46" s="84"/>
      <c r="PG46" s="84"/>
      <c r="PH46" s="84"/>
      <c r="PI46" s="84"/>
      <c r="PJ46" s="84"/>
      <c r="PK46" s="84"/>
      <c r="PL46" s="84"/>
      <c r="PM46" s="84"/>
      <c r="PN46" s="84"/>
      <c r="PO46" s="84"/>
      <c r="PP46" s="84"/>
      <c r="PQ46" s="84"/>
      <c r="PR46" s="84"/>
      <c r="PS46" s="84"/>
      <c r="PT46" s="84"/>
      <c r="PU46" s="84"/>
      <c r="PV46" s="84"/>
      <c r="PW46" s="84"/>
      <c r="PX46" s="84"/>
      <c r="PY46" s="84"/>
      <c r="PZ46" s="84"/>
      <c r="QA46" s="84"/>
      <c r="QB46" s="84"/>
      <c r="QC46" s="84"/>
      <c r="QD46" s="84"/>
      <c r="QE46" s="84"/>
      <c r="QF46" s="84"/>
      <c r="QG46" s="84"/>
      <c r="QH46" s="84"/>
      <c r="QI46" s="84"/>
      <c r="QJ46" s="84"/>
      <c r="QK46" s="84"/>
      <c r="QL46" s="84"/>
      <c r="QM46" s="84"/>
      <c r="QN46" s="84"/>
      <c r="QO46" s="84"/>
      <c r="QP46" s="84"/>
      <c r="QQ46" s="84"/>
      <c r="QR46" s="84"/>
      <c r="QS46" s="84"/>
      <c r="QT46" s="84"/>
      <c r="QU46" s="84"/>
      <c r="QV46" s="84"/>
      <c r="QW46" s="84"/>
      <c r="QX46" s="84"/>
      <c r="QY46" s="84"/>
      <c r="QZ46" s="84"/>
      <c r="RA46" s="84"/>
      <c r="RB46" s="84"/>
      <c r="RC46" s="84"/>
      <c r="RD46" s="84"/>
      <c r="RE46" s="84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84"/>
      <c r="RQ46" s="84"/>
      <c r="RR46" s="84"/>
      <c r="RS46" s="84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84"/>
      <c r="SE46" s="84"/>
      <c r="SF46" s="84"/>
      <c r="SG46" s="84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84"/>
      <c r="SS46" s="84"/>
      <c r="ST46" s="84"/>
      <c r="SU46" s="84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84"/>
      <c r="TG46" s="84"/>
      <c r="TH46" s="84"/>
      <c r="TI46" s="84"/>
      <c r="TJ46" s="84"/>
      <c r="TK46" s="84"/>
      <c r="TL46" s="84"/>
      <c r="TM46" s="84"/>
      <c r="TN46" s="84"/>
      <c r="TO46" s="84"/>
      <c r="TP46" s="84"/>
      <c r="TQ46" s="84"/>
      <c r="TR46" s="84"/>
      <c r="TS46" s="84"/>
      <c r="TT46" s="84"/>
      <c r="TU46" s="84"/>
      <c r="TV46" s="84"/>
      <c r="TW46" s="84"/>
      <c r="TX46" s="84"/>
      <c r="TY46" s="84"/>
      <c r="TZ46" s="84"/>
      <c r="UA46" s="84"/>
      <c r="UB46" s="84"/>
      <c r="UC46" s="84"/>
      <c r="UD46" s="84"/>
      <c r="UE46" s="84"/>
      <c r="UF46" s="84"/>
      <c r="UG46" s="84"/>
      <c r="UH46" s="84"/>
      <c r="UI46" s="84"/>
      <c r="UJ46" s="84"/>
      <c r="UK46" s="84"/>
      <c r="UL46" s="84"/>
      <c r="UM46" s="84"/>
      <c r="UN46" s="84"/>
      <c r="UO46" s="84"/>
      <c r="UP46" s="84"/>
      <c r="UQ46" s="84"/>
      <c r="UR46" s="84"/>
      <c r="US46" s="84"/>
      <c r="UT46" s="84"/>
      <c r="UU46" s="84"/>
      <c r="UV46" s="84"/>
      <c r="UW46" s="84"/>
      <c r="UX46" s="84"/>
      <c r="UY46" s="84"/>
      <c r="UZ46" s="84"/>
      <c r="VA46" s="84"/>
      <c r="VB46" s="84"/>
      <c r="VC46" s="84"/>
      <c r="VD46" s="84"/>
      <c r="VE46" s="84"/>
      <c r="VF46" s="84"/>
      <c r="VG46" s="84"/>
      <c r="VH46" s="84"/>
      <c r="VI46" s="84"/>
      <c r="VJ46" s="84"/>
      <c r="VK46" s="84"/>
      <c r="VL46" s="84"/>
      <c r="VM46" s="84"/>
      <c r="VN46" s="84"/>
      <c r="VO46" s="84"/>
      <c r="VP46" s="84"/>
      <c r="VQ46" s="84"/>
      <c r="VR46" s="84"/>
      <c r="VS46" s="84"/>
      <c r="VT46" s="84"/>
      <c r="VU46" s="84"/>
      <c r="VV46" s="84"/>
      <c r="VW46" s="84"/>
      <c r="VX46" s="84"/>
      <c r="VY46" s="84"/>
      <c r="VZ46" s="84"/>
      <c r="WA46" s="84"/>
      <c r="WB46" s="84"/>
      <c r="WC46" s="84"/>
      <c r="WD46" s="84"/>
      <c r="WE46" s="84"/>
      <c r="WF46" s="84"/>
      <c r="WG46" s="84"/>
      <c r="WH46" s="84"/>
      <c r="WI46" s="84"/>
      <c r="WJ46" s="84"/>
      <c r="WK46" s="84"/>
      <c r="WL46" s="84"/>
      <c r="WM46" s="84"/>
      <c r="WN46" s="84"/>
      <c r="WO46" s="84"/>
      <c r="WP46" s="84"/>
      <c r="WQ46" s="84"/>
      <c r="WR46" s="84"/>
      <c r="WS46" s="84"/>
      <c r="WT46" s="84"/>
      <c r="WU46" s="84"/>
      <c r="WV46" s="84"/>
      <c r="WW46" s="84"/>
      <c r="WX46" s="84"/>
      <c r="WY46" s="84"/>
    </row>
    <row r="47" spans="1:623" ht="17.100000000000001" customHeight="1" x14ac:dyDescent="0.25">
      <c r="A47" s="75">
        <v>66</v>
      </c>
      <c r="B47" s="308">
        <v>374</v>
      </c>
      <c r="C47" s="308">
        <v>126</v>
      </c>
      <c r="D47" s="74">
        <v>0.33689839572192515</v>
      </c>
      <c r="E47" s="157">
        <v>24</v>
      </c>
      <c r="F47" s="309">
        <v>32</v>
      </c>
      <c r="G47" s="309">
        <v>26</v>
      </c>
      <c r="H47" s="73">
        <v>58</v>
      </c>
      <c r="I47" s="242">
        <v>0.46031746031746029</v>
      </c>
      <c r="J47" s="73">
        <v>6</v>
      </c>
      <c r="K47" s="225">
        <v>-0.1875</v>
      </c>
      <c r="L47" s="221">
        <v>29</v>
      </c>
      <c r="M47" s="240"/>
      <c r="N47" s="216"/>
      <c r="O47" s="250"/>
    </row>
    <row r="48" spans="1:623" s="78" customFormat="1" ht="17.100000000000001" customHeight="1" x14ac:dyDescent="0.25">
      <c r="A48" s="76">
        <v>67</v>
      </c>
      <c r="B48" s="218">
        <v>347</v>
      </c>
      <c r="C48" s="218">
        <v>97</v>
      </c>
      <c r="D48" s="77">
        <v>0.27953890489913547</v>
      </c>
      <c r="E48" s="158">
        <v>50</v>
      </c>
      <c r="F48" s="220">
        <v>25</v>
      </c>
      <c r="G48" s="220">
        <v>26</v>
      </c>
      <c r="H48" s="220">
        <v>51</v>
      </c>
      <c r="I48" s="243">
        <v>0.52577319587628868</v>
      </c>
      <c r="J48" s="220">
        <v>-1</v>
      </c>
      <c r="K48" s="225">
        <v>0.04</v>
      </c>
      <c r="L48" s="221">
        <v>10</v>
      </c>
      <c r="M48" s="240"/>
      <c r="N48" s="216"/>
      <c r="O48" s="250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4"/>
      <c r="LT48" s="84"/>
      <c r="LU48" s="84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4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4"/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84"/>
      <c r="OY48" s="84"/>
      <c r="OZ48" s="84"/>
      <c r="PA48" s="84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84"/>
      <c r="PM48" s="84"/>
      <c r="PN48" s="84"/>
      <c r="PO48" s="84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84"/>
      <c r="QA48" s="84"/>
      <c r="QB48" s="84"/>
      <c r="QC48" s="84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84"/>
      <c r="QO48" s="84"/>
      <c r="QP48" s="84"/>
      <c r="QQ48" s="84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84"/>
      <c r="RC48" s="84"/>
      <c r="RD48" s="84"/>
      <c r="RE48" s="84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84"/>
      <c r="RQ48" s="84"/>
      <c r="RR48" s="84"/>
      <c r="RS48" s="84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84"/>
      <c r="SE48" s="84"/>
      <c r="SF48" s="84"/>
      <c r="SG48" s="84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84"/>
      <c r="SS48" s="84"/>
      <c r="ST48" s="84"/>
      <c r="SU48" s="84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84"/>
      <c r="TG48" s="84"/>
      <c r="TH48" s="84"/>
      <c r="TI48" s="84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84"/>
      <c r="TU48" s="84"/>
      <c r="TV48" s="84"/>
      <c r="TW48" s="84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84"/>
      <c r="UI48" s="84"/>
      <c r="UJ48" s="84"/>
      <c r="UK48" s="84"/>
      <c r="UL48" s="84"/>
      <c r="UM48" s="84"/>
      <c r="UN48" s="84"/>
      <c r="UO48" s="84"/>
      <c r="UP48" s="84"/>
      <c r="UQ48" s="84"/>
      <c r="UR48" s="84"/>
      <c r="US48" s="84"/>
      <c r="UT48" s="84"/>
      <c r="UU48" s="84"/>
      <c r="UV48" s="84"/>
      <c r="UW48" s="84"/>
      <c r="UX48" s="84"/>
      <c r="UY48" s="84"/>
      <c r="UZ48" s="84"/>
      <c r="VA48" s="84"/>
      <c r="VB48" s="84"/>
      <c r="VC48" s="84"/>
      <c r="VD48" s="84"/>
      <c r="VE48" s="84"/>
      <c r="VF48" s="84"/>
      <c r="VG48" s="84"/>
      <c r="VH48" s="84"/>
      <c r="VI48" s="84"/>
      <c r="VJ48" s="84"/>
      <c r="VK48" s="84"/>
      <c r="VL48" s="84"/>
      <c r="VM48" s="84"/>
      <c r="VN48" s="84"/>
      <c r="VO48" s="84"/>
      <c r="VP48" s="84"/>
      <c r="VQ48" s="84"/>
      <c r="VR48" s="84"/>
      <c r="VS48" s="84"/>
      <c r="VT48" s="84"/>
      <c r="VU48" s="84"/>
      <c r="VV48" s="84"/>
      <c r="VW48" s="84"/>
      <c r="VX48" s="84"/>
      <c r="VY48" s="84"/>
      <c r="VZ48" s="84"/>
      <c r="WA48" s="84"/>
      <c r="WB48" s="84"/>
      <c r="WC48" s="84"/>
      <c r="WD48" s="84"/>
      <c r="WE48" s="84"/>
      <c r="WF48" s="84"/>
      <c r="WG48" s="84"/>
      <c r="WH48" s="84"/>
      <c r="WI48" s="84"/>
      <c r="WJ48" s="84"/>
      <c r="WK48" s="84"/>
      <c r="WL48" s="84"/>
      <c r="WM48" s="84"/>
      <c r="WN48" s="84"/>
      <c r="WO48" s="84"/>
      <c r="WP48" s="84"/>
      <c r="WQ48" s="84"/>
      <c r="WR48" s="84"/>
      <c r="WS48" s="84"/>
      <c r="WT48" s="84"/>
      <c r="WU48" s="84"/>
      <c r="WV48" s="84"/>
      <c r="WW48" s="84"/>
      <c r="WX48" s="84"/>
      <c r="WY48" s="84"/>
    </row>
    <row r="49" spans="1:623" ht="17.100000000000001" customHeight="1" x14ac:dyDescent="0.25">
      <c r="A49" s="75">
        <v>68</v>
      </c>
      <c r="B49" s="308">
        <v>248</v>
      </c>
      <c r="C49" s="308">
        <v>79</v>
      </c>
      <c r="D49" s="74">
        <v>0.31854838709677419</v>
      </c>
      <c r="E49" s="157">
        <v>32</v>
      </c>
      <c r="F49" s="309">
        <v>20</v>
      </c>
      <c r="G49" s="309">
        <v>23</v>
      </c>
      <c r="H49" s="73">
        <v>43</v>
      </c>
      <c r="I49" s="242">
        <v>0.54430379746835444</v>
      </c>
      <c r="J49" s="73">
        <v>-3</v>
      </c>
      <c r="K49" s="225">
        <v>0.15</v>
      </c>
      <c r="L49" s="221">
        <v>7</v>
      </c>
      <c r="M49" s="240"/>
      <c r="N49" s="216"/>
      <c r="O49" s="250"/>
    </row>
    <row r="50" spans="1:623" s="78" customFormat="1" ht="17.100000000000001" customHeight="1" x14ac:dyDescent="0.25">
      <c r="A50" s="76">
        <v>69</v>
      </c>
      <c r="B50" s="218">
        <v>221</v>
      </c>
      <c r="C50" s="218">
        <v>77</v>
      </c>
      <c r="D50" s="77">
        <v>0.34841628959276016</v>
      </c>
      <c r="E50" s="158">
        <v>20</v>
      </c>
      <c r="F50" s="220">
        <v>17</v>
      </c>
      <c r="G50" s="220">
        <v>13</v>
      </c>
      <c r="H50" s="220">
        <v>30</v>
      </c>
      <c r="I50" s="243">
        <v>0.38961038961038963</v>
      </c>
      <c r="J50" s="220">
        <v>4</v>
      </c>
      <c r="K50" s="225">
        <v>-0.23529411764705882</v>
      </c>
      <c r="L50" s="221">
        <v>36</v>
      </c>
      <c r="M50" s="240"/>
      <c r="N50" s="216"/>
      <c r="O50" s="250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4"/>
      <c r="JQ50" s="84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84"/>
      <c r="KQ50" s="84"/>
      <c r="KR50" s="84"/>
      <c r="KS50" s="84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4"/>
      <c r="LT50" s="84"/>
      <c r="LU50" s="84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84"/>
      <c r="NI50" s="84"/>
      <c r="NJ50" s="84"/>
      <c r="NK50" s="84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84"/>
      <c r="NW50" s="84"/>
      <c r="NX50" s="84"/>
      <c r="NY50" s="84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84"/>
      <c r="OK50" s="84"/>
      <c r="OL50" s="84"/>
      <c r="OM50" s="84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84"/>
      <c r="OY50" s="84"/>
      <c r="OZ50" s="84"/>
      <c r="PA50" s="84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84"/>
      <c r="PM50" s="84"/>
      <c r="PN50" s="84"/>
      <c r="PO50" s="84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84"/>
      <c r="QA50" s="84"/>
      <c r="QB50" s="84"/>
      <c r="QC50" s="84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84"/>
      <c r="QO50" s="84"/>
      <c r="QP50" s="84"/>
      <c r="QQ50" s="84"/>
      <c r="QR50" s="84"/>
      <c r="QS50" s="84"/>
      <c r="QT50" s="84"/>
      <c r="QU50" s="84"/>
      <c r="QV50" s="84"/>
      <c r="QW50" s="84"/>
      <c r="QX50" s="84"/>
      <c r="QY50" s="84"/>
      <c r="QZ50" s="84"/>
      <c r="RA50" s="84"/>
      <c r="RB50" s="84"/>
      <c r="RC50" s="84"/>
      <c r="RD50" s="84"/>
      <c r="RE50" s="84"/>
      <c r="RF50" s="84"/>
      <c r="RG50" s="84"/>
      <c r="RH50" s="84"/>
      <c r="RI50" s="84"/>
      <c r="RJ50" s="84"/>
      <c r="RK50" s="84"/>
      <c r="RL50" s="84"/>
      <c r="RM50" s="84"/>
      <c r="RN50" s="84"/>
      <c r="RO50" s="84"/>
      <c r="RP50" s="84"/>
      <c r="RQ50" s="84"/>
      <c r="RR50" s="84"/>
      <c r="RS50" s="84"/>
      <c r="RT50" s="84"/>
      <c r="RU50" s="84"/>
      <c r="RV50" s="84"/>
      <c r="RW50" s="84"/>
      <c r="RX50" s="84"/>
      <c r="RY50" s="84"/>
      <c r="RZ50" s="84"/>
      <c r="SA50" s="84"/>
      <c r="SB50" s="84"/>
      <c r="SC50" s="84"/>
      <c r="SD50" s="84"/>
      <c r="SE50" s="84"/>
      <c r="SF50" s="84"/>
      <c r="SG50" s="84"/>
      <c r="SH50" s="84"/>
      <c r="SI50" s="84"/>
      <c r="SJ50" s="84"/>
      <c r="SK50" s="84"/>
      <c r="SL50" s="84"/>
      <c r="SM50" s="84"/>
      <c r="SN50" s="84"/>
      <c r="SO50" s="84"/>
      <c r="SP50" s="84"/>
      <c r="SQ50" s="84"/>
      <c r="SR50" s="84"/>
      <c r="SS50" s="84"/>
      <c r="ST50" s="84"/>
      <c r="SU50" s="84"/>
      <c r="SV50" s="84"/>
      <c r="SW50" s="84"/>
      <c r="SX50" s="84"/>
      <c r="SY50" s="84"/>
      <c r="SZ50" s="84"/>
      <c r="TA50" s="84"/>
      <c r="TB50" s="84"/>
      <c r="TC50" s="84"/>
      <c r="TD50" s="84"/>
      <c r="TE50" s="84"/>
      <c r="TF50" s="84"/>
      <c r="TG50" s="84"/>
      <c r="TH50" s="84"/>
      <c r="TI50" s="84"/>
      <c r="TJ50" s="84"/>
      <c r="TK50" s="84"/>
      <c r="TL50" s="84"/>
      <c r="TM50" s="84"/>
      <c r="TN50" s="84"/>
      <c r="TO50" s="84"/>
      <c r="TP50" s="84"/>
      <c r="TQ50" s="84"/>
      <c r="TR50" s="84"/>
      <c r="TS50" s="84"/>
      <c r="TT50" s="84"/>
      <c r="TU50" s="84"/>
      <c r="TV50" s="84"/>
      <c r="TW50" s="84"/>
      <c r="TX50" s="84"/>
      <c r="TY50" s="84"/>
      <c r="TZ50" s="84"/>
      <c r="UA50" s="84"/>
      <c r="UB50" s="84"/>
      <c r="UC50" s="84"/>
      <c r="UD50" s="84"/>
      <c r="UE50" s="84"/>
      <c r="UF50" s="84"/>
      <c r="UG50" s="84"/>
      <c r="UH50" s="84"/>
      <c r="UI50" s="84"/>
      <c r="UJ50" s="84"/>
      <c r="UK50" s="84"/>
      <c r="UL50" s="84"/>
      <c r="UM50" s="84"/>
      <c r="UN50" s="84"/>
      <c r="UO50" s="84"/>
      <c r="UP50" s="84"/>
      <c r="UQ50" s="84"/>
      <c r="UR50" s="84"/>
      <c r="US50" s="84"/>
      <c r="UT50" s="84"/>
      <c r="UU50" s="84"/>
      <c r="UV50" s="84"/>
      <c r="UW50" s="84"/>
      <c r="UX50" s="84"/>
      <c r="UY50" s="84"/>
      <c r="UZ50" s="84"/>
      <c r="VA50" s="84"/>
      <c r="VB50" s="84"/>
      <c r="VC50" s="84"/>
      <c r="VD50" s="84"/>
      <c r="VE50" s="84"/>
      <c r="VF50" s="84"/>
      <c r="VG50" s="84"/>
      <c r="VH50" s="84"/>
      <c r="VI50" s="84"/>
      <c r="VJ50" s="84"/>
      <c r="VK50" s="84"/>
      <c r="VL50" s="84"/>
      <c r="VM50" s="84"/>
      <c r="VN50" s="84"/>
      <c r="VO50" s="84"/>
      <c r="VP50" s="84"/>
      <c r="VQ50" s="84"/>
      <c r="VR50" s="84"/>
      <c r="VS50" s="84"/>
      <c r="VT50" s="84"/>
      <c r="VU50" s="84"/>
      <c r="VV50" s="84"/>
      <c r="VW50" s="84"/>
      <c r="VX50" s="84"/>
      <c r="VY50" s="84"/>
      <c r="VZ50" s="84"/>
      <c r="WA50" s="84"/>
      <c r="WB50" s="84"/>
      <c r="WC50" s="84"/>
      <c r="WD50" s="84"/>
      <c r="WE50" s="84"/>
      <c r="WF50" s="84"/>
      <c r="WG50" s="84"/>
      <c r="WH50" s="84"/>
      <c r="WI50" s="84"/>
      <c r="WJ50" s="84"/>
      <c r="WK50" s="84"/>
      <c r="WL50" s="84"/>
      <c r="WM50" s="84"/>
      <c r="WN50" s="84"/>
      <c r="WO50" s="84"/>
      <c r="WP50" s="84"/>
      <c r="WQ50" s="84"/>
      <c r="WR50" s="84"/>
      <c r="WS50" s="84"/>
      <c r="WT50" s="84"/>
      <c r="WU50" s="84"/>
      <c r="WV50" s="84"/>
      <c r="WW50" s="84"/>
      <c r="WX50" s="84"/>
      <c r="WY50" s="84"/>
    </row>
    <row r="51" spans="1:623" ht="17.100000000000001" customHeight="1" x14ac:dyDescent="0.25">
      <c r="A51" s="75">
        <v>70</v>
      </c>
      <c r="B51" s="308">
        <v>262</v>
      </c>
      <c r="C51" s="308">
        <v>100</v>
      </c>
      <c r="D51" s="74">
        <v>0.38167938931297712</v>
      </c>
      <c r="E51" s="157">
        <v>4</v>
      </c>
      <c r="F51" s="309">
        <v>21</v>
      </c>
      <c r="G51" s="309">
        <v>27</v>
      </c>
      <c r="H51" s="73">
        <v>48</v>
      </c>
      <c r="I51" s="242">
        <v>0.48</v>
      </c>
      <c r="J51" s="73">
        <v>-6</v>
      </c>
      <c r="K51" s="225">
        <v>0.2857142857142857</v>
      </c>
      <c r="L51" s="221">
        <v>3</v>
      </c>
      <c r="M51" s="240"/>
      <c r="N51" s="216"/>
      <c r="O51" s="250"/>
    </row>
    <row r="52" spans="1:623" s="78" customFormat="1" ht="17.100000000000001" customHeight="1" x14ac:dyDescent="0.25">
      <c r="A52" s="76">
        <v>71</v>
      </c>
      <c r="B52" s="218">
        <v>330</v>
      </c>
      <c r="C52" s="218">
        <v>104</v>
      </c>
      <c r="D52" s="77">
        <v>0.31515151515151513</v>
      </c>
      <c r="E52" s="158">
        <v>34</v>
      </c>
      <c r="F52" s="220">
        <v>26</v>
      </c>
      <c r="G52" s="220">
        <v>26</v>
      </c>
      <c r="H52" s="220">
        <v>52</v>
      </c>
      <c r="I52" s="243">
        <v>0.5</v>
      </c>
      <c r="J52" s="220">
        <v>0</v>
      </c>
      <c r="K52" s="225">
        <v>0</v>
      </c>
      <c r="L52" s="221">
        <v>12</v>
      </c>
      <c r="M52" s="240"/>
      <c r="N52" s="216"/>
      <c r="O52" s="250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84"/>
      <c r="JO52" s="84"/>
      <c r="JP52" s="84"/>
      <c r="JQ52" s="84"/>
      <c r="JR52" s="84"/>
      <c r="JS52" s="84"/>
      <c r="JT52" s="84"/>
      <c r="JU52" s="84"/>
      <c r="JV52" s="84"/>
      <c r="JW52" s="84"/>
      <c r="JX52" s="84"/>
      <c r="JY52" s="84"/>
      <c r="JZ52" s="84"/>
      <c r="KA52" s="84"/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/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84"/>
      <c r="NI52" s="84"/>
      <c r="NJ52" s="84"/>
      <c r="NK52" s="84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84"/>
      <c r="NW52" s="84"/>
      <c r="NX52" s="84"/>
      <c r="NY52" s="84"/>
      <c r="NZ52" s="84"/>
      <c r="OA52" s="84"/>
      <c r="OB52" s="84"/>
      <c r="OC52" s="84"/>
      <c r="OD52" s="84"/>
      <c r="OE52" s="84"/>
      <c r="OF52" s="84"/>
      <c r="OG52" s="84"/>
      <c r="OH52" s="84"/>
      <c r="OI52" s="84"/>
      <c r="OJ52" s="84"/>
      <c r="OK52" s="84"/>
      <c r="OL52" s="84"/>
      <c r="OM52" s="84"/>
      <c r="ON52" s="84"/>
      <c r="OO52" s="84"/>
      <c r="OP52" s="84"/>
      <c r="OQ52" s="84"/>
      <c r="OR52" s="84"/>
      <c r="OS52" s="84"/>
      <c r="OT52" s="84"/>
      <c r="OU52" s="84"/>
      <c r="OV52" s="84"/>
      <c r="OW52" s="84"/>
      <c r="OX52" s="84"/>
      <c r="OY52" s="84"/>
      <c r="OZ52" s="84"/>
      <c r="PA52" s="84"/>
      <c r="PB52" s="84"/>
      <c r="PC52" s="84"/>
      <c r="PD52" s="84"/>
      <c r="PE52" s="84"/>
      <c r="PF52" s="84"/>
      <c r="PG52" s="84"/>
      <c r="PH52" s="84"/>
      <c r="PI52" s="84"/>
      <c r="PJ52" s="84"/>
      <c r="PK52" s="84"/>
      <c r="PL52" s="84"/>
      <c r="PM52" s="84"/>
      <c r="PN52" s="84"/>
      <c r="PO52" s="84"/>
      <c r="PP52" s="84"/>
      <c r="PQ52" s="84"/>
      <c r="PR52" s="84"/>
      <c r="PS52" s="84"/>
      <c r="PT52" s="84"/>
      <c r="PU52" s="84"/>
      <c r="PV52" s="84"/>
      <c r="PW52" s="84"/>
      <c r="PX52" s="84"/>
      <c r="PY52" s="84"/>
      <c r="PZ52" s="84"/>
      <c r="QA52" s="84"/>
      <c r="QB52" s="84"/>
      <c r="QC52" s="84"/>
      <c r="QD52" s="84"/>
      <c r="QE52" s="84"/>
      <c r="QF52" s="84"/>
      <c r="QG52" s="84"/>
      <c r="QH52" s="84"/>
      <c r="QI52" s="84"/>
      <c r="QJ52" s="84"/>
      <c r="QK52" s="84"/>
      <c r="QL52" s="84"/>
      <c r="QM52" s="84"/>
      <c r="QN52" s="84"/>
      <c r="QO52" s="84"/>
      <c r="QP52" s="84"/>
      <c r="QQ52" s="84"/>
      <c r="QR52" s="84"/>
      <c r="QS52" s="84"/>
      <c r="QT52" s="84"/>
      <c r="QU52" s="84"/>
      <c r="QV52" s="84"/>
      <c r="QW52" s="84"/>
      <c r="QX52" s="84"/>
      <c r="QY52" s="84"/>
      <c r="QZ52" s="84"/>
      <c r="RA52" s="84"/>
      <c r="RB52" s="84"/>
      <c r="RC52" s="84"/>
      <c r="RD52" s="84"/>
      <c r="RE52" s="84"/>
      <c r="RF52" s="84"/>
      <c r="RG52" s="84"/>
      <c r="RH52" s="84"/>
      <c r="RI52" s="84"/>
      <c r="RJ52" s="84"/>
      <c r="RK52" s="84"/>
      <c r="RL52" s="84"/>
      <c r="RM52" s="84"/>
      <c r="RN52" s="84"/>
      <c r="RO52" s="84"/>
      <c r="RP52" s="84"/>
      <c r="RQ52" s="84"/>
      <c r="RR52" s="84"/>
      <c r="RS52" s="84"/>
      <c r="RT52" s="84"/>
      <c r="RU52" s="84"/>
      <c r="RV52" s="84"/>
      <c r="RW52" s="84"/>
      <c r="RX52" s="84"/>
      <c r="RY52" s="84"/>
      <c r="RZ52" s="84"/>
      <c r="SA52" s="84"/>
      <c r="SB52" s="84"/>
      <c r="SC52" s="84"/>
      <c r="SD52" s="84"/>
      <c r="SE52" s="84"/>
      <c r="SF52" s="84"/>
      <c r="SG52" s="84"/>
      <c r="SH52" s="84"/>
      <c r="SI52" s="84"/>
      <c r="SJ52" s="84"/>
      <c r="SK52" s="84"/>
      <c r="SL52" s="84"/>
      <c r="SM52" s="84"/>
      <c r="SN52" s="84"/>
      <c r="SO52" s="84"/>
      <c r="SP52" s="84"/>
      <c r="SQ52" s="84"/>
      <c r="SR52" s="84"/>
      <c r="SS52" s="84"/>
      <c r="ST52" s="84"/>
      <c r="SU52" s="84"/>
      <c r="SV52" s="84"/>
      <c r="SW52" s="84"/>
      <c r="SX52" s="84"/>
      <c r="SY52" s="84"/>
      <c r="SZ52" s="84"/>
      <c r="TA52" s="84"/>
      <c r="TB52" s="84"/>
      <c r="TC52" s="84"/>
      <c r="TD52" s="84"/>
      <c r="TE52" s="84"/>
      <c r="TF52" s="84"/>
      <c r="TG52" s="84"/>
      <c r="TH52" s="84"/>
      <c r="TI52" s="84"/>
      <c r="TJ52" s="84"/>
      <c r="TK52" s="84"/>
      <c r="TL52" s="84"/>
      <c r="TM52" s="84"/>
      <c r="TN52" s="84"/>
      <c r="TO52" s="84"/>
      <c r="TP52" s="84"/>
      <c r="TQ52" s="84"/>
      <c r="TR52" s="84"/>
      <c r="TS52" s="84"/>
      <c r="TT52" s="84"/>
      <c r="TU52" s="84"/>
      <c r="TV52" s="84"/>
      <c r="TW52" s="84"/>
      <c r="TX52" s="84"/>
      <c r="TY52" s="84"/>
      <c r="TZ52" s="84"/>
      <c r="UA52" s="84"/>
      <c r="UB52" s="84"/>
      <c r="UC52" s="84"/>
      <c r="UD52" s="84"/>
      <c r="UE52" s="84"/>
      <c r="UF52" s="84"/>
      <c r="UG52" s="84"/>
      <c r="UH52" s="84"/>
      <c r="UI52" s="84"/>
      <c r="UJ52" s="84"/>
      <c r="UK52" s="84"/>
      <c r="UL52" s="84"/>
      <c r="UM52" s="84"/>
      <c r="UN52" s="84"/>
      <c r="UO52" s="84"/>
      <c r="UP52" s="84"/>
      <c r="UQ52" s="84"/>
      <c r="UR52" s="84"/>
      <c r="US52" s="84"/>
      <c r="UT52" s="84"/>
      <c r="UU52" s="84"/>
      <c r="UV52" s="84"/>
      <c r="UW52" s="84"/>
      <c r="UX52" s="84"/>
      <c r="UY52" s="84"/>
      <c r="UZ52" s="84"/>
      <c r="VA52" s="84"/>
      <c r="VB52" s="84"/>
      <c r="VC52" s="84"/>
      <c r="VD52" s="84"/>
      <c r="VE52" s="84"/>
      <c r="VF52" s="84"/>
      <c r="VG52" s="84"/>
      <c r="VH52" s="84"/>
      <c r="VI52" s="84"/>
      <c r="VJ52" s="84"/>
      <c r="VK52" s="84"/>
      <c r="VL52" s="84"/>
      <c r="VM52" s="84"/>
      <c r="VN52" s="84"/>
      <c r="VO52" s="84"/>
      <c r="VP52" s="84"/>
      <c r="VQ52" s="84"/>
      <c r="VR52" s="84"/>
      <c r="VS52" s="84"/>
      <c r="VT52" s="84"/>
      <c r="VU52" s="84"/>
      <c r="VV52" s="84"/>
      <c r="VW52" s="84"/>
      <c r="VX52" s="84"/>
      <c r="VY52" s="84"/>
      <c r="VZ52" s="84"/>
      <c r="WA52" s="84"/>
      <c r="WB52" s="84"/>
      <c r="WC52" s="84"/>
      <c r="WD52" s="84"/>
      <c r="WE52" s="84"/>
      <c r="WF52" s="84"/>
      <c r="WG52" s="84"/>
      <c r="WH52" s="84"/>
      <c r="WI52" s="84"/>
      <c r="WJ52" s="84"/>
      <c r="WK52" s="84"/>
      <c r="WL52" s="84"/>
      <c r="WM52" s="84"/>
      <c r="WN52" s="84"/>
      <c r="WO52" s="84"/>
      <c r="WP52" s="84"/>
      <c r="WQ52" s="84"/>
      <c r="WR52" s="84"/>
      <c r="WS52" s="84"/>
      <c r="WT52" s="84"/>
      <c r="WU52" s="84"/>
      <c r="WV52" s="84"/>
      <c r="WW52" s="84"/>
      <c r="WX52" s="84"/>
      <c r="WY52" s="84"/>
    </row>
    <row r="53" spans="1:623" ht="17.100000000000001" customHeight="1" x14ac:dyDescent="0.25">
      <c r="A53" s="75">
        <v>72</v>
      </c>
      <c r="B53" s="308">
        <v>43</v>
      </c>
      <c r="C53" s="308">
        <v>17</v>
      </c>
      <c r="D53" s="74">
        <v>0.39534883720930231</v>
      </c>
      <c r="E53" s="157">
        <v>2</v>
      </c>
      <c r="F53" s="309">
        <v>5</v>
      </c>
      <c r="G53" s="309">
        <v>5</v>
      </c>
      <c r="H53" s="73">
        <v>10</v>
      </c>
      <c r="I53" s="242">
        <v>0.58823529411764708</v>
      </c>
      <c r="J53" s="73">
        <v>0</v>
      </c>
      <c r="K53" s="225">
        <v>0</v>
      </c>
      <c r="L53" s="221">
        <v>12</v>
      </c>
      <c r="M53" s="240"/>
      <c r="N53" s="216"/>
      <c r="O53" s="250"/>
    </row>
    <row r="54" spans="1:623" s="78" customFormat="1" ht="17.100000000000001" customHeight="1" x14ac:dyDescent="0.25">
      <c r="A54" s="76">
        <v>73</v>
      </c>
      <c r="B54" s="218">
        <v>21</v>
      </c>
      <c r="C54" s="218">
        <v>11</v>
      </c>
      <c r="D54" s="77">
        <v>0.52380952380952384</v>
      </c>
      <c r="E54" s="158">
        <v>1</v>
      </c>
      <c r="F54" s="220">
        <v>2</v>
      </c>
      <c r="G54" s="220">
        <v>2</v>
      </c>
      <c r="H54" s="220">
        <v>4</v>
      </c>
      <c r="I54" s="243">
        <v>0.36363636363636365</v>
      </c>
      <c r="J54" s="220">
        <v>0</v>
      </c>
      <c r="K54" s="225">
        <v>0</v>
      </c>
      <c r="L54" s="221">
        <v>12</v>
      </c>
      <c r="M54" s="240"/>
      <c r="N54" s="216"/>
      <c r="O54" s="250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4"/>
      <c r="KF54" s="84"/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4"/>
      <c r="KZ54" s="84"/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4"/>
      <c r="LT54" s="84"/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84"/>
      <c r="NI54" s="84"/>
      <c r="NJ54" s="84"/>
      <c r="NK54" s="84"/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84"/>
      <c r="NW54" s="84"/>
      <c r="NX54" s="84"/>
      <c r="NY54" s="84"/>
      <c r="NZ54" s="84"/>
      <c r="OA54" s="84"/>
      <c r="OB54" s="84"/>
      <c r="OC54" s="84"/>
      <c r="OD54" s="84"/>
      <c r="OE54" s="84"/>
      <c r="OF54" s="84"/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4"/>
      <c r="OZ54" s="84"/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4"/>
      <c r="PT54" s="84"/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4"/>
      <c r="QN54" s="84"/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4"/>
      <c r="RH54" s="84"/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4"/>
      <c r="SB54" s="84"/>
      <c r="SC54" s="84"/>
      <c r="SD54" s="84"/>
      <c r="SE54" s="84"/>
      <c r="SF54" s="84"/>
      <c r="SG54" s="84"/>
      <c r="SH54" s="84"/>
      <c r="SI54" s="84"/>
      <c r="SJ54" s="84"/>
      <c r="SK54" s="84"/>
      <c r="SL54" s="84"/>
      <c r="SM54" s="84"/>
      <c r="SN54" s="84"/>
      <c r="SO54" s="84"/>
      <c r="SP54" s="84"/>
      <c r="SQ54" s="84"/>
      <c r="SR54" s="84"/>
      <c r="SS54" s="84"/>
      <c r="ST54" s="84"/>
      <c r="SU54" s="84"/>
      <c r="SV54" s="84"/>
      <c r="SW54" s="84"/>
      <c r="SX54" s="84"/>
      <c r="SY54" s="84"/>
      <c r="SZ54" s="84"/>
      <c r="TA54" s="84"/>
      <c r="TB54" s="84"/>
      <c r="TC54" s="84"/>
      <c r="TD54" s="84"/>
      <c r="TE54" s="84"/>
      <c r="TF54" s="84"/>
      <c r="TG54" s="84"/>
      <c r="TH54" s="84"/>
      <c r="TI54" s="84"/>
      <c r="TJ54" s="84"/>
      <c r="TK54" s="84"/>
      <c r="TL54" s="84"/>
      <c r="TM54" s="84"/>
      <c r="TN54" s="84"/>
      <c r="TO54" s="84"/>
      <c r="TP54" s="84"/>
      <c r="TQ54" s="84"/>
      <c r="TR54" s="84"/>
      <c r="TS54" s="84"/>
      <c r="TT54" s="84"/>
      <c r="TU54" s="84"/>
      <c r="TV54" s="84"/>
      <c r="TW54" s="84"/>
      <c r="TX54" s="84"/>
      <c r="TY54" s="84"/>
      <c r="TZ54" s="84"/>
      <c r="UA54" s="84"/>
      <c r="UB54" s="84"/>
      <c r="UC54" s="84"/>
      <c r="UD54" s="84"/>
      <c r="UE54" s="84"/>
      <c r="UF54" s="84"/>
      <c r="UG54" s="84"/>
      <c r="UH54" s="84"/>
      <c r="UI54" s="84"/>
      <c r="UJ54" s="84"/>
      <c r="UK54" s="84"/>
      <c r="UL54" s="84"/>
      <c r="UM54" s="84"/>
      <c r="UN54" s="84"/>
      <c r="UO54" s="84"/>
      <c r="UP54" s="84"/>
      <c r="UQ54" s="84"/>
      <c r="UR54" s="84"/>
      <c r="US54" s="84"/>
      <c r="UT54" s="84"/>
      <c r="UU54" s="84"/>
      <c r="UV54" s="84"/>
      <c r="UW54" s="84"/>
      <c r="UX54" s="84"/>
      <c r="UY54" s="84"/>
      <c r="UZ54" s="84"/>
      <c r="VA54" s="84"/>
      <c r="VB54" s="84"/>
      <c r="VC54" s="84"/>
      <c r="VD54" s="84"/>
      <c r="VE54" s="84"/>
      <c r="VF54" s="84"/>
      <c r="VG54" s="84"/>
      <c r="VH54" s="84"/>
      <c r="VI54" s="84"/>
      <c r="VJ54" s="84"/>
      <c r="VK54" s="84"/>
      <c r="VL54" s="84"/>
      <c r="VM54" s="84"/>
      <c r="VN54" s="84"/>
      <c r="VO54" s="84"/>
      <c r="VP54" s="84"/>
      <c r="VQ54" s="84"/>
      <c r="VR54" s="84"/>
      <c r="VS54" s="84"/>
      <c r="VT54" s="84"/>
      <c r="VU54" s="84"/>
      <c r="VV54" s="84"/>
      <c r="VW54" s="84"/>
      <c r="VX54" s="84"/>
      <c r="VY54" s="84"/>
      <c r="VZ54" s="84"/>
      <c r="WA54" s="84"/>
      <c r="WB54" s="84"/>
      <c r="WC54" s="84"/>
      <c r="WD54" s="84"/>
      <c r="WE54" s="84"/>
      <c r="WF54" s="84"/>
      <c r="WG54" s="84"/>
      <c r="WH54" s="84"/>
      <c r="WI54" s="84"/>
      <c r="WJ54" s="84"/>
      <c r="WK54" s="84"/>
      <c r="WL54" s="84"/>
      <c r="WM54" s="84"/>
      <c r="WN54" s="84"/>
      <c r="WO54" s="84"/>
      <c r="WP54" s="84"/>
      <c r="WQ54" s="84"/>
      <c r="WR54" s="84"/>
      <c r="WS54" s="84"/>
      <c r="WT54" s="84"/>
      <c r="WU54" s="84"/>
      <c r="WV54" s="84"/>
      <c r="WW54" s="84"/>
      <c r="WX54" s="84"/>
      <c r="WY54" s="84"/>
    </row>
    <row r="55" spans="1:623" ht="17.100000000000001" customHeight="1" x14ac:dyDescent="0.25">
      <c r="A55" s="75">
        <v>74</v>
      </c>
      <c r="B55" s="308">
        <v>341</v>
      </c>
      <c r="C55" s="308">
        <v>134</v>
      </c>
      <c r="D55" s="74">
        <v>0.39296187683284456</v>
      </c>
      <c r="E55" s="157">
        <v>3</v>
      </c>
      <c r="F55" s="309">
        <v>29</v>
      </c>
      <c r="G55" s="309">
        <v>34</v>
      </c>
      <c r="H55" s="73">
        <v>63</v>
      </c>
      <c r="I55" s="242">
        <v>0.47014925373134331</v>
      </c>
      <c r="J55" s="73">
        <v>-5</v>
      </c>
      <c r="K55" s="225">
        <v>0.17241379310344829</v>
      </c>
      <c r="L55" s="221">
        <v>6</v>
      </c>
      <c r="M55" s="240"/>
      <c r="N55" s="216"/>
      <c r="O55" s="250"/>
    </row>
    <row r="56" spans="1:623" s="78" customFormat="1" ht="17.100000000000001" customHeight="1" x14ac:dyDescent="0.25">
      <c r="A56" s="76">
        <v>76</v>
      </c>
      <c r="B56" s="218">
        <v>15</v>
      </c>
      <c r="C56" s="218">
        <v>5</v>
      </c>
      <c r="D56" s="77">
        <v>0.33333333333333331</v>
      </c>
      <c r="E56" s="158">
        <v>27</v>
      </c>
      <c r="F56" s="220">
        <v>2</v>
      </c>
      <c r="G56" s="220">
        <v>1</v>
      </c>
      <c r="H56" s="220">
        <v>3</v>
      </c>
      <c r="I56" s="243">
        <v>0.6</v>
      </c>
      <c r="J56" s="220">
        <v>1</v>
      </c>
      <c r="K56" s="225">
        <v>-0.5</v>
      </c>
      <c r="L56" s="221">
        <v>54</v>
      </c>
      <c r="M56" s="240"/>
      <c r="N56" s="216"/>
      <c r="O56" s="250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</row>
    <row r="57" spans="1:623" ht="17.100000000000001" customHeight="1" x14ac:dyDescent="0.25">
      <c r="A57" s="75">
        <v>77</v>
      </c>
      <c r="B57" s="308">
        <v>16</v>
      </c>
      <c r="C57" s="308">
        <v>5</v>
      </c>
      <c r="D57" s="74">
        <v>0.3125</v>
      </c>
      <c r="E57" s="157">
        <v>37</v>
      </c>
      <c r="F57" s="309">
        <v>2</v>
      </c>
      <c r="G57" s="309">
        <v>1</v>
      </c>
      <c r="H57" s="73">
        <v>3</v>
      </c>
      <c r="I57" s="242">
        <v>0.6</v>
      </c>
      <c r="J57" s="73">
        <v>1</v>
      </c>
      <c r="K57" s="225">
        <v>-0.5</v>
      </c>
      <c r="L57" s="221">
        <v>54</v>
      </c>
      <c r="M57" s="240"/>
      <c r="N57" s="216"/>
      <c r="O57" s="250"/>
    </row>
    <row r="58" spans="1:623" s="78" customFormat="1" ht="17.100000000000001" customHeight="1" x14ac:dyDescent="0.25">
      <c r="A58" s="76">
        <v>85</v>
      </c>
      <c r="B58" s="218">
        <v>191</v>
      </c>
      <c r="C58" s="218">
        <v>59</v>
      </c>
      <c r="D58" s="77">
        <v>0.30890052356020942</v>
      </c>
      <c r="E58" s="158">
        <v>38</v>
      </c>
      <c r="F58" s="220">
        <v>15</v>
      </c>
      <c r="G58" s="220">
        <v>15</v>
      </c>
      <c r="H58" s="220">
        <v>30</v>
      </c>
      <c r="I58" s="243">
        <v>0.50847457627118642</v>
      </c>
      <c r="J58" s="220">
        <v>0</v>
      </c>
      <c r="K58" s="225">
        <v>0</v>
      </c>
      <c r="L58" s="221">
        <v>12</v>
      </c>
      <c r="M58" s="240"/>
      <c r="N58" s="216"/>
      <c r="O58" s="250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84"/>
      <c r="LE58" s="84"/>
      <c r="LF58" s="84"/>
      <c r="LG58" s="84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84"/>
      <c r="LS58" s="84"/>
      <c r="LT58" s="84"/>
      <c r="LU58" s="84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84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84"/>
      <c r="NI58" s="84"/>
      <c r="NJ58" s="84"/>
      <c r="NK58" s="84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84"/>
      <c r="NW58" s="84"/>
      <c r="NX58" s="84"/>
      <c r="NY58" s="84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84"/>
      <c r="OK58" s="84"/>
      <c r="OL58" s="84"/>
      <c r="OM58" s="84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84"/>
      <c r="OY58" s="84"/>
      <c r="OZ58" s="84"/>
      <c r="PA58" s="84"/>
      <c r="PB58" s="84"/>
      <c r="PC58" s="84"/>
      <c r="PD58" s="84"/>
      <c r="PE58" s="84"/>
      <c r="PF58" s="84"/>
      <c r="PG58" s="84"/>
      <c r="PH58" s="84"/>
      <c r="PI58" s="84"/>
      <c r="PJ58" s="84"/>
      <c r="PK58" s="84"/>
      <c r="PL58" s="84"/>
      <c r="PM58" s="84"/>
      <c r="PN58" s="84"/>
      <c r="PO58" s="84"/>
      <c r="PP58" s="84"/>
      <c r="PQ58" s="84"/>
      <c r="PR58" s="84"/>
      <c r="PS58" s="84"/>
      <c r="PT58" s="84"/>
      <c r="PU58" s="84"/>
      <c r="PV58" s="84"/>
      <c r="PW58" s="84"/>
      <c r="PX58" s="84"/>
      <c r="PY58" s="84"/>
      <c r="PZ58" s="84"/>
      <c r="QA58" s="84"/>
      <c r="QB58" s="84"/>
      <c r="QC58" s="84"/>
      <c r="QD58" s="84"/>
      <c r="QE58" s="84"/>
      <c r="QF58" s="84"/>
      <c r="QG58" s="84"/>
      <c r="QH58" s="84"/>
      <c r="QI58" s="84"/>
      <c r="QJ58" s="84"/>
      <c r="QK58" s="84"/>
      <c r="QL58" s="84"/>
      <c r="QM58" s="84"/>
      <c r="QN58" s="84"/>
      <c r="QO58" s="84"/>
      <c r="QP58" s="84"/>
      <c r="QQ58" s="84"/>
      <c r="QR58" s="84"/>
      <c r="QS58" s="84"/>
      <c r="QT58" s="84"/>
      <c r="QU58" s="84"/>
      <c r="QV58" s="84"/>
      <c r="QW58" s="84"/>
      <c r="QX58" s="84"/>
      <c r="QY58" s="84"/>
      <c r="QZ58" s="84"/>
      <c r="RA58" s="84"/>
      <c r="RB58" s="84"/>
      <c r="RC58" s="84"/>
      <c r="RD58" s="84"/>
      <c r="RE58" s="84"/>
      <c r="RF58" s="84"/>
      <c r="RG58" s="84"/>
      <c r="RH58" s="84"/>
      <c r="RI58" s="84"/>
      <c r="RJ58" s="84"/>
      <c r="RK58" s="84"/>
      <c r="RL58" s="84"/>
      <c r="RM58" s="84"/>
      <c r="RN58" s="84"/>
      <c r="RO58" s="84"/>
      <c r="RP58" s="84"/>
      <c r="RQ58" s="84"/>
      <c r="RR58" s="84"/>
      <c r="RS58" s="84"/>
      <c r="RT58" s="84"/>
      <c r="RU58" s="84"/>
      <c r="RV58" s="84"/>
      <c r="RW58" s="84"/>
      <c r="RX58" s="84"/>
      <c r="RY58" s="84"/>
      <c r="RZ58" s="84"/>
      <c r="SA58" s="84"/>
      <c r="SB58" s="84"/>
      <c r="SC58" s="84"/>
      <c r="SD58" s="84"/>
      <c r="SE58" s="84"/>
      <c r="SF58" s="84"/>
      <c r="SG58" s="84"/>
      <c r="SH58" s="84"/>
      <c r="SI58" s="84"/>
      <c r="SJ58" s="84"/>
      <c r="SK58" s="84"/>
      <c r="SL58" s="84"/>
      <c r="SM58" s="84"/>
      <c r="SN58" s="84"/>
      <c r="SO58" s="84"/>
      <c r="SP58" s="84"/>
      <c r="SQ58" s="84"/>
      <c r="SR58" s="84"/>
      <c r="SS58" s="84"/>
      <c r="ST58" s="84"/>
      <c r="SU58" s="84"/>
      <c r="SV58" s="84"/>
      <c r="SW58" s="84"/>
      <c r="SX58" s="84"/>
      <c r="SY58" s="84"/>
      <c r="SZ58" s="84"/>
      <c r="TA58" s="84"/>
      <c r="TB58" s="84"/>
      <c r="TC58" s="84"/>
      <c r="TD58" s="84"/>
      <c r="TE58" s="84"/>
      <c r="TF58" s="84"/>
      <c r="TG58" s="84"/>
      <c r="TH58" s="84"/>
      <c r="TI58" s="84"/>
      <c r="TJ58" s="84"/>
      <c r="TK58" s="84"/>
      <c r="TL58" s="84"/>
      <c r="TM58" s="84"/>
      <c r="TN58" s="84"/>
      <c r="TO58" s="84"/>
      <c r="TP58" s="84"/>
      <c r="TQ58" s="84"/>
      <c r="TR58" s="84"/>
      <c r="TS58" s="84"/>
      <c r="TT58" s="84"/>
      <c r="TU58" s="84"/>
      <c r="TV58" s="84"/>
      <c r="TW58" s="84"/>
      <c r="TX58" s="84"/>
      <c r="TY58" s="84"/>
      <c r="TZ58" s="84"/>
      <c r="UA58" s="84"/>
      <c r="UB58" s="84"/>
      <c r="UC58" s="84"/>
      <c r="UD58" s="84"/>
      <c r="UE58" s="84"/>
      <c r="UF58" s="84"/>
      <c r="UG58" s="84"/>
      <c r="UH58" s="84"/>
      <c r="UI58" s="84"/>
      <c r="UJ58" s="84"/>
      <c r="UK58" s="84"/>
      <c r="UL58" s="84"/>
      <c r="UM58" s="84"/>
      <c r="UN58" s="84"/>
      <c r="UO58" s="84"/>
      <c r="UP58" s="84"/>
      <c r="UQ58" s="84"/>
      <c r="UR58" s="84"/>
      <c r="US58" s="84"/>
      <c r="UT58" s="84"/>
      <c r="UU58" s="84"/>
      <c r="UV58" s="84"/>
      <c r="UW58" s="84"/>
      <c r="UX58" s="84"/>
      <c r="UY58" s="84"/>
      <c r="UZ58" s="84"/>
      <c r="VA58" s="84"/>
      <c r="VB58" s="84"/>
      <c r="VC58" s="84"/>
      <c r="VD58" s="84"/>
      <c r="VE58" s="84"/>
      <c r="VF58" s="84"/>
      <c r="VG58" s="84"/>
      <c r="VH58" s="84"/>
      <c r="VI58" s="84"/>
      <c r="VJ58" s="84"/>
      <c r="VK58" s="84"/>
      <c r="VL58" s="84"/>
      <c r="VM58" s="84"/>
      <c r="VN58" s="84"/>
      <c r="VO58" s="84"/>
      <c r="VP58" s="84"/>
      <c r="VQ58" s="84"/>
      <c r="VR58" s="84"/>
      <c r="VS58" s="84"/>
      <c r="VT58" s="84"/>
      <c r="VU58" s="84"/>
      <c r="VV58" s="84"/>
      <c r="VW58" s="84"/>
      <c r="VX58" s="84"/>
      <c r="VY58" s="84"/>
      <c r="VZ58" s="84"/>
      <c r="WA58" s="84"/>
      <c r="WB58" s="84"/>
      <c r="WC58" s="84"/>
      <c r="WD58" s="84"/>
      <c r="WE58" s="84"/>
      <c r="WF58" s="84"/>
      <c r="WG58" s="84"/>
      <c r="WH58" s="84"/>
      <c r="WI58" s="84"/>
      <c r="WJ58" s="84"/>
      <c r="WK58" s="84"/>
      <c r="WL58" s="84"/>
      <c r="WM58" s="84"/>
      <c r="WN58" s="84"/>
      <c r="WO58" s="84"/>
      <c r="WP58" s="84"/>
      <c r="WQ58" s="84"/>
      <c r="WR58" s="84"/>
      <c r="WS58" s="84"/>
      <c r="WT58" s="84"/>
      <c r="WU58" s="84"/>
      <c r="WV58" s="84"/>
      <c r="WW58" s="84"/>
      <c r="WX58" s="84"/>
      <c r="WY58" s="84"/>
    </row>
    <row r="59" spans="1:623" ht="17.100000000000001" customHeight="1" x14ac:dyDescent="0.25">
      <c r="A59" s="75">
        <v>86</v>
      </c>
      <c r="B59" s="308">
        <v>273</v>
      </c>
      <c r="C59" s="308">
        <v>103</v>
      </c>
      <c r="D59" s="74">
        <v>0.37728937728937728</v>
      </c>
      <c r="E59" s="157">
        <v>9</v>
      </c>
      <c r="F59" s="309">
        <v>22</v>
      </c>
      <c r="G59" s="309">
        <v>25</v>
      </c>
      <c r="H59" s="73">
        <v>47</v>
      </c>
      <c r="I59" s="242">
        <v>0.4563106796116505</v>
      </c>
      <c r="J59" s="73">
        <v>-3</v>
      </c>
      <c r="K59" s="225">
        <v>0.13636363636363635</v>
      </c>
      <c r="L59" s="221">
        <v>8</v>
      </c>
      <c r="M59" s="240"/>
      <c r="N59" s="216"/>
      <c r="O59" s="250"/>
    </row>
    <row r="60" spans="1:623" s="78" customFormat="1" ht="17.100000000000001" customHeight="1" x14ac:dyDescent="0.25">
      <c r="A60" s="222">
        <v>87</v>
      </c>
      <c r="B60" s="218">
        <v>181</v>
      </c>
      <c r="C60" s="218">
        <v>61</v>
      </c>
      <c r="D60" s="79">
        <v>0.33701657458563539</v>
      </c>
      <c r="E60" s="158">
        <v>23</v>
      </c>
      <c r="F60" s="220">
        <v>14</v>
      </c>
      <c r="G60" s="220">
        <v>10</v>
      </c>
      <c r="H60" s="220">
        <v>24</v>
      </c>
      <c r="I60" s="244">
        <v>0.39344262295081966</v>
      </c>
      <c r="J60" s="220">
        <v>4</v>
      </c>
      <c r="K60" s="225">
        <v>-0.2857142857142857</v>
      </c>
      <c r="L60" s="221">
        <v>45</v>
      </c>
      <c r="M60" s="240"/>
      <c r="N60" s="216"/>
      <c r="O60" s="250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84"/>
      <c r="JO60" s="84"/>
      <c r="JP60" s="84"/>
      <c r="JQ60" s="84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84"/>
      <c r="KQ60" s="84"/>
      <c r="KR60" s="84"/>
      <c r="KS60" s="84"/>
      <c r="KT60" s="84"/>
      <c r="KU60" s="84"/>
      <c r="KV60" s="84"/>
      <c r="KW60" s="84"/>
      <c r="KX60" s="84"/>
      <c r="KY60" s="84"/>
      <c r="KZ60" s="84"/>
      <c r="LA60" s="84"/>
      <c r="LB60" s="84"/>
      <c r="LC60" s="84"/>
      <c r="LD60" s="84"/>
      <c r="LE60" s="84"/>
      <c r="LF60" s="84"/>
      <c r="LG60" s="84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84"/>
      <c r="LS60" s="84"/>
      <c r="LT60" s="84"/>
      <c r="LU60" s="84"/>
      <c r="LV60" s="84"/>
      <c r="LW60" s="84"/>
      <c r="LX60" s="84"/>
      <c r="LY60" s="84"/>
      <c r="LZ60" s="84"/>
      <c r="MA60" s="84"/>
      <c r="MB60" s="84"/>
      <c r="MC60" s="84"/>
      <c r="MD60" s="84"/>
      <c r="ME60" s="84"/>
      <c r="MF60" s="84"/>
      <c r="MG60" s="84"/>
      <c r="MH60" s="84"/>
      <c r="MI60" s="84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84"/>
      <c r="MU60" s="84"/>
      <c r="MV60" s="84"/>
      <c r="MW60" s="84"/>
      <c r="MX60" s="84"/>
      <c r="MY60" s="84"/>
      <c r="MZ60" s="84"/>
      <c r="NA60" s="84"/>
      <c r="NB60" s="84"/>
      <c r="NC60" s="84"/>
      <c r="ND60" s="84"/>
      <c r="NE60" s="84"/>
      <c r="NF60" s="84"/>
      <c r="NG60" s="84"/>
      <c r="NH60" s="84"/>
      <c r="NI60" s="84"/>
      <c r="NJ60" s="84"/>
      <c r="NK60" s="84"/>
      <c r="NL60" s="84"/>
      <c r="NM60" s="84"/>
      <c r="NN60" s="84"/>
      <c r="NO60" s="84"/>
      <c r="NP60" s="84"/>
      <c r="NQ60" s="84"/>
      <c r="NR60" s="84"/>
      <c r="NS60" s="84"/>
      <c r="NT60" s="84"/>
      <c r="NU60" s="84"/>
      <c r="NV60" s="84"/>
      <c r="NW60" s="84"/>
      <c r="NX60" s="84"/>
      <c r="NY60" s="84"/>
      <c r="NZ60" s="84"/>
      <c r="OA60" s="84"/>
      <c r="OB60" s="84"/>
      <c r="OC60" s="84"/>
      <c r="OD60" s="84"/>
      <c r="OE60" s="84"/>
      <c r="OF60" s="84"/>
      <c r="OG60" s="84"/>
      <c r="OH60" s="84"/>
      <c r="OI60" s="84"/>
      <c r="OJ60" s="84"/>
      <c r="OK60" s="84"/>
      <c r="OL60" s="84"/>
      <c r="OM60" s="84"/>
      <c r="ON60" s="84"/>
      <c r="OO60" s="84"/>
      <c r="OP60" s="84"/>
      <c r="OQ60" s="84"/>
      <c r="OR60" s="84"/>
      <c r="OS60" s="84"/>
      <c r="OT60" s="84"/>
      <c r="OU60" s="84"/>
      <c r="OV60" s="84"/>
      <c r="OW60" s="84"/>
      <c r="OX60" s="84"/>
      <c r="OY60" s="84"/>
      <c r="OZ60" s="84"/>
      <c r="PA60" s="84"/>
      <c r="PB60" s="84"/>
      <c r="PC60" s="84"/>
      <c r="PD60" s="84"/>
      <c r="PE60" s="84"/>
      <c r="PF60" s="84"/>
      <c r="PG60" s="84"/>
      <c r="PH60" s="84"/>
      <c r="PI60" s="84"/>
      <c r="PJ60" s="84"/>
      <c r="PK60" s="84"/>
      <c r="PL60" s="84"/>
      <c r="PM60" s="84"/>
      <c r="PN60" s="84"/>
      <c r="PO60" s="84"/>
      <c r="PP60" s="84"/>
      <c r="PQ60" s="84"/>
      <c r="PR60" s="84"/>
      <c r="PS60" s="84"/>
      <c r="PT60" s="84"/>
      <c r="PU60" s="84"/>
      <c r="PV60" s="84"/>
      <c r="PW60" s="84"/>
      <c r="PX60" s="84"/>
      <c r="PY60" s="84"/>
      <c r="PZ60" s="84"/>
      <c r="QA60" s="84"/>
      <c r="QB60" s="84"/>
      <c r="QC60" s="84"/>
      <c r="QD60" s="84"/>
      <c r="QE60" s="84"/>
      <c r="QF60" s="84"/>
      <c r="QG60" s="84"/>
      <c r="QH60" s="84"/>
      <c r="QI60" s="84"/>
      <c r="QJ60" s="84"/>
      <c r="QK60" s="84"/>
      <c r="QL60" s="84"/>
      <c r="QM60" s="84"/>
      <c r="QN60" s="84"/>
      <c r="QO60" s="84"/>
      <c r="QP60" s="84"/>
      <c r="QQ60" s="84"/>
      <c r="QR60" s="84"/>
      <c r="QS60" s="84"/>
      <c r="QT60" s="84"/>
      <c r="QU60" s="84"/>
      <c r="QV60" s="84"/>
      <c r="QW60" s="84"/>
      <c r="QX60" s="84"/>
      <c r="QY60" s="84"/>
      <c r="QZ60" s="84"/>
      <c r="RA60" s="84"/>
      <c r="RB60" s="84"/>
      <c r="RC60" s="84"/>
      <c r="RD60" s="84"/>
      <c r="RE60" s="84"/>
      <c r="RF60" s="84"/>
      <c r="RG60" s="84"/>
      <c r="RH60" s="84"/>
      <c r="RI60" s="84"/>
      <c r="RJ60" s="84"/>
      <c r="RK60" s="84"/>
      <c r="RL60" s="84"/>
      <c r="RM60" s="84"/>
      <c r="RN60" s="84"/>
      <c r="RO60" s="84"/>
      <c r="RP60" s="84"/>
      <c r="RQ60" s="84"/>
      <c r="RR60" s="84"/>
      <c r="RS60" s="84"/>
      <c r="RT60" s="84"/>
      <c r="RU60" s="84"/>
      <c r="RV60" s="84"/>
      <c r="RW60" s="84"/>
      <c r="RX60" s="84"/>
      <c r="RY60" s="84"/>
      <c r="RZ60" s="84"/>
      <c r="SA60" s="84"/>
      <c r="SB60" s="84"/>
      <c r="SC60" s="84"/>
      <c r="SD60" s="84"/>
      <c r="SE60" s="84"/>
      <c r="SF60" s="84"/>
      <c r="SG60" s="84"/>
      <c r="SH60" s="84"/>
      <c r="SI60" s="84"/>
      <c r="SJ60" s="84"/>
      <c r="SK60" s="84"/>
      <c r="SL60" s="84"/>
      <c r="SM60" s="84"/>
      <c r="SN60" s="84"/>
      <c r="SO60" s="84"/>
      <c r="SP60" s="84"/>
      <c r="SQ60" s="84"/>
      <c r="SR60" s="84"/>
      <c r="SS60" s="84"/>
      <c r="ST60" s="84"/>
      <c r="SU60" s="84"/>
      <c r="SV60" s="84"/>
      <c r="SW60" s="84"/>
      <c r="SX60" s="84"/>
      <c r="SY60" s="84"/>
      <c r="SZ60" s="84"/>
      <c r="TA60" s="84"/>
      <c r="TB60" s="84"/>
      <c r="TC60" s="84"/>
      <c r="TD60" s="84"/>
      <c r="TE60" s="84"/>
      <c r="TF60" s="84"/>
      <c r="TG60" s="84"/>
      <c r="TH60" s="84"/>
      <c r="TI60" s="84"/>
      <c r="TJ60" s="84"/>
      <c r="TK60" s="84"/>
      <c r="TL60" s="84"/>
      <c r="TM60" s="84"/>
      <c r="TN60" s="84"/>
      <c r="TO60" s="84"/>
      <c r="TP60" s="84"/>
      <c r="TQ60" s="84"/>
      <c r="TR60" s="84"/>
      <c r="TS60" s="84"/>
      <c r="TT60" s="84"/>
      <c r="TU60" s="84"/>
      <c r="TV60" s="84"/>
      <c r="TW60" s="84"/>
      <c r="TX60" s="84"/>
      <c r="TY60" s="84"/>
      <c r="TZ60" s="84"/>
      <c r="UA60" s="84"/>
      <c r="UB60" s="84"/>
      <c r="UC60" s="84"/>
      <c r="UD60" s="84"/>
      <c r="UE60" s="84"/>
      <c r="UF60" s="84"/>
      <c r="UG60" s="84"/>
      <c r="UH60" s="84"/>
      <c r="UI60" s="84"/>
      <c r="UJ60" s="84"/>
      <c r="UK60" s="84"/>
      <c r="UL60" s="84"/>
      <c r="UM60" s="84"/>
      <c r="UN60" s="84"/>
      <c r="UO60" s="84"/>
      <c r="UP60" s="84"/>
      <c r="UQ60" s="84"/>
      <c r="UR60" s="84"/>
      <c r="US60" s="84"/>
      <c r="UT60" s="84"/>
      <c r="UU60" s="84"/>
      <c r="UV60" s="84"/>
      <c r="UW60" s="84"/>
      <c r="UX60" s="84"/>
      <c r="UY60" s="84"/>
      <c r="UZ60" s="84"/>
      <c r="VA60" s="84"/>
      <c r="VB60" s="84"/>
      <c r="VC60" s="84"/>
      <c r="VD60" s="84"/>
      <c r="VE60" s="84"/>
      <c r="VF60" s="84"/>
      <c r="VG60" s="84"/>
      <c r="VH60" s="84"/>
      <c r="VI60" s="84"/>
      <c r="VJ60" s="84"/>
      <c r="VK60" s="84"/>
      <c r="VL60" s="84"/>
      <c r="VM60" s="84"/>
      <c r="VN60" s="84"/>
      <c r="VO60" s="84"/>
      <c r="VP60" s="84"/>
      <c r="VQ60" s="84"/>
      <c r="VR60" s="84"/>
      <c r="VS60" s="84"/>
      <c r="VT60" s="84"/>
      <c r="VU60" s="84"/>
      <c r="VV60" s="84"/>
      <c r="VW60" s="84"/>
      <c r="VX60" s="84"/>
      <c r="VY60" s="84"/>
      <c r="VZ60" s="84"/>
      <c r="WA60" s="84"/>
      <c r="WB60" s="84"/>
      <c r="WC60" s="84"/>
      <c r="WD60" s="84"/>
      <c r="WE60" s="84"/>
      <c r="WF60" s="84"/>
      <c r="WG60" s="84"/>
      <c r="WH60" s="84"/>
      <c r="WI60" s="84"/>
      <c r="WJ60" s="84"/>
      <c r="WK60" s="84"/>
      <c r="WL60" s="84"/>
      <c r="WM60" s="84"/>
      <c r="WN60" s="84"/>
      <c r="WO60" s="84"/>
      <c r="WP60" s="84"/>
      <c r="WQ60" s="84"/>
      <c r="WR60" s="84"/>
      <c r="WS60" s="84"/>
      <c r="WT60" s="84"/>
      <c r="WU60" s="84"/>
      <c r="WV60" s="84"/>
      <c r="WW60" s="84"/>
      <c r="WX60" s="84"/>
      <c r="WY60" s="84"/>
    </row>
    <row r="61" spans="1:623" s="249" customFormat="1" ht="17.100000000000001" customHeight="1" x14ac:dyDescent="0.25">
      <c r="A61" s="245" t="s">
        <v>77</v>
      </c>
      <c r="B61" s="160">
        <v>23438</v>
      </c>
      <c r="C61" s="160">
        <v>7770</v>
      </c>
      <c r="D61" s="246">
        <v>0.33151292772420854</v>
      </c>
      <c r="E61" s="228"/>
      <c r="F61" s="160">
        <v>1976</v>
      </c>
      <c r="G61" s="160">
        <v>1707</v>
      </c>
      <c r="H61" s="160">
        <v>3683</v>
      </c>
      <c r="I61" s="247">
        <v>0.47400257400257401</v>
      </c>
      <c r="J61" s="160">
        <v>269</v>
      </c>
      <c r="K61" s="227">
        <v>-0.13613360323886639</v>
      </c>
      <c r="L61" s="228"/>
      <c r="M61" s="240"/>
      <c r="N61" s="248"/>
      <c r="O61" s="250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  <c r="GC61" s="248"/>
      <c r="GD61" s="248"/>
      <c r="GE61" s="248"/>
      <c r="GF61" s="248"/>
      <c r="GG61" s="248"/>
      <c r="GH61" s="248"/>
      <c r="GI61" s="248"/>
      <c r="GJ61" s="248"/>
      <c r="GK61" s="248"/>
      <c r="GL61" s="248"/>
      <c r="GM61" s="248"/>
      <c r="GN61" s="248"/>
      <c r="GO61" s="248"/>
      <c r="GP61" s="248"/>
      <c r="GQ61" s="248"/>
      <c r="GR61" s="248"/>
      <c r="GS61" s="248"/>
      <c r="GT61" s="248"/>
      <c r="GU61" s="248"/>
      <c r="GV61" s="248"/>
      <c r="GW61" s="248"/>
      <c r="GX61" s="248"/>
      <c r="GY61" s="248"/>
      <c r="GZ61" s="248"/>
      <c r="HA61" s="248"/>
      <c r="HB61" s="248"/>
      <c r="HC61" s="248"/>
      <c r="HD61" s="248"/>
      <c r="HE61" s="248"/>
      <c r="HF61" s="248"/>
      <c r="HG61" s="248"/>
      <c r="HH61" s="248"/>
      <c r="HI61" s="248"/>
      <c r="HJ61" s="248"/>
      <c r="HK61" s="248"/>
      <c r="HL61" s="248"/>
      <c r="HM61" s="248"/>
      <c r="HN61" s="248"/>
      <c r="HO61" s="248"/>
      <c r="HP61" s="248"/>
      <c r="HQ61" s="248"/>
      <c r="HR61" s="248"/>
      <c r="HS61" s="248"/>
      <c r="HT61" s="248"/>
      <c r="HU61" s="248"/>
      <c r="HV61" s="248"/>
      <c r="HW61" s="248"/>
      <c r="HX61" s="248"/>
      <c r="HY61" s="248"/>
      <c r="HZ61" s="248"/>
      <c r="IA61" s="248"/>
      <c r="IB61" s="248"/>
      <c r="IC61" s="248"/>
      <c r="ID61" s="248"/>
      <c r="IE61" s="248"/>
      <c r="IF61" s="248"/>
      <c r="IG61" s="248"/>
      <c r="IH61" s="248"/>
      <c r="II61" s="248"/>
      <c r="IJ61" s="248"/>
      <c r="IK61" s="248"/>
      <c r="IL61" s="248"/>
      <c r="IM61" s="248"/>
      <c r="IN61" s="248"/>
      <c r="IO61" s="248"/>
      <c r="IP61" s="248"/>
      <c r="IQ61" s="248"/>
      <c r="IR61" s="248"/>
      <c r="IS61" s="248"/>
      <c r="IT61" s="248"/>
      <c r="IU61" s="248"/>
      <c r="IV61" s="248"/>
      <c r="IW61" s="248"/>
      <c r="IX61" s="248"/>
      <c r="IY61" s="248"/>
      <c r="IZ61" s="248"/>
      <c r="JA61" s="248"/>
      <c r="JB61" s="248"/>
      <c r="JC61" s="248"/>
      <c r="JD61" s="248"/>
      <c r="JE61" s="248"/>
      <c r="JF61" s="248"/>
      <c r="JG61" s="248"/>
      <c r="JH61" s="248"/>
      <c r="JI61" s="248"/>
      <c r="JJ61" s="248"/>
      <c r="JK61" s="248"/>
      <c r="JL61" s="248"/>
      <c r="JM61" s="248"/>
      <c r="JN61" s="248"/>
      <c r="JO61" s="248"/>
      <c r="JP61" s="248"/>
      <c r="JQ61" s="248"/>
      <c r="JR61" s="248"/>
      <c r="JS61" s="248"/>
      <c r="JT61" s="248"/>
      <c r="JU61" s="248"/>
      <c r="JV61" s="248"/>
      <c r="JW61" s="248"/>
      <c r="JX61" s="248"/>
      <c r="JY61" s="248"/>
      <c r="JZ61" s="248"/>
      <c r="KA61" s="248"/>
      <c r="KB61" s="248"/>
      <c r="KC61" s="248"/>
      <c r="KD61" s="248"/>
      <c r="KE61" s="248"/>
      <c r="KF61" s="248"/>
      <c r="KG61" s="248"/>
      <c r="KH61" s="248"/>
      <c r="KI61" s="248"/>
      <c r="KJ61" s="248"/>
      <c r="KK61" s="248"/>
      <c r="KL61" s="248"/>
      <c r="KM61" s="248"/>
      <c r="KN61" s="248"/>
      <c r="KO61" s="248"/>
      <c r="KP61" s="248"/>
      <c r="KQ61" s="248"/>
      <c r="KR61" s="248"/>
      <c r="KS61" s="248"/>
      <c r="KT61" s="248"/>
      <c r="KU61" s="248"/>
      <c r="KV61" s="248"/>
      <c r="KW61" s="248"/>
      <c r="KX61" s="248"/>
      <c r="KY61" s="248"/>
      <c r="KZ61" s="248"/>
      <c r="LA61" s="248"/>
      <c r="LB61" s="248"/>
      <c r="LC61" s="248"/>
      <c r="LD61" s="248"/>
      <c r="LE61" s="248"/>
      <c r="LF61" s="248"/>
      <c r="LG61" s="248"/>
      <c r="LH61" s="248"/>
      <c r="LI61" s="248"/>
      <c r="LJ61" s="248"/>
      <c r="LK61" s="248"/>
      <c r="LL61" s="248"/>
      <c r="LM61" s="248"/>
      <c r="LN61" s="248"/>
      <c r="LO61" s="248"/>
      <c r="LP61" s="248"/>
      <c r="LQ61" s="248"/>
      <c r="LR61" s="248"/>
      <c r="LS61" s="248"/>
      <c r="LT61" s="248"/>
      <c r="LU61" s="248"/>
      <c r="LV61" s="248"/>
      <c r="LW61" s="248"/>
      <c r="LX61" s="248"/>
      <c r="LY61" s="248"/>
      <c r="LZ61" s="248"/>
      <c r="MA61" s="248"/>
      <c r="MB61" s="248"/>
      <c r="MC61" s="248"/>
      <c r="MD61" s="248"/>
      <c r="ME61" s="248"/>
      <c r="MF61" s="248"/>
      <c r="MG61" s="248"/>
      <c r="MH61" s="248"/>
      <c r="MI61" s="248"/>
      <c r="MJ61" s="248"/>
      <c r="MK61" s="248"/>
      <c r="ML61" s="248"/>
      <c r="MM61" s="248"/>
      <c r="MN61" s="248"/>
      <c r="MO61" s="248"/>
      <c r="MP61" s="248"/>
      <c r="MQ61" s="248"/>
      <c r="MR61" s="248"/>
      <c r="MS61" s="248"/>
      <c r="MT61" s="248"/>
      <c r="MU61" s="248"/>
      <c r="MV61" s="248"/>
      <c r="MW61" s="248"/>
      <c r="MX61" s="248"/>
      <c r="MY61" s="248"/>
      <c r="MZ61" s="248"/>
      <c r="NA61" s="248"/>
      <c r="NB61" s="248"/>
      <c r="NC61" s="248"/>
      <c r="ND61" s="248"/>
      <c r="NE61" s="248"/>
      <c r="NF61" s="248"/>
      <c r="NG61" s="248"/>
      <c r="NH61" s="248"/>
      <c r="NI61" s="248"/>
      <c r="NJ61" s="248"/>
      <c r="NK61" s="248"/>
      <c r="NL61" s="248"/>
      <c r="NM61" s="248"/>
      <c r="NN61" s="248"/>
      <c r="NO61" s="248"/>
      <c r="NP61" s="248"/>
      <c r="NQ61" s="248"/>
      <c r="NR61" s="248"/>
      <c r="NS61" s="248"/>
      <c r="NT61" s="248"/>
      <c r="NU61" s="248"/>
      <c r="NV61" s="248"/>
      <c r="NW61" s="248"/>
      <c r="NX61" s="248"/>
      <c r="NY61" s="248"/>
      <c r="NZ61" s="248"/>
      <c r="OA61" s="248"/>
      <c r="OB61" s="248"/>
      <c r="OC61" s="248"/>
      <c r="OD61" s="248"/>
      <c r="OE61" s="248"/>
      <c r="OF61" s="248"/>
      <c r="OG61" s="248"/>
      <c r="OH61" s="248"/>
      <c r="OI61" s="248"/>
      <c r="OJ61" s="248"/>
      <c r="OK61" s="248"/>
      <c r="OL61" s="248"/>
      <c r="OM61" s="248"/>
      <c r="ON61" s="248"/>
      <c r="OO61" s="248"/>
      <c r="OP61" s="248"/>
      <c r="OQ61" s="248"/>
      <c r="OR61" s="248"/>
      <c r="OS61" s="248"/>
      <c r="OT61" s="248"/>
      <c r="OU61" s="248"/>
      <c r="OV61" s="248"/>
      <c r="OW61" s="248"/>
      <c r="OX61" s="248"/>
      <c r="OY61" s="248"/>
      <c r="OZ61" s="248"/>
      <c r="PA61" s="248"/>
      <c r="PB61" s="248"/>
      <c r="PC61" s="248"/>
      <c r="PD61" s="248"/>
      <c r="PE61" s="248"/>
      <c r="PF61" s="248"/>
      <c r="PG61" s="248"/>
      <c r="PH61" s="248"/>
      <c r="PI61" s="248"/>
      <c r="PJ61" s="248"/>
      <c r="PK61" s="248"/>
      <c r="PL61" s="248"/>
      <c r="PM61" s="248"/>
      <c r="PN61" s="248"/>
      <c r="PO61" s="248"/>
      <c r="PP61" s="248"/>
      <c r="PQ61" s="248"/>
      <c r="PR61" s="248"/>
      <c r="PS61" s="248"/>
      <c r="PT61" s="248"/>
      <c r="PU61" s="248"/>
      <c r="PV61" s="248"/>
      <c r="PW61" s="248"/>
      <c r="PX61" s="248"/>
      <c r="PY61" s="248"/>
      <c r="PZ61" s="248"/>
      <c r="QA61" s="248"/>
      <c r="QB61" s="248"/>
      <c r="QC61" s="248"/>
      <c r="QD61" s="248"/>
      <c r="QE61" s="248"/>
      <c r="QF61" s="248"/>
      <c r="QG61" s="248"/>
      <c r="QH61" s="248"/>
      <c r="QI61" s="248"/>
      <c r="QJ61" s="248"/>
      <c r="QK61" s="248"/>
      <c r="QL61" s="248"/>
      <c r="QM61" s="248"/>
      <c r="QN61" s="248"/>
      <c r="QO61" s="248"/>
      <c r="QP61" s="248"/>
      <c r="QQ61" s="248"/>
      <c r="QR61" s="248"/>
      <c r="QS61" s="248"/>
      <c r="QT61" s="248"/>
      <c r="QU61" s="248"/>
      <c r="QV61" s="248"/>
      <c r="QW61" s="248"/>
      <c r="QX61" s="248"/>
      <c r="QY61" s="248"/>
      <c r="QZ61" s="248"/>
      <c r="RA61" s="248"/>
      <c r="RB61" s="248"/>
      <c r="RC61" s="248"/>
      <c r="RD61" s="248"/>
      <c r="RE61" s="248"/>
      <c r="RF61" s="248"/>
      <c r="RG61" s="248"/>
      <c r="RH61" s="248"/>
      <c r="RI61" s="248"/>
      <c r="RJ61" s="248"/>
      <c r="RK61" s="248"/>
      <c r="RL61" s="248"/>
      <c r="RM61" s="248"/>
      <c r="RN61" s="248"/>
      <c r="RO61" s="248"/>
      <c r="RP61" s="248"/>
      <c r="RQ61" s="248"/>
      <c r="RR61" s="248"/>
      <c r="RS61" s="248"/>
      <c r="RT61" s="248"/>
      <c r="RU61" s="248"/>
      <c r="RV61" s="248"/>
      <c r="RW61" s="248"/>
      <c r="RX61" s="248"/>
      <c r="RY61" s="248"/>
      <c r="RZ61" s="248"/>
      <c r="SA61" s="248"/>
      <c r="SB61" s="248"/>
      <c r="SC61" s="248"/>
      <c r="SD61" s="248"/>
      <c r="SE61" s="248"/>
      <c r="SF61" s="248"/>
      <c r="SG61" s="248"/>
      <c r="SH61" s="248"/>
      <c r="SI61" s="248"/>
      <c r="SJ61" s="248"/>
      <c r="SK61" s="248"/>
      <c r="SL61" s="248"/>
      <c r="SM61" s="248"/>
      <c r="SN61" s="248"/>
      <c r="SO61" s="248"/>
      <c r="SP61" s="248"/>
      <c r="SQ61" s="248"/>
      <c r="SR61" s="248"/>
      <c r="SS61" s="248"/>
      <c r="ST61" s="248"/>
      <c r="SU61" s="248"/>
      <c r="SV61" s="248"/>
      <c r="SW61" s="248"/>
      <c r="SX61" s="248"/>
      <c r="SY61" s="248"/>
      <c r="SZ61" s="248"/>
      <c r="TA61" s="248"/>
      <c r="TB61" s="248"/>
      <c r="TC61" s="248"/>
      <c r="TD61" s="248"/>
      <c r="TE61" s="248"/>
      <c r="TF61" s="248"/>
      <c r="TG61" s="248"/>
      <c r="TH61" s="248"/>
      <c r="TI61" s="248"/>
      <c r="TJ61" s="248"/>
      <c r="TK61" s="248"/>
      <c r="TL61" s="248"/>
      <c r="TM61" s="248"/>
      <c r="TN61" s="248"/>
      <c r="TO61" s="248"/>
      <c r="TP61" s="248"/>
      <c r="TQ61" s="248"/>
      <c r="TR61" s="248"/>
      <c r="TS61" s="248"/>
      <c r="TT61" s="248"/>
      <c r="TU61" s="248"/>
      <c r="TV61" s="248"/>
      <c r="TW61" s="248"/>
      <c r="TX61" s="248"/>
      <c r="TY61" s="248"/>
      <c r="TZ61" s="248"/>
      <c r="UA61" s="248"/>
      <c r="UB61" s="248"/>
      <c r="UC61" s="248"/>
      <c r="UD61" s="248"/>
      <c r="UE61" s="248"/>
      <c r="UF61" s="248"/>
      <c r="UG61" s="248"/>
      <c r="UH61" s="248"/>
      <c r="UI61" s="248"/>
      <c r="UJ61" s="248"/>
      <c r="UK61" s="248"/>
      <c r="UL61" s="248"/>
      <c r="UM61" s="248"/>
      <c r="UN61" s="248"/>
      <c r="UO61" s="248"/>
      <c r="UP61" s="248"/>
      <c r="UQ61" s="248"/>
      <c r="UR61" s="248"/>
      <c r="US61" s="248"/>
      <c r="UT61" s="248"/>
      <c r="UU61" s="248"/>
      <c r="UV61" s="248"/>
      <c r="UW61" s="248"/>
      <c r="UX61" s="248"/>
      <c r="UY61" s="248"/>
      <c r="UZ61" s="248"/>
      <c r="VA61" s="248"/>
      <c r="VB61" s="248"/>
      <c r="VC61" s="248"/>
      <c r="VD61" s="248"/>
      <c r="VE61" s="248"/>
      <c r="VF61" s="248"/>
      <c r="VG61" s="248"/>
      <c r="VH61" s="248"/>
      <c r="VI61" s="248"/>
      <c r="VJ61" s="248"/>
      <c r="VK61" s="248"/>
      <c r="VL61" s="248"/>
      <c r="VM61" s="248"/>
      <c r="VN61" s="248"/>
      <c r="VO61" s="248"/>
      <c r="VP61" s="248"/>
      <c r="VQ61" s="248"/>
      <c r="VR61" s="248"/>
      <c r="VS61" s="248"/>
      <c r="VT61" s="248"/>
      <c r="VU61" s="248"/>
      <c r="VV61" s="248"/>
      <c r="VW61" s="248"/>
      <c r="VX61" s="248"/>
      <c r="VY61" s="248"/>
      <c r="VZ61" s="248"/>
      <c r="WA61" s="248"/>
      <c r="WB61" s="248"/>
      <c r="WC61" s="248"/>
      <c r="WD61" s="248"/>
      <c r="WE61" s="248"/>
      <c r="WF61" s="248"/>
      <c r="WG61" s="248"/>
      <c r="WH61" s="248"/>
      <c r="WI61" s="248"/>
      <c r="WJ61" s="248"/>
      <c r="WK61" s="248"/>
      <c r="WL61" s="248"/>
      <c r="WM61" s="248"/>
      <c r="WN61" s="248"/>
      <c r="WO61" s="248"/>
      <c r="WP61" s="248"/>
      <c r="WQ61" s="248"/>
      <c r="WR61" s="248"/>
      <c r="WS61" s="248"/>
      <c r="WT61" s="248"/>
      <c r="WU61" s="248"/>
      <c r="WV61" s="248"/>
      <c r="WW61" s="248"/>
      <c r="WX61" s="248"/>
      <c r="WY61" s="248"/>
    </row>
    <row r="62" spans="1:623" x14ac:dyDescent="0.25">
      <c r="A62" s="147" t="s">
        <v>201</v>
      </c>
      <c r="F62" s="159" t="s">
        <v>177</v>
      </c>
      <c r="M62" s="240"/>
    </row>
    <row r="63" spans="1:623" x14ac:dyDescent="0.25">
      <c r="A63" s="2"/>
      <c r="B63" s="41"/>
    </row>
    <row r="64" spans="1:623" x14ac:dyDescent="0.25">
      <c r="A64" s="2"/>
      <c r="B64" s="41"/>
    </row>
    <row r="65" spans="1:2" x14ac:dyDescent="0.25">
      <c r="A65" s="2"/>
      <c r="B65" s="41"/>
    </row>
    <row r="66" spans="1:2" x14ac:dyDescent="0.25">
      <c r="A66" s="2"/>
      <c r="B66" s="41"/>
    </row>
    <row r="67" spans="1:2" x14ac:dyDescent="0.25">
      <c r="A67" s="41"/>
      <c r="B67" s="41"/>
    </row>
    <row r="68" spans="1:2" x14ac:dyDescent="0.25">
      <c r="A68" s="105"/>
      <c r="B68" s="105"/>
    </row>
    <row r="69" spans="1:2" x14ac:dyDescent="0.25">
      <c r="A69" s="105"/>
      <c r="B69" s="105"/>
    </row>
    <row r="70" spans="1:2" x14ac:dyDescent="0.25">
      <c r="A70" s="106"/>
      <c r="B70" s="106"/>
    </row>
    <row r="71" spans="1:2" x14ac:dyDescent="0.25">
      <c r="A71" s="106"/>
      <c r="B71" s="106"/>
    </row>
  </sheetData>
  <printOptions horizontalCentered="1"/>
  <pageMargins left="0.39370078740157483" right="0.39370078740157483" top="0.39370078740157483" bottom="0.59055118110236227" header="0.51181102362204722" footer="0.51181102362204722"/>
  <pageSetup paperSize="9" scale="66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189"/>
  <sheetViews>
    <sheetView workbookViewId="0">
      <selection activeCell="P67" sqref="P67"/>
    </sheetView>
  </sheetViews>
  <sheetFormatPr baseColWidth="10" defaultColWidth="11.42578125" defaultRowHeight="12.75" x14ac:dyDescent="0.2"/>
  <cols>
    <col min="1" max="1" width="13.7109375" style="161" customWidth="1"/>
    <col min="2" max="2" width="38.85546875" style="161" customWidth="1"/>
    <col min="3" max="14" width="7.85546875" style="161" customWidth="1"/>
    <col min="15" max="15" width="9" style="161" customWidth="1"/>
    <col min="16" max="17" width="7.85546875" style="161" customWidth="1"/>
    <col min="18" max="16384" width="11.42578125" style="161"/>
  </cols>
  <sheetData>
    <row r="1" spans="1:17" x14ac:dyDescent="0.2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ht="15.75" x14ac:dyDescent="0.2">
      <c r="A2" s="170" t="s">
        <v>192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15" thickBot="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89" t="s">
        <v>147</v>
      </c>
    </row>
    <row r="5" spans="1:17" x14ac:dyDescent="0.2">
      <c r="A5" s="164"/>
      <c r="B5" s="165"/>
      <c r="C5" s="347" t="s">
        <v>114</v>
      </c>
      <c r="D5" s="347"/>
      <c r="E5" s="353"/>
      <c r="F5" s="346" t="s">
        <v>115</v>
      </c>
      <c r="G5" s="347"/>
      <c r="H5" s="348"/>
      <c r="I5" s="354" t="s">
        <v>116</v>
      </c>
      <c r="J5" s="347"/>
      <c r="K5" s="348"/>
      <c r="L5" s="346" t="s">
        <v>146</v>
      </c>
      <c r="M5" s="347"/>
      <c r="N5" s="348"/>
      <c r="O5" s="346" t="s">
        <v>122</v>
      </c>
      <c r="P5" s="347"/>
      <c r="Q5" s="348"/>
    </row>
    <row r="6" spans="1:17" ht="13.5" thickBot="1" x14ac:dyDescent="0.25">
      <c r="A6" s="164"/>
      <c r="B6" s="165"/>
      <c r="C6" s="278" t="s">
        <v>128</v>
      </c>
      <c r="D6" s="279" t="s">
        <v>129</v>
      </c>
      <c r="E6" s="280" t="s">
        <v>9</v>
      </c>
      <c r="F6" s="278" t="s">
        <v>128</v>
      </c>
      <c r="G6" s="279" t="s">
        <v>129</v>
      </c>
      <c r="H6" s="281" t="s">
        <v>9</v>
      </c>
      <c r="I6" s="282" t="s">
        <v>128</v>
      </c>
      <c r="J6" s="279" t="s">
        <v>129</v>
      </c>
      <c r="K6" s="281" t="s">
        <v>9</v>
      </c>
      <c r="L6" s="278" t="s">
        <v>128</v>
      </c>
      <c r="M6" s="279" t="s">
        <v>129</v>
      </c>
      <c r="N6" s="281" t="s">
        <v>9</v>
      </c>
      <c r="O6" s="278" t="s">
        <v>128</v>
      </c>
      <c r="P6" s="279" t="s">
        <v>129</v>
      </c>
      <c r="Q6" s="281" t="s">
        <v>9</v>
      </c>
    </row>
    <row r="7" spans="1:17" ht="21.95" customHeight="1" x14ac:dyDescent="0.2">
      <c r="A7" s="349" t="s">
        <v>130</v>
      </c>
      <c r="B7" s="283" t="s">
        <v>131</v>
      </c>
      <c r="C7" s="171">
        <v>130</v>
      </c>
      <c r="D7" s="171">
        <v>57</v>
      </c>
      <c r="E7" s="172">
        <v>187</v>
      </c>
      <c r="F7" s="173">
        <v>38</v>
      </c>
      <c r="G7" s="171">
        <v>12</v>
      </c>
      <c r="H7" s="174">
        <v>50</v>
      </c>
      <c r="I7" s="173">
        <v>23</v>
      </c>
      <c r="J7" s="171">
        <v>5</v>
      </c>
      <c r="K7" s="174">
        <v>28</v>
      </c>
      <c r="L7" s="176">
        <f>F7/C7</f>
        <v>0.29230769230769232</v>
      </c>
      <c r="M7" s="177">
        <f t="shared" ref="M7:O8" si="0">G7/D7</f>
        <v>0.21052631578947367</v>
      </c>
      <c r="N7" s="178">
        <f t="shared" si="0"/>
        <v>0.26737967914438504</v>
      </c>
      <c r="O7" s="176">
        <f>I7/F7</f>
        <v>0.60526315789473684</v>
      </c>
      <c r="P7" s="177">
        <f t="shared" ref="P7:Q8" si="1">J7/G7</f>
        <v>0.41666666666666669</v>
      </c>
      <c r="Q7" s="178">
        <f t="shared" si="1"/>
        <v>0.56000000000000005</v>
      </c>
    </row>
    <row r="8" spans="1:17" ht="21.95" customHeight="1" x14ac:dyDescent="0.2">
      <c r="A8" s="350"/>
      <c r="B8" s="167" t="s">
        <v>132</v>
      </c>
      <c r="C8" s="179">
        <v>284</v>
      </c>
      <c r="D8" s="179">
        <v>145</v>
      </c>
      <c r="E8" s="180">
        <v>429</v>
      </c>
      <c r="F8" s="181">
        <v>78</v>
      </c>
      <c r="G8" s="179">
        <v>32</v>
      </c>
      <c r="H8" s="182">
        <v>110</v>
      </c>
      <c r="I8" s="183">
        <v>32</v>
      </c>
      <c r="J8" s="179">
        <v>16</v>
      </c>
      <c r="K8" s="182">
        <v>48</v>
      </c>
      <c r="L8" s="184">
        <f t="shared" ref="L8:P77" si="2">F8/C8</f>
        <v>0.27464788732394368</v>
      </c>
      <c r="M8" s="185">
        <f t="shared" si="0"/>
        <v>0.22068965517241379</v>
      </c>
      <c r="N8" s="186">
        <f t="shared" si="0"/>
        <v>0.25641025641025639</v>
      </c>
      <c r="O8" s="184">
        <f t="shared" si="0"/>
        <v>0.41025641025641024</v>
      </c>
      <c r="P8" s="185">
        <f t="shared" si="1"/>
        <v>0.5</v>
      </c>
      <c r="Q8" s="186">
        <f t="shared" si="1"/>
        <v>0.43636363636363634</v>
      </c>
    </row>
    <row r="9" spans="1:17" ht="21.95" customHeight="1" x14ac:dyDescent="0.2">
      <c r="A9" s="350"/>
      <c r="B9" s="167" t="s">
        <v>172</v>
      </c>
      <c r="C9" s="179">
        <v>256</v>
      </c>
      <c r="D9" s="179">
        <v>171</v>
      </c>
      <c r="E9" s="180">
        <v>427</v>
      </c>
      <c r="F9" s="181">
        <v>68</v>
      </c>
      <c r="G9" s="179">
        <v>56</v>
      </c>
      <c r="H9" s="182">
        <v>124</v>
      </c>
      <c r="I9" s="183">
        <v>27</v>
      </c>
      <c r="J9" s="179">
        <v>30</v>
      </c>
      <c r="K9" s="182">
        <v>57</v>
      </c>
      <c r="L9" s="184">
        <f t="shared" ref="L9:L68" si="3">F9/C9</f>
        <v>0.265625</v>
      </c>
      <c r="M9" s="185">
        <f t="shared" ref="M9:M68" si="4">G9/D9</f>
        <v>0.32748538011695905</v>
      </c>
      <c r="N9" s="186">
        <f t="shared" ref="N9:N68" si="5">H9/E9</f>
        <v>0.29039812646370022</v>
      </c>
      <c r="O9" s="184">
        <f t="shared" ref="O9:O68" si="6">I9/F9</f>
        <v>0.39705882352941174</v>
      </c>
      <c r="P9" s="185">
        <f t="shared" ref="P9:P69" si="7">J9/G9</f>
        <v>0.5357142857142857</v>
      </c>
      <c r="Q9" s="186">
        <f t="shared" ref="Q9:Q68" si="8">K9/H9</f>
        <v>0.45967741935483869</v>
      </c>
    </row>
    <row r="10" spans="1:17" ht="21.95" customHeight="1" x14ac:dyDescent="0.2">
      <c r="A10" s="350"/>
      <c r="B10" s="339" t="s">
        <v>173</v>
      </c>
      <c r="C10" s="302">
        <v>64</v>
      </c>
      <c r="D10" s="302">
        <v>64</v>
      </c>
      <c r="E10" s="298">
        <v>128</v>
      </c>
      <c r="F10" s="300">
        <v>24</v>
      </c>
      <c r="G10" s="302">
        <v>28</v>
      </c>
      <c r="H10" s="306">
        <v>52</v>
      </c>
      <c r="I10" s="305">
        <v>20</v>
      </c>
      <c r="J10" s="302">
        <v>22</v>
      </c>
      <c r="K10" s="306">
        <v>42</v>
      </c>
      <c r="L10" s="184">
        <f t="shared" ref="L10" si="9">F10/C10</f>
        <v>0.375</v>
      </c>
      <c r="M10" s="185">
        <f t="shared" ref="M10" si="10">G10/D10</f>
        <v>0.4375</v>
      </c>
      <c r="N10" s="186">
        <f t="shared" ref="N10" si="11">H10/E10</f>
        <v>0.40625</v>
      </c>
      <c r="O10" s="184">
        <f t="shared" ref="O10" si="12">I10/F10</f>
        <v>0.83333333333333337</v>
      </c>
      <c r="P10" s="185">
        <f t="shared" ref="P10" si="13">J10/G10</f>
        <v>0.7857142857142857</v>
      </c>
      <c r="Q10" s="186">
        <f t="shared" ref="Q10" si="14">K10/H10</f>
        <v>0.80769230769230771</v>
      </c>
    </row>
    <row r="11" spans="1:17" ht="21.95" customHeight="1" x14ac:dyDescent="0.2">
      <c r="A11" s="351"/>
      <c r="B11" s="168" t="s">
        <v>134</v>
      </c>
      <c r="C11" s="187">
        <v>343</v>
      </c>
      <c r="D11" s="187">
        <v>292</v>
      </c>
      <c r="E11" s="188">
        <v>635</v>
      </c>
      <c r="F11" s="189">
        <v>43</v>
      </c>
      <c r="G11" s="187">
        <v>76</v>
      </c>
      <c r="H11" s="190">
        <v>119</v>
      </c>
      <c r="I11" s="191">
        <v>27</v>
      </c>
      <c r="J11" s="187">
        <v>50</v>
      </c>
      <c r="K11" s="190">
        <v>77</v>
      </c>
      <c r="L11" s="192">
        <f t="shared" si="3"/>
        <v>0.12536443148688048</v>
      </c>
      <c r="M11" s="193">
        <f t="shared" si="4"/>
        <v>0.26027397260273971</v>
      </c>
      <c r="N11" s="194">
        <f t="shared" si="5"/>
        <v>0.18740157480314962</v>
      </c>
      <c r="O11" s="192">
        <f t="shared" si="6"/>
        <v>0.62790697674418605</v>
      </c>
      <c r="P11" s="193">
        <f t="shared" si="7"/>
        <v>0.65789473684210531</v>
      </c>
      <c r="Q11" s="194">
        <f t="shared" si="8"/>
        <v>0.6470588235294118</v>
      </c>
    </row>
    <row r="12" spans="1:17" ht="21.95" customHeight="1" x14ac:dyDescent="0.2">
      <c r="A12" s="352" t="s">
        <v>135</v>
      </c>
      <c r="B12" s="166" t="s">
        <v>131</v>
      </c>
      <c r="C12" s="171">
        <v>129</v>
      </c>
      <c r="D12" s="171">
        <v>35</v>
      </c>
      <c r="E12" s="172">
        <v>164</v>
      </c>
      <c r="F12" s="173">
        <v>38</v>
      </c>
      <c r="G12" s="171">
        <v>11</v>
      </c>
      <c r="H12" s="174">
        <v>49</v>
      </c>
      <c r="I12" s="175">
        <v>16</v>
      </c>
      <c r="J12" s="171">
        <v>5</v>
      </c>
      <c r="K12" s="174">
        <v>21</v>
      </c>
      <c r="L12" s="176">
        <f t="shared" si="3"/>
        <v>0.29457364341085274</v>
      </c>
      <c r="M12" s="177">
        <f t="shared" si="4"/>
        <v>0.31428571428571428</v>
      </c>
      <c r="N12" s="178">
        <f t="shared" si="5"/>
        <v>0.29878048780487804</v>
      </c>
      <c r="O12" s="176">
        <f t="shared" si="6"/>
        <v>0.42105263157894735</v>
      </c>
      <c r="P12" s="177">
        <f t="shared" si="7"/>
        <v>0.45454545454545453</v>
      </c>
      <c r="Q12" s="178">
        <f t="shared" si="8"/>
        <v>0.42857142857142855</v>
      </c>
    </row>
    <row r="13" spans="1:17" ht="21.95" customHeight="1" x14ac:dyDescent="0.2">
      <c r="A13" s="350"/>
      <c r="B13" s="167" t="s">
        <v>132</v>
      </c>
      <c r="C13" s="179">
        <v>219</v>
      </c>
      <c r="D13" s="179">
        <v>89</v>
      </c>
      <c r="E13" s="180">
        <v>308</v>
      </c>
      <c r="F13" s="181">
        <v>70</v>
      </c>
      <c r="G13" s="179">
        <v>25</v>
      </c>
      <c r="H13" s="182">
        <v>95</v>
      </c>
      <c r="I13" s="183">
        <v>22</v>
      </c>
      <c r="J13" s="179">
        <v>16</v>
      </c>
      <c r="K13" s="182">
        <v>38</v>
      </c>
      <c r="L13" s="184">
        <f t="shared" si="3"/>
        <v>0.31963470319634701</v>
      </c>
      <c r="M13" s="185">
        <f t="shared" si="4"/>
        <v>0.2808988764044944</v>
      </c>
      <c r="N13" s="186">
        <f t="shared" si="5"/>
        <v>0.30844155844155846</v>
      </c>
      <c r="O13" s="184">
        <f t="shared" si="6"/>
        <v>0.31428571428571428</v>
      </c>
      <c r="P13" s="185">
        <f t="shared" si="7"/>
        <v>0.64</v>
      </c>
      <c r="Q13" s="186">
        <f t="shared" si="8"/>
        <v>0.4</v>
      </c>
    </row>
    <row r="14" spans="1:17" ht="21.95" customHeight="1" x14ac:dyDescent="0.2">
      <c r="A14" s="350"/>
      <c r="B14" s="167" t="s">
        <v>172</v>
      </c>
      <c r="C14" s="179">
        <v>218</v>
      </c>
      <c r="D14" s="179">
        <v>147</v>
      </c>
      <c r="E14" s="180">
        <v>365</v>
      </c>
      <c r="F14" s="181">
        <v>90</v>
      </c>
      <c r="G14" s="179">
        <v>52</v>
      </c>
      <c r="H14" s="182">
        <v>142</v>
      </c>
      <c r="I14" s="183">
        <v>32</v>
      </c>
      <c r="J14" s="179">
        <v>22</v>
      </c>
      <c r="K14" s="182">
        <v>54</v>
      </c>
      <c r="L14" s="184">
        <f t="shared" si="3"/>
        <v>0.41284403669724773</v>
      </c>
      <c r="M14" s="185">
        <f t="shared" si="4"/>
        <v>0.35374149659863946</v>
      </c>
      <c r="N14" s="186">
        <f t="shared" si="5"/>
        <v>0.38904109589041097</v>
      </c>
      <c r="O14" s="184">
        <f t="shared" si="6"/>
        <v>0.35555555555555557</v>
      </c>
      <c r="P14" s="185">
        <f t="shared" si="7"/>
        <v>0.42307692307692307</v>
      </c>
      <c r="Q14" s="186">
        <f t="shared" si="8"/>
        <v>0.38028169014084506</v>
      </c>
    </row>
    <row r="15" spans="1:17" ht="21.95" customHeight="1" x14ac:dyDescent="0.2">
      <c r="A15" s="350"/>
      <c r="B15" s="339" t="s">
        <v>173</v>
      </c>
      <c r="C15" s="302">
        <v>107</v>
      </c>
      <c r="D15" s="302">
        <v>84</v>
      </c>
      <c r="E15" s="298">
        <v>191</v>
      </c>
      <c r="F15" s="300">
        <v>54</v>
      </c>
      <c r="G15" s="302">
        <v>48</v>
      </c>
      <c r="H15" s="306">
        <v>102</v>
      </c>
      <c r="I15" s="305">
        <v>35</v>
      </c>
      <c r="J15" s="302">
        <v>40</v>
      </c>
      <c r="K15" s="306">
        <v>75</v>
      </c>
      <c r="L15" s="184">
        <f t="shared" ref="L15" si="15">F15/C15</f>
        <v>0.50467289719626163</v>
      </c>
      <c r="M15" s="185">
        <f t="shared" ref="M15" si="16">G15/D15</f>
        <v>0.5714285714285714</v>
      </c>
      <c r="N15" s="186">
        <f t="shared" ref="N15" si="17">H15/E15</f>
        <v>0.53403141361256545</v>
      </c>
      <c r="O15" s="184">
        <f t="shared" ref="O15" si="18">I15/F15</f>
        <v>0.64814814814814814</v>
      </c>
      <c r="P15" s="185">
        <f t="shared" ref="P15" si="19">J15/G15</f>
        <v>0.83333333333333337</v>
      </c>
      <c r="Q15" s="186">
        <f t="shared" ref="Q15" si="20">K15/H15</f>
        <v>0.73529411764705888</v>
      </c>
    </row>
    <row r="16" spans="1:17" ht="21.95" customHeight="1" x14ac:dyDescent="0.2">
      <c r="A16" s="351"/>
      <c r="B16" s="168" t="s">
        <v>134</v>
      </c>
      <c r="C16" s="187">
        <v>337</v>
      </c>
      <c r="D16" s="187">
        <v>319</v>
      </c>
      <c r="E16" s="188">
        <v>656</v>
      </c>
      <c r="F16" s="189">
        <v>103</v>
      </c>
      <c r="G16" s="187">
        <v>96</v>
      </c>
      <c r="H16" s="190">
        <v>199</v>
      </c>
      <c r="I16" s="191">
        <v>42</v>
      </c>
      <c r="J16" s="187">
        <v>55</v>
      </c>
      <c r="K16" s="190">
        <v>97</v>
      </c>
      <c r="L16" s="192">
        <f t="shared" si="3"/>
        <v>0.3056379821958457</v>
      </c>
      <c r="M16" s="193">
        <f t="shared" si="4"/>
        <v>0.30094043887147337</v>
      </c>
      <c r="N16" s="194">
        <f t="shared" si="5"/>
        <v>0.30335365853658536</v>
      </c>
      <c r="O16" s="192">
        <f t="shared" si="6"/>
        <v>0.40776699029126212</v>
      </c>
      <c r="P16" s="193">
        <f t="shared" si="7"/>
        <v>0.57291666666666663</v>
      </c>
      <c r="Q16" s="194">
        <f t="shared" si="8"/>
        <v>0.48743718592964824</v>
      </c>
    </row>
    <row r="17" spans="1:17" ht="21.95" customHeight="1" x14ac:dyDescent="0.2">
      <c r="A17" s="352" t="s">
        <v>136</v>
      </c>
      <c r="B17" s="166" t="s">
        <v>131</v>
      </c>
      <c r="C17" s="171">
        <v>115</v>
      </c>
      <c r="D17" s="171">
        <v>99</v>
      </c>
      <c r="E17" s="172">
        <v>214</v>
      </c>
      <c r="F17" s="173">
        <v>50</v>
      </c>
      <c r="G17" s="171">
        <v>42</v>
      </c>
      <c r="H17" s="174">
        <v>92</v>
      </c>
      <c r="I17" s="175">
        <v>16</v>
      </c>
      <c r="J17" s="171">
        <v>19</v>
      </c>
      <c r="K17" s="174">
        <v>35</v>
      </c>
      <c r="L17" s="176">
        <f t="shared" si="3"/>
        <v>0.43478260869565216</v>
      </c>
      <c r="M17" s="177">
        <f t="shared" si="4"/>
        <v>0.42424242424242425</v>
      </c>
      <c r="N17" s="178">
        <f t="shared" si="5"/>
        <v>0.42990654205607476</v>
      </c>
      <c r="O17" s="176">
        <f t="shared" si="6"/>
        <v>0.32</v>
      </c>
      <c r="P17" s="177">
        <f t="shared" si="7"/>
        <v>0.45238095238095238</v>
      </c>
      <c r="Q17" s="178">
        <f t="shared" si="8"/>
        <v>0.38043478260869568</v>
      </c>
    </row>
    <row r="18" spans="1:17" ht="21.95" customHeight="1" x14ac:dyDescent="0.2">
      <c r="A18" s="350"/>
      <c r="B18" s="167" t="s">
        <v>132</v>
      </c>
      <c r="C18" s="179">
        <v>238</v>
      </c>
      <c r="D18" s="179">
        <v>290</v>
      </c>
      <c r="E18" s="180">
        <v>528</v>
      </c>
      <c r="F18" s="181">
        <v>89</v>
      </c>
      <c r="G18" s="179">
        <v>90</v>
      </c>
      <c r="H18" s="182">
        <v>179</v>
      </c>
      <c r="I18" s="183">
        <v>30</v>
      </c>
      <c r="J18" s="179">
        <v>37</v>
      </c>
      <c r="K18" s="182">
        <v>67</v>
      </c>
      <c r="L18" s="184">
        <f t="shared" si="3"/>
        <v>0.37394957983193278</v>
      </c>
      <c r="M18" s="185">
        <f t="shared" si="4"/>
        <v>0.31034482758620691</v>
      </c>
      <c r="N18" s="186">
        <f t="shared" si="5"/>
        <v>0.33901515151515149</v>
      </c>
      <c r="O18" s="184">
        <f t="shared" si="6"/>
        <v>0.33707865168539325</v>
      </c>
      <c r="P18" s="185">
        <f t="shared" si="7"/>
        <v>0.41111111111111109</v>
      </c>
      <c r="Q18" s="186">
        <f t="shared" si="8"/>
        <v>0.37430167597765363</v>
      </c>
    </row>
    <row r="19" spans="1:17" ht="21.95" customHeight="1" x14ac:dyDescent="0.2">
      <c r="A19" s="350"/>
      <c r="B19" s="167" t="s">
        <v>172</v>
      </c>
      <c r="C19" s="179">
        <v>243</v>
      </c>
      <c r="D19" s="179">
        <v>296</v>
      </c>
      <c r="E19" s="180">
        <v>539</v>
      </c>
      <c r="F19" s="181">
        <v>96</v>
      </c>
      <c r="G19" s="179">
        <v>117</v>
      </c>
      <c r="H19" s="182">
        <v>213</v>
      </c>
      <c r="I19" s="183">
        <v>39</v>
      </c>
      <c r="J19" s="179">
        <v>48</v>
      </c>
      <c r="K19" s="182">
        <v>87</v>
      </c>
      <c r="L19" s="184">
        <f t="shared" si="3"/>
        <v>0.39506172839506171</v>
      </c>
      <c r="M19" s="185">
        <f t="shared" si="4"/>
        <v>0.39527027027027029</v>
      </c>
      <c r="N19" s="186">
        <f t="shared" si="5"/>
        <v>0.39517625231910947</v>
      </c>
      <c r="O19" s="184">
        <f t="shared" si="6"/>
        <v>0.40625</v>
      </c>
      <c r="P19" s="185">
        <f t="shared" si="7"/>
        <v>0.41025641025641024</v>
      </c>
      <c r="Q19" s="186">
        <f t="shared" si="8"/>
        <v>0.40845070422535212</v>
      </c>
    </row>
    <row r="20" spans="1:17" ht="21.95" customHeight="1" x14ac:dyDescent="0.2">
      <c r="A20" s="350"/>
      <c r="B20" s="339" t="s">
        <v>173</v>
      </c>
      <c r="C20" s="302">
        <v>125</v>
      </c>
      <c r="D20" s="302">
        <v>222</v>
      </c>
      <c r="E20" s="298">
        <v>347</v>
      </c>
      <c r="F20" s="300">
        <v>45</v>
      </c>
      <c r="G20" s="302">
        <v>79</v>
      </c>
      <c r="H20" s="306">
        <v>124</v>
      </c>
      <c r="I20" s="305">
        <v>34</v>
      </c>
      <c r="J20" s="302">
        <v>68</v>
      </c>
      <c r="K20" s="306">
        <v>102</v>
      </c>
      <c r="L20" s="184">
        <f t="shared" ref="L20" si="21">F20/C20</f>
        <v>0.36</v>
      </c>
      <c r="M20" s="185">
        <f t="shared" ref="M20" si="22">G20/D20</f>
        <v>0.35585585585585583</v>
      </c>
      <c r="N20" s="186">
        <f t="shared" ref="N20" si="23">H20/E20</f>
        <v>0.35734870317002881</v>
      </c>
      <c r="O20" s="184">
        <f t="shared" ref="O20" si="24">I20/F20</f>
        <v>0.75555555555555554</v>
      </c>
      <c r="P20" s="185">
        <f t="shared" ref="P20" si="25">J20/G20</f>
        <v>0.86075949367088611</v>
      </c>
      <c r="Q20" s="186">
        <f t="shared" ref="Q20" si="26">K20/H20</f>
        <v>0.82258064516129037</v>
      </c>
    </row>
    <row r="21" spans="1:17" ht="21.95" customHeight="1" x14ac:dyDescent="0.2">
      <c r="A21" s="351"/>
      <c r="B21" s="168" t="s">
        <v>134</v>
      </c>
      <c r="C21" s="187">
        <v>435</v>
      </c>
      <c r="D21" s="187">
        <v>799</v>
      </c>
      <c r="E21" s="188">
        <v>1234</v>
      </c>
      <c r="F21" s="189">
        <v>101</v>
      </c>
      <c r="G21" s="187">
        <v>232</v>
      </c>
      <c r="H21" s="190">
        <v>333</v>
      </c>
      <c r="I21" s="191">
        <v>50</v>
      </c>
      <c r="J21" s="187">
        <v>121</v>
      </c>
      <c r="K21" s="190">
        <v>171</v>
      </c>
      <c r="L21" s="192">
        <f t="shared" si="3"/>
        <v>0.23218390804597702</v>
      </c>
      <c r="M21" s="193">
        <f t="shared" si="4"/>
        <v>0.29036295369211512</v>
      </c>
      <c r="N21" s="194">
        <f t="shared" si="5"/>
        <v>0.26985413290113452</v>
      </c>
      <c r="O21" s="192">
        <f t="shared" si="6"/>
        <v>0.49504950495049505</v>
      </c>
      <c r="P21" s="193">
        <f t="shared" si="7"/>
        <v>0.52155172413793105</v>
      </c>
      <c r="Q21" s="194">
        <f t="shared" si="8"/>
        <v>0.51351351351351349</v>
      </c>
    </row>
    <row r="22" spans="1:17" ht="21.95" customHeight="1" x14ac:dyDescent="0.2">
      <c r="A22" s="352" t="s">
        <v>137</v>
      </c>
      <c r="B22" s="166" t="s">
        <v>131</v>
      </c>
      <c r="C22" s="171">
        <v>212</v>
      </c>
      <c r="D22" s="171">
        <v>73</v>
      </c>
      <c r="E22" s="172">
        <v>285</v>
      </c>
      <c r="F22" s="173">
        <v>83</v>
      </c>
      <c r="G22" s="171">
        <v>32</v>
      </c>
      <c r="H22" s="174">
        <v>115</v>
      </c>
      <c r="I22" s="175">
        <v>29</v>
      </c>
      <c r="J22" s="171">
        <v>17</v>
      </c>
      <c r="K22" s="174">
        <v>46</v>
      </c>
      <c r="L22" s="184">
        <f t="shared" si="3"/>
        <v>0.39150943396226418</v>
      </c>
      <c r="M22" s="185">
        <f t="shared" si="4"/>
        <v>0.43835616438356162</v>
      </c>
      <c r="N22" s="186">
        <f t="shared" si="5"/>
        <v>0.40350877192982454</v>
      </c>
      <c r="O22" s="184">
        <f t="shared" si="6"/>
        <v>0.3493975903614458</v>
      </c>
      <c r="P22" s="185">
        <f t="shared" si="7"/>
        <v>0.53125</v>
      </c>
      <c r="Q22" s="186">
        <f t="shared" si="8"/>
        <v>0.4</v>
      </c>
    </row>
    <row r="23" spans="1:17" ht="21.95" customHeight="1" x14ac:dyDescent="0.2">
      <c r="A23" s="350"/>
      <c r="B23" s="167" t="s">
        <v>132</v>
      </c>
      <c r="C23" s="179">
        <v>425</v>
      </c>
      <c r="D23" s="179">
        <v>218</v>
      </c>
      <c r="E23" s="180">
        <v>643</v>
      </c>
      <c r="F23" s="181">
        <v>135</v>
      </c>
      <c r="G23" s="179">
        <v>56</v>
      </c>
      <c r="H23" s="182">
        <v>191</v>
      </c>
      <c r="I23" s="183">
        <v>56</v>
      </c>
      <c r="J23" s="179">
        <v>27</v>
      </c>
      <c r="K23" s="182">
        <v>83</v>
      </c>
      <c r="L23" s="184">
        <f t="shared" si="3"/>
        <v>0.31764705882352939</v>
      </c>
      <c r="M23" s="185">
        <f t="shared" si="4"/>
        <v>0.25688073394495414</v>
      </c>
      <c r="N23" s="186">
        <f t="shared" si="5"/>
        <v>0.29704510108864696</v>
      </c>
      <c r="O23" s="184">
        <f t="shared" si="6"/>
        <v>0.4148148148148148</v>
      </c>
      <c r="P23" s="185">
        <f t="shared" si="7"/>
        <v>0.48214285714285715</v>
      </c>
      <c r="Q23" s="186">
        <f t="shared" si="8"/>
        <v>0.43455497382198954</v>
      </c>
    </row>
    <row r="24" spans="1:17" ht="21.95" customHeight="1" x14ac:dyDescent="0.2">
      <c r="A24" s="350"/>
      <c r="B24" s="167" t="s">
        <v>172</v>
      </c>
      <c r="C24" s="179">
        <v>425</v>
      </c>
      <c r="D24" s="179">
        <v>304</v>
      </c>
      <c r="E24" s="180">
        <v>729</v>
      </c>
      <c r="F24" s="181">
        <v>144</v>
      </c>
      <c r="G24" s="179">
        <v>104</v>
      </c>
      <c r="H24" s="182">
        <v>248</v>
      </c>
      <c r="I24" s="183">
        <v>48</v>
      </c>
      <c r="J24" s="179">
        <v>45</v>
      </c>
      <c r="K24" s="182">
        <v>93</v>
      </c>
      <c r="L24" s="184">
        <f t="shared" si="3"/>
        <v>0.33882352941176469</v>
      </c>
      <c r="M24" s="185">
        <f t="shared" si="4"/>
        <v>0.34210526315789475</v>
      </c>
      <c r="N24" s="186">
        <f t="shared" si="5"/>
        <v>0.34019204389574759</v>
      </c>
      <c r="O24" s="184">
        <f t="shared" si="6"/>
        <v>0.33333333333333331</v>
      </c>
      <c r="P24" s="185">
        <f t="shared" si="7"/>
        <v>0.43269230769230771</v>
      </c>
      <c r="Q24" s="186">
        <f t="shared" si="8"/>
        <v>0.375</v>
      </c>
    </row>
    <row r="25" spans="1:17" ht="21.95" customHeight="1" x14ac:dyDescent="0.2">
      <c r="A25" s="350"/>
      <c r="B25" s="339" t="s">
        <v>173</v>
      </c>
      <c r="C25" s="302">
        <v>125</v>
      </c>
      <c r="D25" s="302">
        <v>113</v>
      </c>
      <c r="E25" s="298">
        <v>238</v>
      </c>
      <c r="F25" s="300">
        <v>47</v>
      </c>
      <c r="G25" s="302">
        <v>39</v>
      </c>
      <c r="H25" s="306">
        <v>86</v>
      </c>
      <c r="I25" s="305">
        <v>36</v>
      </c>
      <c r="J25" s="302">
        <v>35</v>
      </c>
      <c r="K25" s="306">
        <v>71</v>
      </c>
      <c r="L25" s="184">
        <f t="shared" ref="L25" si="27">F25/C25</f>
        <v>0.376</v>
      </c>
      <c r="M25" s="185">
        <f t="shared" ref="M25" si="28">G25/D25</f>
        <v>0.34513274336283184</v>
      </c>
      <c r="N25" s="186">
        <f t="shared" ref="N25" si="29">H25/E25</f>
        <v>0.36134453781512604</v>
      </c>
      <c r="O25" s="184">
        <f t="shared" ref="O25" si="30">I25/F25</f>
        <v>0.76595744680851063</v>
      </c>
      <c r="P25" s="185">
        <f t="shared" ref="P25" si="31">J25/G25</f>
        <v>0.89743589743589747</v>
      </c>
      <c r="Q25" s="186">
        <f t="shared" ref="Q25" si="32">K25/H25</f>
        <v>0.82558139534883723</v>
      </c>
    </row>
    <row r="26" spans="1:17" ht="21.95" customHeight="1" x14ac:dyDescent="0.2">
      <c r="A26" s="351"/>
      <c r="B26" s="168" t="s">
        <v>134</v>
      </c>
      <c r="C26" s="187">
        <v>550</v>
      </c>
      <c r="D26" s="187">
        <v>547</v>
      </c>
      <c r="E26" s="188">
        <v>1097</v>
      </c>
      <c r="F26" s="189">
        <v>135</v>
      </c>
      <c r="G26" s="187">
        <v>156</v>
      </c>
      <c r="H26" s="190">
        <v>291</v>
      </c>
      <c r="I26" s="191">
        <v>80</v>
      </c>
      <c r="J26" s="187">
        <v>93</v>
      </c>
      <c r="K26" s="190">
        <v>173</v>
      </c>
      <c r="L26" s="192">
        <f t="shared" si="3"/>
        <v>0.24545454545454545</v>
      </c>
      <c r="M26" s="193">
        <f t="shared" si="4"/>
        <v>0.28519195612431442</v>
      </c>
      <c r="N26" s="194">
        <f t="shared" si="5"/>
        <v>0.2652689152233364</v>
      </c>
      <c r="O26" s="192">
        <f t="shared" si="6"/>
        <v>0.59259259259259256</v>
      </c>
      <c r="P26" s="193">
        <f t="shared" si="7"/>
        <v>0.59615384615384615</v>
      </c>
      <c r="Q26" s="194">
        <f t="shared" si="8"/>
        <v>0.59450171821305842</v>
      </c>
    </row>
    <row r="27" spans="1:17" ht="21.95" customHeight="1" x14ac:dyDescent="0.2">
      <c r="A27" s="352" t="s">
        <v>138</v>
      </c>
      <c r="B27" s="166" t="s">
        <v>131</v>
      </c>
      <c r="C27" s="171">
        <v>307</v>
      </c>
      <c r="D27" s="171">
        <v>67</v>
      </c>
      <c r="E27" s="172">
        <v>374</v>
      </c>
      <c r="F27" s="173">
        <v>119</v>
      </c>
      <c r="G27" s="171">
        <v>15</v>
      </c>
      <c r="H27" s="174">
        <v>134</v>
      </c>
      <c r="I27" s="175">
        <v>40</v>
      </c>
      <c r="J27" s="171">
        <v>6</v>
      </c>
      <c r="K27" s="174">
        <v>46</v>
      </c>
      <c r="L27" s="184">
        <f t="shared" si="3"/>
        <v>0.38762214983713356</v>
      </c>
      <c r="M27" s="185">
        <f t="shared" si="4"/>
        <v>0.22388059701492538</v>
      </c>
      <c r="N27" s="186">
        <f t="shared" si="5"/>
        <v>0.35828877005347592</v>
      </c>
      <c r="O27" s="184">
        <f t="shared" si="6"/>
        <v>0.33613445378151263</v>
      </c>
      <c r="P27" s="185">
        <f t="shared" si="7"/>
        <v>0.4</v>
      </c>
      <c r="Q27" s="186">
        <f t="shared" si="8"/>
        <v>0.34328358208955223</v>
      </c>
    </row>
    <row r="28" spans="1:17" ht="21.95" customHeight="1" x14ac:dyDescent="0.2">
      <c r="A28" s="350"/>
      <c r="B28" s="167" t="s">
        <v>132</v>
      </c>
      <c r="C28" s="179">
        <v>623</v>
      </c>
      <c r="D28" s="179">
        <v>98</v>
      </c>
      <c r="E28" s="180">
        <v>721</v>
      </c>
      <c r="F28" s="181">
        <v>194</v>
      </c>
      <c r="G28" s="179">
        <v>25</v>
      </c>
      <c r="H28" s="182">
        <v>219</v>
      </c>
      <c r="I28" s="183">
        <v>64</v>
      </c>
      <c r="J28" s="179">
        <v>13</v>
      </c>
      <c r="K28" s="182">
        <v>77</v>
      </c>
      <c r="L28" s="184">
        <f t="shared" si="3"/>
        <v>0.3113964686998395</v>
      </c>
      <c r="M28" s="185">
        <f t="shared" si="4"/>
        <v>0.25510204081632654</v>
      </c>
      <c r="N28" s="186">
        <f t="shared" si="5"/>
        <v>0.30374479889042993</v>
      </c>
      <c r="O28" s="184">
        <f t="shared" si="6"/>
        <v>0.32989690721649484</v>
      </c>
      <c r="P28" s="185">
        <f t="shared" si="7"/>
        <v>0.52</v>
      </c>
      <c r="Q28" s="186">
        <f t="shared" si="8"/>
        <v>0.35159817351598172</v>
      </c>
    </row>
    <row r="29" spans="1:17" ht="21.95" customHeight="1" x14ac:dyDescent="0.2">
      <c r="A29" s="350"/>
      <c r="B29" s="167" t="s">
        <v>172</v>
      </c>
      <c r="C29" s="179">
        <v>495</v>
      </c>
      <c r="D29" s="179">
        <v>87</v>
      </c>
      <c r="E29" s="180">
        <v>582</v>
      </c>
      <c r="F29" s="181">
        <v>214</v>
      </c>
      <c r="G29" s="179">
        <v>38</v>
      </c>
      <c r="H29" s="182">
        <v>252</v>
      </c>
      <c r="I29" s="183">
        <v>70</v>
      </c>
      <c r="J29" s="179">
        <v>16</v>
      </c>
      <c r="K29" s="182">
        <v>86</v>
      </c>
      <c r="L29" s="184">
        <f t="shared" si="3"/>
        <v>0.43232323232323233</v>
      </c>
      <c r="M29" s="185">
        <f t="shared" si="4"/>
        <v>0.43678160919540232</v>
      </c>
      <c r="N29" s="186">
        <f t="shared" si="5"/>
        <v>0.4329896907216495</v>
      </c>
      <c r="O29" s="184">
        <f t="shared" si="6"/>
        <v>0.32710280373831774</v>
      </c>
      <c r="P29" s="185">
        <f t="shared" si="7"/>
        <v>0.42105263157894735</v>
      </c>
      <c r="Q29" s="186">
        <f t="shared" si="8"/>
        <v>0.34126984126984128</v>
      </c>
    </row>
    <row r="30" spans="1:17" ht="21.95" customHeight="1" x14ac:dyDescent="0.2">
      <c r="A30" s="350"/>
      <c r="B30" s="339" t="s">
        <v>173</v>
      </c>
      <c r="C30" s="302">
        <v>236</v>
      </c>
      <c r="D30" s="302">
        <v>93</v>
      </c>
      <c r="E30" s="298">
        <v>329</v>
      </c>
      <c r="F30" s="300">
        <v>110</v>
      </c>
      <c r="G30" s="302">
        <v>46</v>
      </c>
      <c r="H30" s="306">
        <v>156</v>
      </c>
      <c r="I30" s="305">
        <v>75</v>
      </c>
      <c r="J30" s="302">
        <v>37</v>
      </c>
      <c r="K30" s="306">
        <v>112</v>
      </c>
      <c r="L30" s="184">
        <f t="shared" ref="L30" si="33">F30/C30</f>
        <v>0.46610169491525422</v>
      </c>
      <c r="M30" s="185">
        <f t="shared" ref="M30" si="34">G30/D30</f>
        <v>0.4946236559139785</v>
      </c>
      <c r="N30" s="186">
        <f t="shared" ref="N30" si="35">H30/E30</f>
        <v>0.47416413373860183</v>
      </c>
      <c r="O30" s="184">
        <f t="shared" ref="O30" si="36">I30/F30</f>
        <v>0.68181818181818177</v>
      </c>
      <c r="P30" s="185">
        <f t="shared" ref="P30" si="37">J30/G30</f>
        <v>0.80434782608695654</v>
      </c>
      <c r="Q30" s="186">
        <f t="shared" ref="Q30" si="38">K30/H30</f>
        <v>0.71794871794871795</v>
      </c>
    </row>
    <row r="31" spans="1:17" ht="21.95" customHeight="1" x14ac:dyDescent="0.2">
      <c r="A31" s="351"/>
      <c r="B31" s="168" t="s">
        <v>134</v>
      </c>
      <c r="C31" s="187">
        <v>824</v>
      </c>
      <c r="D31" s="187">
        <v>271</v>
      </c>
      <c r="E31" s="188">
        <v>1095</v>
      </c>
      <c r="F31" s="189">
        <v>240</v>
      </c>
      <c r="G31" s="187">
        <v>86</v>
      </c>
      <c r="H31" s="190">
        <v>326</v>
      </c>
      <c r="I31" s="191">
        <v>109</v>
      </c>
      <c r="J31" s="187">
        <v>43</v>
      </c>
      <c r="K31" s="190">
        <v>152</v>
      </c>
      <c r="L31" s="192">
        <f t="shared" si="3"/>
        <v>0.29126213592233008</v>
      </c>
      <c r="M31" s="193">
        <f t="shared" si="4"/>
        <v>0.31734317343173429</v>
      </c>
      <c r="N31" s="194">
        <f t="shared" si="5"/>
        <v>0.29771689497716897</v>
      </c>
      <c r="O31" s="192">
        <f t="shared" si="6"/>
        <v>0.45416666666666666</v>
      </c>
      <c r="P31" s="193">
        <f t="shared" si="7"/>
        <v>0.5</v>
      </c>
      <c r="Q31" s="194">
        <f t="shared" si="8"/>
        <v>0.46625766871165641</v>
      </c>
    </row>
    <row r="32" spans="1:17" ht="21.95" customHeight="1" x14ac:dyDescent="0.2">
      <c r="A32" s="352" t="s">
        <v>139</v>
      </c>
      <c r="B32" s="166" t="s">
        <v>131</v>
      </c>
      <c r="C32" s="171">
        <v>159</v>
      </c>
      <c r="D32" s="171">
        <v>19</v>
      </c>
      <c r="E32" s="172">
        <v>178</v>
      </c>
      <c r="F32" s="173">
        <v>48</v>
      </c>
      <c r="G32" s="171">
        <v>7</v>
      </c>
      <c r="H32" s="174">
        <v>55</v>
      </c>
      <c r="I32" s="175">
        <v>24</v>
      </c>
      <c r="J32" s="171">
        <v>4</v>
      </c>
      <c r="K32" s="174">
        <v>28</v>
      </c>
      <c r="L32" s="184">
        <f t="shared" si="3"/>
        <v>0.30188679245283018</v>
      </c>
      <c r="M32" s="185">
        <f t="shared" si="4"/>
        <v>0.36842105263157893</v>
      </c>
      <c r="N32" s="186">
        <f t="shared" si="5"/>
        <v>0.3089887640449438</v>
      </c>
      <c r="O32" s="184">
        <f t="shared" si="6"/>
        <v>0.5</v>
      </c>
      <c r="P32" s="185">
        <f t="shared" si="7"/>
        <v>0.5714285714285714</v>
      </c>
      <c r="Q32" s="186">
        <f t="shared" si="8"/>
        <v>0.50909090909090904</v>
      </c>
    </row>
    <row r="33" spans="1:17" ht="21.95" customHeight="1" x14ac:dyDescent="0.2">
      <c r="A33" s="350"/>
      <c r="B33" s="167" t="s">
        <v>132</v>
      </c>
      <c r="C33" s="179">
        <v>298</v>
      </c>
      <c r="D33" s="179">
        <v>47</v>
      </c>
      <c r="E33" s="180">
        <v>345</v>
      </c>
      <c r="F33" s="181">
        <v>73</v>
      </c>
      <c r="G33" s="179">
        <v>12</v>
      </c>
      <c r="H33" s="182">
        <v>85</v>
      </c>
      <c r="I33" s="183">
        <v>35</v>
      </c>
      <c r="J33" s="179">
        <v>5</v>
      </c>
      <c r="K33" s="182">
        <v>40</v>
      </c>
      <c r="L33" s="184">
        <f t="shared" si="3"/>
        <v>0.24496644295302014</v>
      </c>
      <c r="M33" s="185">
        <f t="shared" si="4"/>
        <v>0.25531914893617019</v>
      </c>
      <c r="N33" s="186">
        <f t="shared" si="5"/>
        <v>0.24637681159420291</v>
      </c>
      <c r="O33" s="184">
        <f t="shared" si="6"/>
        <v>0.47945205479452052</v>
      </c>
      <c r="P33" s="185">
        <f t="shared" si="7"/>
        <v>0.41666666666666669</v>
      </c>
      <c r="Q33" s="186">
        <f t="shared" si="8"/>
        <v>0.47058823529411764</v>
      </c>
    </row>
    <row r="34" spans="1:17" ht="21.95" customHeight="1" x14ac:dyDescent="0.2">
      <c r="A34" s="350"/>
      <c r="B34" s="167" t="s">
        <v>133</v>
      </c>
      <c r="C34" s="179">
        <v>161</v>
      </c>
      <c r="D34" s="179">
        <v>44</v>
      </c>
      <c r="E34" s="180">
        <v>205</v>
      </c>
      <c r="F34" s="181">
        <v>64</v>
      </c>
      <c r="G34" s="179">
        <v>13</v>
      </c>
      <c r="H34" s="182">
        <v>77</v>
      </c>
      <c r="I34" s="183">
        <v>24</v>
      </c>
      <c r="J34" s="179">
        <v>6</v>
      </c>
      <c r="K34" s="182">
        <v>30</v>
      </c>
      <c r="L34" s="184">
        <f t="shared" si="3"/>
        <v>0.39751552795031053</v>
      </c>
      <c r="M34" s="185">
        <f t="shared" si="4"/>
        <v>0.29545454545454547</v>
      </c>
      <c r="N34" s="186">
        <f t="shared" si="5"/>
        <v>0.37560975609756098</v>
      </c>
      <c r="O34" s="184">
        <f t="shared" si="6"/>
        <v>0.375</v>
      </c>
      <c r="P34" s="185">
        <f t="shared" si="7"/>
        <v>0.46153846153846156</v>
      </c>
      <c r="Q34" s="186">
        <f t="shared" si="8"/>
        <v>0.38961038961038963</v>
      </c>
    </row>
    <row r="35" spans="1:17" ht="21.95" customHeight="1" x14ac:dyDescent="0.2">
      <c r="A35" s="350"/>
      <c r="B35" s="339" t="s">
        <v>173</v>
      </c>
      <c r="C35" s="302">
        <v>67</v>
      </c>
      <c r="D35" s="302">
        <v>31</v>
      </c>
      <c r="E35" s="298">
        <v>98</v>
      </c>
      <c r="F35" s="300">
        <v>30</v>
      </c>
      <c r="G35" s="302">
        <v>18</v>
      </c>
      <c r="H35" s="306">
        <v>48</v>
      </c>
      <c r="I35" s="305">
        <v>19</v>
      </c>
      <c r="J35" s="302">
        <v>17</v>
      </c>
      <c r="K35" s="306">
        <v>36</v>
      </c>
      <c r="L35" s="184">
        <f t="shared" ref="L35" si="39">F35/C35</f>
        <v>0.44776119402985076</v>
      </c>
      <c r="M35" s="185">
        <f t="shared" ref="M35" si="40">G35/D35</f>
        <v>0.58064516129032262</v>
      </c>
      <c r="N35" s="186">
        <f t="shared" ref="N35" si="41">H35/E35</f>
        <v>0.48979591836734693</v>
      </c>
      <c r="O35" s="184">
        <f t="shared" ref="O35" si="42">I35/F35</f>
        <v>0.6333333333333333</v>
      </c>
      <c r="P35" s="185">
        <f t="shared" ref="P35" si="43">J35/G35</f>
        <v>0.94444444444444442</v>
      </c>
      <c r="Q35" s="186">
        <f t="shared" ref="Q35" si="44">K35/H35</f>
        <v>0.75</v>
      </c>
    </row>
    <row r="36" spans="1:17" ht="21.95" customHeight="1" x14ac:dyDescent="0.2">
      <c r="A36" s="351"/>
      <c r="B36" s="168" t="s">
        <v>134</v>
      </c>
      <c r="C36" s="187">
        <v>385</v>
      </c>
      <c r="D36" s="187">
        <v>123</v>
      </c>
      <c r="E36" s="188">
        <v>508</v>
      </c>
      <c r="F36" s="189">
        <v>119</v>
      </c>
      <c r="G36" s="187">
        <v>41</v>
      </c>
      <c r="H36" s="190">
        <v>160</v>
      </c>
      <c r="I36" s="191">
        <v>46</v>
      </c>
      <c r="J36" s="187">
        <v>20</v>
      </c>
      <c r="K36" s="190">
        <v>66</v>
      </c>
      <c r="L36" s="192">
        <f t="shared" si="3"/>
        <v>0.30909090909090908</v>
      </c>
      <c r="M36" s="193">
        <f t="shared" si="4"/>
        <v>0.33333333333333331</v>
      </c>
      <c r="N36" s="194">
        <f t="shared" si="5"/>
        <v>0.31496062992125984</v>
      </c>
      <c r="O36" s="192">
        <f t="shared" si="6"/>
        <v>0.38655462184873951</v>
      </c>
      <c r="P36" s="193">
        <f t="shared" si="7"/>
        <v>0.48780487804878048</v>
      </c>
      <c r="Q36" s="194">
        <f t="shared" si="8"/>
        <v>0.41249999999999998</v>
      </c>
    </row>
    <row r="37" spans="1:17" ht="21.95" customHeight="1" x14ac:dyDescent="0.2">
      <c r="A37" s="352" t="s">
        <v>140</v>
      </c>
      <c r="B37" s="166" t="s">
        <v>131</v>
      </c>
      <c r="C37" s="171">
        <v>153</v>
      </c>
      <c r="D37" s="171">
        <v>35</v>
      </c>
      <c r="E37" s="172">
        <v>188</v>
      </c>
      <c r="F37" s="173">
        <v>56</v>
      </c>
      <c r="G37" s="171">
        <v>8</v>
      </c>
      <c r="H37" s="174">
        <v>64</v>
      </c>
      <c r="I37" s="175">
        <v>25</v>
      </c>
      <c r="J37" s="171">
        <v>6</v>
      </c>
      <c r="K37" s="174">
        <v>31</v>
      </c>
      <c r="L37" s="184">
        <f t="shared" si="3"/>
        <v>0.36601307189542481</v>
      </c>
      <c r="M37" s="185">
        <f t="shared" si="4"/>
        <v>0.22857142857142856</v>
      </c>
      <c r="N37" s="186">
        <f t="shared" si="5"/>
        <v>0.34042553191489361</v>
      </c>
      <c r="O37" s="184">
        <f t="shared" si="6"/>
        <v>0.44642857142857145</v>
      </c>
      <c r="P37" s="185">
        <f t="shared" si="7"/>
        <v>0.75</v>
      </c>
      <c r="Q37" s="186">
        <f t="shared" si="8"/>
        <v>0.484375</v>
      </c>
    </row>
    <row r="38" spans="1:17" ht="21.95" customHeight="1" x14ac:dyDescent="0.2">
      <c r="A38" s="350"/>
      <c r="B38" s="167" t="s">
        <v>132</v>
      </c>
      <c r="C38" s="179">
        <v>281</v>
      </c>
      <c r="D38" s="179">
        <v>105</v>
      </c>
      <c r="E38" s="180">
        <v>386</v>
      </c>
      <c r="F38" s="181">
        <v>86</v>
      </c>
      <c r="G38" s="179">
        <v>26</v>
      </c>
      <c r="H38" s="182">
        <v>112</v>
      </c>
      <c r="I38" s="183">
        <v>37</v>
      </c>
      <c r="J38" s="179">
        <v>13</v>
      </c>
      <c r="K38" s="182">
        <v>50</v>
      </c>
      <c r="L38" s="184">
        <f t="shared" si="3"/>
        <v>0.30604982206405695</v>
      </c>
      <c r="M38" s="185">
        <f t="shared" si="4"/>
        <v>0.24761904761904763</v>
      </c>
      <c r="N38" s="186">
        <f t="shared" si="5"/>
        <v>0.29015544041450775</v>
      </c>
      <c r="O38" s="184">
        <f t="shared" si="6"/>
        <v>0.43023255813953487</v>
      </c>
      <c r="P38" s="185">
        <f t="shared" si="7"/>
        <v>0.5</v>
      </c>
      <c r="Q38" s="186">
        <f t="shared" si="8"/>
        <v>0.44642857142857145</v>
      </c>
    </row>
    <row r="39" spans="1:17" ht="21.95" customHeight="1" x14ac:dyDescent="0.2">
      <c r="A39" s="350"/>
      <c r="B39" s="167" t="s">
        <v>172</v>
      </c>
      <c r="C39" s="179">
        <v>190</v>
      </c>
      <c r="D39" s="179">
        <v>79</v>
      </c>
      <c r="E39" s="180">
        <v>269</v>
      </c>
      <c r="F39" s="181">
        <v>62</v>
      </c>
      <c r="G39" s="179">
        <v>34</v>
      </c>
      <c r="H39" s="182">
        <v>96</v>
      </c>
      <c r="I39" s="183">
        <v>25</v>
      </c>
      <c r="J39" s="179">
        <v>19</v>
      </c>
      <c r="K39" s="182">
        <v>44</v>
      </c>
      <c r="L39" s="184">
        <f t="shared" si="3"/>
        <v>0.32631578947368423</v>
      </c>
      <c r="M39" s="185">
        <f t="shared" si="4"/>
        <v>0.43037974683544306</v>
      </c>
      <c r="N39" s="186">
        <f t="shared" si="5"/>
        <v>0.35687732342007433</v>
      </c>
      <c r="O39" s="184">
        <f t="shared" si="6"/>
        <v>0.40322580645161288</v>
      </c>
      <c r="P39" s="185">
        <f t="shared" si="7"/>
        <v>0.55882352941176472</v>
      </c>
      <c r="Q39" s="186">
        <f t="shared" si="8"/>
        <v>0.45833333333333331</v>
      </c>
    </row>
    <row r="40" spans="1:17" ht="21.95" customHeight="1" x14ac:dyDescent="0.2">
      <c r="A40" s="350"/>
      <c r="B40" s="339" t="s">
        <v>173</v>
      </c>
      <c r="C40" s="302">
        <v>58</v>
      </c>
      <c r="D40" s="302">
        <v>68</v>
      </c>
      <c r="E40" s="298">
        <v>126</v>
      </c>
      <c r="F40" s="300">
        <v>23</v>
      </c>
      <c r="G40" s="302">
        <v>31</v>
      </c>
      <c r="H40" s="306">
        <v>54</v>
      </c>
      <c r="I40" s="305">
        <v>16</v>
      </c>
      <c r="J40" s="302">
        <v>29</v>
      </c>
      <c r="K40" s="306">
        <v>45</v>
      </c>
      <c r="L40" s="184">
        <f t="shared" ref="L40" si="45">F40/C40</f>
        <v>0.39655172413793105</v>
      </c>
      <c r="M40" s="185">
        <f t="shared" ref="M40" si="46">G40/D40</f>
        <v>0.45588235294117646</v>
      </c>
      <c r="N40" s="186">
        <f t="shared" ref="N40" si="47">H40/E40</f>
        <v>0.42857142857142855</v>
      </c>
      <c r="O40" s="184">
        <f t="shared" ref="O40" si="48">I40/F40</f>
        <v>0.69565217391304346</v>
      </c>
      <c r="P40" s="185">
        <f t="shared" ref="P40" si="49">J40/G40</f>
        <v>0.93548387096774188</v>
      </c>
      <c r="Q40" s="186">
        <f t="shared" ref="Q40" si="50">K40/H40</f>
        <v>0.83333333333333337</v>
      </c>
    </row>
    <row r="41" spans="1:17" ht="21.95" customHeight="1" x14ac:dyDescent="0.2">
      <c r="A41" s="351"/>
      <c r="B41" s="168" t="s">
        <v>134</v>
      </c>
      <c r="C41" s="187">
        <v>368</v>
      </c>
      <c r="D41" s="187">
        <v>294</v>
      </c>
      <c r="E41" s="188">
        <v>662</v>
      </c>
      <c r="F41" s="189">
        <v>136</v>
      </c>
      <c r="G41" s="187">
        <v>94</v>
      </c>
      <c r="H41" s="190">
        <v>230</v>
      </c>
      <c r="I41" s="191">
        <v>54</v>
      </c>
      <c r="J41" s="187">
        <v>45</v>
      </c>
      <c r="K41" s="190">
        <v>99</v>
      </c>
      <c r="L41" s="192">
        <f t="shared" si="3"/>
        <v>0.36956521739130432</v>
      </c>
      <c r="M41" s="193">
        <f t="shared" si="4"/>
        <v>0.31972789115646261</v>
      </c>
      <c r="N41" s="194">
        <f t="shared" si="5"/>
        <v>0.34743202416918428</v>
      </c>
      <c r="O41" s="192">
        <f t="shared" si="6"/>
        <v>0.39705882352941174</v>
      </c>
      <c r="P41" s="193">
        <f t="shared" si="7"/>
        <v>0.47872340425531917</v>
      </c>
      <c r="Q41" s="194">
        <f t="shared" si="8"/>
        <v>0.43043478260869567</v>
      </c>
    </row>
    <row r="42" spans="1:17" ht="21.95" customHeight="1" x14ac:dyDescent="0.2">
      <c r="A42" s="352" t="s">
        <v>141</v>
      </c>
      <c r="B42" s="166" t="s">
        <v>131</v>
      </c>
      <c r="C42" s="171">
        <v>75</v>
      </c>
      <c r="D42" s="171">
        <v>11</v>
      </c>
      <c r="E42" s="172">
        <v>86</v>
      </c>
      <c r="F42" s="173">
        <v>20</v>
      </c>
      <c r="G42" s="171">
        <v>2</v>
      </c>
      <c r="H42" s="174">
        <v>22</v>
      </c>
      <c r="I42" s="175">
        <v>8</v>
      </c>
      <c r="J42" s="171"/>
      <c r="K42" s="174">
        <v>8</v>
      </c>
      <c r="L42" s="184">
        <f t="shared" si="3"/>
        <v>0.26666666666666666</v>
      </c>
      <c r="M42" s="185">
        <f t="shared" si="4"/>
        <v>0.18181818181818182</v>
      </c>
      <c r="N42" s="186">
        <f t="shared" si="5"/>
        <v>0.2558139534883721</v>
      </c>
      <c r="O42" s="184">
        <f t="shared" si="6"/>
        <v>0.4</v>
      </c>
      <c r="P42" s="185">
        <f t="shared" si="7"/>
        <v>0</v>
      </c>
      <c r="Q42" s="186">
        <f t="shared" si="8"/>
        <v>0.36363636363636365</v>
      </c>
    </row>
    <row r="43" spans="1:17" ht="21.95" customHeight="1" x14ac:dyDescent="0.2">
      <c r="A43" s="350"/>
      <c r="B43" s="167" t="s">
        <v>132</v>
      </c>
      <c r="C43" s="179">
        <v>118</v>
      </c>
      <c r="D43" s="179">
        <v>23</v>
      </c>
      <c r="E43" s="180">
        <v>141</v>
      </c>
      <c r="F43" s="181">
        <v>28</v>
      </c>
      <c r="G43" s="179">
        <v>6</v>
      </c>
      <c r="H43" s="182">
        <v>34</v>
      </c>
      <c r="I43" s="183">
        <v>12</v>
      </c>
      <c r="J43" s="179">
        <v>4</v>
      </c>
      <c r="K43" s="182">
        <v>16</v>
      </c>
      <c r="L43" s="184">
        <f t="shared" si="3"/>
        <v>0.23728813559322035</v>
      </c>
      <c r="M43" s="185">
        <f t="shared" si="4"/>
        <v>0.2608695652173913</v>
      </c>
      <c r="N43" s="186">
        <f t="shared" si="5"/>
        <v>0.24113475177304963</v>
      </c>
      <c r="O43" s="184">
        <f t="shared" si="6"/>
        <v>0.42857142857142855</v>
      </c>
      <c r="P43" s="185">
        <f t="shared" si="7"/>
        <v>0.66666666666666663</v>
      </c>
      <c r="Q43" s="186">
        <f t="shared" si="8"/>
        <v>0.47058823529411764</v>
      </c>
    </row>
    <row r="44" spans="1:17" ht="21.95" customHeight="1" x14ac:dyDescent="0.2">
      <c r="A44" s="350"/>
      <c r="B44" s="167" t="s">
        <v>133</v>
      </c>
      <c r="C44" s="179">
        <v>85</v>
      </c>
      <c r="D44" s="179">
        <v>25</v>
      </c>
      <c r="E44" s="180">
        <v>110</v>
      </c>
      <c r="F44" s="181">
        <v>33</v>
      </c>
      <c r="G44" s="179">
        <v>11</v>
      </c>
      <c r="H44" s="182">
        <v>44</v>
      </c>
      <c r="I44" s="183">
        <v>10</v>
      </c>
      <c r="J44" s="179">
        <v>3</v>
      </c>
      <c r="K44" s="182">
        <v>13</v>
      </c>
      <c r="L44" s="184">
        <f t="shared" si="3"/>
        <v>0.38823529411764707</v>
      </c>
      <c r="M44" s="185">
        <f t="shared" si="4"/>
        <v>0.44</v>
      </c>
      <c r="N44" s="186">
        <f t="shared" si="5"/>
        <v>0.4</v>
      </c>
      <c r="O44" s="184">
        <f t="shared" si="6"/>
        <v>0.30303030303030304</v>
      </c>
      <c r="P44" s="185">
        <f t="shared" si="7"/>
        <v>0.27272727272727271</v>
      </c>
      <c r="Q44" s="186">
        <f t="shared" si="8"/>
        <v>0.29545454545454547</v>
      </c>
    </row>
    <row r="45" spans="1:17" ht="21.95" customHeight="1" x14ac:dyDescent="0.2">
      <c r="A45" s="350"/>
      <c r="B45" s="339" t="s">
        <v>173</v>
      </c>
      <c r="C45" s="302">
        <v>24</v>
      </c>
      <c r="D45" s="302">
        <v>13</v>
      </c>
      <c r="E45" s="298">
        <v>37</v>
      </c>
      <c r="F45" s="300">
        <v>13</v>
      </c>
      <c r="G45" s="302">
        <v>8</v>
      </c>
      <c r="H45" s="306">
        <v>21</v>
      </c>
      <c r="I45" s="305">
        <v>10</v>
      </c>
      <c r="J45" s="302">
        <v>6</v>
      </c>
      <c r="K45" s="306">
        <v>16</v>
      </c>
      <c r="L45" s="184">
        <f t="shared" ref="L45" si="51">F45/C45</f>
        <v>0.54166666666666663</v>
      </c>
      <c r="M45" s="185">
        <f t="shared" ref="M45" si="52">G45/D45</f>
        <v>0.61538461538461542</v>
      </c>
      <c r="N45" s="186">
        <f t="shared" ref="N45" si="53">H45/E45</f>
        <v>0.56756756756756754</v>
      </c>
      <c r="O45" s="184">
        <f t="shared" ref="O45" si="54">I45/F45</f>
        <v>0.76923076923076927</v>
      </c>
      <c r="P45" s="185">
        <f t="shared" ref="P45" si="55">J45/G45</f>
        <v>0.75</v>
      </c>
      <c r="Q45" s="186">
        <f t="shared" ref="Q45" si="56">K45/H45</f>
        <v>0.76190476190476186</v>
      </c>
    </row>
    <row r="46" spans="1:17" ht="21.95" customHeight="1" x14ac:dyDescent="0.2">
      <c r="A46" s="351"/>
      <c r="B46" s="168" t="s">
        <v>134</v>
      </c>
      <c r="C46" s="187">
        <v>181</v>
      </c>
      <c r="D46" s="187">
        <v>107</v>
      </c>
      <c r="E46" s="188">
        <v>288</v>
      </c>
      <c r="F46" s="189">
        <v>45</v>
      </c>
      <c r="G46" s="187">
        <v>27</v>
      </c>
      <c r="H46" s="190">
        <v>72</v>
      </c>
      <c r="I46" s="191">
        <v>21</v>
      </c>
      <c r="J46" s="187">
        <v>19</v>
      </c>
      <c r="K46" s="190">
        <v>40</v>
      </c>
      <c r="L46" s="192">
        <f t="shared" si="3"/>
        <v>0.24861878453038674</v>
      </c>
      <c r="M46" s="193">
        <f t="shared" si="4"/>
        <v>0.25233644859813081</v>
      </c>
      <c r="N46" s="194">
        <f t="shared" si="5"/>
        <v>0.25</v>
      </c>
      <c r="O46" s="192">
        <f t="shared" si="6"/>
        <v>0.46666666666666667</v>
      </c>
      <c r="P46" s="193">
        <f t="shared" si="7"/>
        <v>0.70370370370370372</v>
      </c>
      <c r="Q46" s="194">
        <f t="shared" si="8"/>
        <v>0.55555555555555558</v>
      </c>
    </row>
    <row r="47" spans="1:17" ht="21.95" customHeight="1" x14ac:dyDescent="0.2">
      <c r="A47" s="352" t="s">
        <v>164</v>
      </c>
      <c r="B47" s="166" t="s">
        <v>131</v>
      </c>
      <c r="C47" s="171">
        <v>394</v>
      </c>
      <c r="D47" s="171">
        <v>47</v>
      </c>
      <c r="E47" s="172">
        <v>441</v>
      </c>
      <c r="F47" s="173">
        <v>145</v>
      </c>
      <c r="G47" s="171">
        <v>14</v>
      </c>
      <c r="H47" s="174">
        <v>159</v>
      </c>
      <c r="I47" s="175">
        <v>66</v>
      </c>
      <c r="J47" s="171">
        <v>8</v>
      </c>
      <c r="K47" s="174">
        <v>74</v>
      </c>
      <c r="L47" s="184">
        <f t="shared" si="3"/>
        <v>0.36802030456852791</v>
      </c>
      <c r="M47" s="185">
        <f t="shared" si="4"/>
        <v>0.2978723404255319</v>
      </c>
      <c r="N47" s="186">
        <f t="shared" si="5"/>
        <v>0.36054421768707484</v>
      </c>
      <c r="O47" s="184">
        <f t="shared" si="6"/>
        <v>0.45517241379310347</v>
      </c>
      <c r="P47" s="185">
        <f t="shared" si="7"/>
        <v>0.5714285714285714</v>
      </c>
      <c r="Q47" s="186">
        <f t="shared" si="8"/>
        <v>0.46540880503144655</v>
      </c>
    </row>
    <row r="48" spans="1:17" ht="21.95" customHeight="1" x14ac:dyDescent="0.2">
      <c r="A48" s="350"/>
      <c r="B48" s="167" t="s">
        <v>132</v>
      </c>
      <c r="C48" s="179">
        <v>681</v>
      </c>
      <c r="D48" s="179">
        <v>114</v>
      </c>
      <c r="E48" s="180">
        <v>795</v>
      </c>
      <c r="F48" s="181">
        <v>211</v>
      </c>
      <c r="G48" s="179">
        <v>23</v>
      </c>
      <c r="H48" s="182">
        <v>234</v>
      </c>
      <c r="I48" s="183">
        <v>92</v>
      </c>
      <c r="J48" s="179">
        <v>13</v>
      </c>
      <c r="K48" s="182">
        <v>105</v>
      </c>
      <c r="L48" s="184">
        <f t="shared" si="3"/>
        <v>0.30983847283406757</v>
      </c>
      <c r="M48" s="185">
        <f t="shared" si="4"/>
        <v>0.20175438596491227</v>
      </c>
      <c r="N48" s="186">
        <f t="shared" si="5"/>
        <v>0.29433962264150942</v>
      </c>
      <c r="O48" s="184">
        <f t="shared" si="6"/>
        <v>0.43601895734597157</v>
      </c>
      <c r="P48" s="185">
        <f t="shared" si="7"/>
        <v>0.56521739130434778</v>
      </c>
      <c r="Q48" s="186">
        <f t="shared" si="8"/>
        <v>0.44871794871794873</v>
      </c>
    </row>
    <row r="49" spans="1:17" ht="21.95" customHeight="1" x14ac:dyDescent="0.2">
      <c r="A49" s="350"/>
      <c r="B49" s="167" t="s">
        <v>172</v>
      </c>
      <c r="C49" s="179">
        <v>514</v>
      </c>
      <c r="D49" s="179">
        <v>87</v>
      </c>
      <c r="E49" s="180">
        <v>601</v>
      </c>
      <c r="F49" s="181">
        <v>213</v>
      </c>
      <c r="G49" s="179">
        <v>41</v>
      </c>
      <c r="H49" s="182">
        <v>254</v>
      </c>
      <c r="I49" s="183">
        <v>71</v>
      </c>
      <c r="J49" s="179">
        <v>15</v>
      </c>
      <c r="K49" s="182">
        <v>86</v>
      </c>
      <c r="L49" s="184">
        <f t="shared" si="3"/>
        <v>0.4143968871595331</v>
      </c>
      <c r="M49" s="185">
        <f t="shared" si="4"/>
        <v>0.47126436781609193</v>
      </c>
      <c r="N49" s="186">
        <f t="shared" si="5"/>
        <v>0.4226289517470882</v>
      </c>
      <c r="O49" s="184">
        <f t="shared" si="6"/>
        <v>0.33333333333333331</v>
      </c>
      <c r="P49" s="185">
        <f t="shared" si="7"/>
        <v>0.36585365853658536</v>
      </c>
      <c r="Q49" s="186">
        <f t="shared" si="8"/>
        <v>0.33858267716535434</v>
      </c>
    </row>
    <row r="50" spans="1:17" ht="21.95" customHeight="1" x14ac:dyDescent="0.2">
      <c r="A50" s="350"/>
      <c r="B50" s="339" t="s">
        <v>173</v>
      </c>
      <c r="C50" s="302">
        <v>249</v>
      </c>
      <c r="D50" s="302">
        <v>67</v>
      </c>
      <c r="E50" s="298">
        <v>316</v>
      </c>
      <c r="F50" s="300">
        <v>122</v>
      </c>
      <c r="G50" s="302">
        <v>35</v>
      </c>
      <c r="H50" s="306">
        <v>157</v>
      </c>
      <c r="I50" s="305">
        <v>85</v>
      </c>
      <c r="J50" s="302">
        <v>26</v>
      </c>
      <c r="K50" s="306">
        <v>111</v>
      </c>
      <c r="L50" s="184">
        <f t="shared" ref="L50" si="57">F50/C50</f>
        <v>0.48995983935742971</v>
      </c>
      <c r="M50" s="185">
        <f t="shared" ref="M50" si="58">G50/D50</f>
        <v>0.52238805970149249</v>
      </c>
      <c r="N50" s="186">
        <f t="shared" ref="N50" si="59">H50/E50</f>
        <v>0.49683544303797467</v>
      </c>
      <c r="O50" s="184">
        <f t="shared" ref="O50" si="60">I50/F50</f>
        <v>0.69672131147540983</v>
      </c>
      <c r="P50" s="185">
        <f t="shared" ref="P50" si="61">J50/G50</f>
        <v>0.74285714285714288</v>
      </c>
      <c r="Q50" s="186">
        <f t="shared" ref="Q50" si="62">K50/H50</f>
        <v>0.70700636942675155</v>
      </c>
    </row>
    <row r="51" spans="1:17" ht="21.95" customHeight="1" x14ac:dyDescent="0.2">
      <c r="A51" s="351"/>
      <c r="B51" s="168" t="s">
        <v>134</v>
      </c>
      <c r="C51" s="187">
        <v>930</v>
      </c>
      <c r="D51" s="187">
        <v>291</v>
      </c>
      <c r="E51" s="188">
        <v>1221</v>
      </c>
      <c r="F51" s="189">
        <v>320</v>
      </c>
      <c r="G51" s="187">
        <v>104</v>
      </c>
      <c r="H51" s="190">
        <v>424</v>
      </c>
      <c r="I51" s="191">
        <v>128</v>
      </c>
      <c r="J51" s="187">
        <v>47</v>
      </c>
      <c r="K51" s="190">
        <v>175</v>
      </c>
      <c r="L51" s="192">
        <f t="shared" si="3"/>
        <v>0.34408602150537637</v>
      </c>
      <c r="M51" s="193">
        <f t="shared" si="4"/>
        <v>0.35738831615120276</v>
      </c>
      <c r="N51" s="194">
        <f t="shared" si="5"/>
        <v>0.34725634725634724</v>
      </c>
      <c r="O51" s="192">
        <f t="shared" si="6"/>
        <v>0.4</v>
      </c>
      <c r="P51" s="193">
        <f t="shared" si="7"/>
        <v>0.45192307692307693</v>
      </c>
      <c r="Q51" s="194">
        <f t="shared" si="8"/>
        <v>0.41273584905660377</v>
      </c>
    </row>
    <row r="52" spans="1:17" ht="21.95" customHeight="1" x14ac:dyDescent="0.2">
      <c r="A52" s="352" t="s">
        <v>142</v>
      </c>
      <c r="B52" s="166" t="s">
        <v>131</v>
      </c>
      <c r="C52" s="171">
        <v>160</v>
      </c>
      <c r="D52" s="171">
        <v>46</v>
      </c>
      <c r="E52" s="172">
        <v>206</v>
      </c>
      <c r="F52" s="173">
        <v>52</v>
      </c>
      <c r="G52" s="171">
        <v>17</v>
      </c>
      <c r="H52" s="174">
        <v>69</v>
      </c>
      <c r="I52" s="175">
        <v>27</v>
      </c>
      <c r="J52" s="171">
        <v>6</v>
      </c>
      <c r="K52" s="174">
        <v>33</v>
      </c>
      <c r="L52" s="184">
        <f t="shared" si="3"/>
        <v>0.32500000000000001</v>
      </c>
      <c r="M52" s="185">
        <f t="shared" si="4"/>
        <v>0.36956521739130432</v>
      </c>
      <c r="N52" s="186">
        <f t="shared" si="5"/>
        <v>0.33495145631067963</v>
      </c>
      <c r="O52" s="184">
        <f t="shared" si="6"/>
        <v>0.51923076923076927</v>
      </c>
      <c r="P52" s="185">
        <f t="shared" si="7"/>
        <v>0.35294117647058826</v>
      </c>
      <c r="Q52" s="186">
        <f t="shared" si="8"/>
        <v>0.47826086956521741</v>
      </c>
    </row>
    <row r="53" spans="1:17" ht="21.95" customHeight="1" x14ac:dyDescent="0.2">
      <c r="A53" s="350"/>
      <c r="B53" s="167" t="s">
        <v>132</v>
      </c>
      <c r="C53" s="179">
        <v>293</v>
      </c>
      <c r="D53" s="179">
        <v>137</v>
      </c>
      <c r="E53" s="180">
        <v>430</v>
      </c>
      <c r="F53" s="181">
        <v>77</v>
      </c>
      <c r="G53" s="179">
        <v>37</v>
      </c>
      <c r="H53" s="182">
        <v>114</v>
      </c>
      <c r="I53" s="183">
        <v>34</v>
      </c>
      <c r="J53" s="179">
        <v>16</v>
      </c>
      <c r="K53" s="182">
        <v>50</v>
      </c>
      <c r="L53" s="184">
        <f t="shared" si="3"/>
        <v>0.26279863481228671</v>
      </c>
      <c r="M53" s="185">
        <f t="shared" si="4"/>
        <v>0.27007299270072993</v>
      </c>
      <c r="N53" s="186">
        <f t="shared" si="5"/>
        <v>0.26511627906976742</v>
      </c>
      <c r="O53" s="184">
        <f t="shared" si="6"/>
        <v>0.44155844155844154</v>
      </c>
      <c r="P53" s="185">
        <f t="shared" si="7"/>
        <v>0.43243243243243246</v>
      </c>
      <c r="Q53" s="186">
        <f t="shared" si="8"/>
        <v>0.43859649122807015</v>
      </c>
    </row>
    <row r="54" spans="1:17" ht="21.95" customHeight="1" x14ac:dyDescent="0.2">
      <c r="A54" s="350"/>
      <c r="B54" s="167" t="s">
        <v>172</v>
      </c>
      <c r="C54" s="179">
        <v>207</v>
      </c>
      <c r="D54" s="179">
        <v>143</v>
      </c>
      <c r="E54" s="180">
        <v>350</v>
      </c>
      <c r="F54" s="181">
        <v>76</v>
      </c>
      <c r="G54" s="179">
        <v>47</v>
      </c>
      <c r="H54" s="182">
        <v>123</v>
      </c>
      <c r="I54" s="183">
        <v>26</v>
      </c>
      <c r="J54" s="179">
        <v>17</v>
      </c>
      <c r="K54" s="182">
        <v>43</v>
      </c>
      <c r="L54" s="184">
        <f t="shared" si="3"/>
        <v>0.3671497584541063</v>
      </c>
      <c r="M54" s="185">
        <f t="shared" si="4"/>
        <v>0.32867132867132864</v>
      </c>
      <c r="N54" s="186">
        <f t="shared" si="5"/>
        <v>0.35142857142857142</v>
      </c>
      <c r="O54" s="184">
        <f t="shared" si="6"/>
        <v>0.34210526315789475</v>
      </c>
      <c r="P54" s="185">
        <f t="shared" si="7"/>
        <v>0.36170212765957449</v>
      </c>
      <c r="Q54" s="186">
        <f t="shared" si="8"/>
        <v>0.34959349593495936</v>
      </c>
    </row>
    <row r="55" spans="1:17" ht="21.95" customHeight="1" x14ac:dyDescent="0.2">
      <c r="A55" s="350"/>
      <c r="B55" s="339" t="s">
        <v>173</v>
      </c>
      <c r="C55" s="302">
        <v>88</v>
      </c>
      <c r="D55" s="302">
        <v>91</v>
      </c>
      <c r="E55" s="298">
        <v>179</v>
      </c>
      <c r="F55" s="300">
        <v>39</v>
      </c>
      <c r="G55" s="302">
        <v>39</v>
      </c>
      <c r="H55" s="306">
        <v>78</v>
      </c>
      <c r="I55" s="305">
        <v>33</v>
      </c>
      <c r="J55" s="302">
        <v>31</v>
      </c>
      <c r="K55" s="306">
        <v>64</v>
      </c>
      <c r="L55" s="184">
        <f t="shared" ref="L55" si="63">F55/C55</f>
        <v>0.44318181818181818</v>
      </c>
      <c r="M55" s="185">
        <f t="shared" ref="M55" si="64">G55/D55</f>
        <v>0.42857142857142855</v>
      </c>
      <c r="N55" s="186">
        <f t="shared" ref="N55" si="65">H55/E55</f>
        <v>0.43575418994413406</v>
      </c>
      <c r="O55" s="184">
        <f t="shared" ref="O55" si="66">I55/F55</f>
        <v>0.84615384615384615</v>
      </c>
      <c r="P55" s="185">
        <f t="shared" ref="P55" si="67">J55/G55</f>
        <v>0.79487179487179482</v>
      </c>
      <c r="Q55" s="186">
        <f t="shared" ref="Q55" si="68">K55/H55</f>
        <v>0.82051282051282048</v>
      </c>
    </row>
    <row r="56" spans="1:17" ht="21.95" customHeight="1" x14ac:dyDescent="0.2">
      <c r="A56" s="351"/>
      <c r="B56" s="168" t="s">
        <v>134</v>
      </c>
      <c r="C56" s="187">
        <v>521</v>
      </c>
      <c r="D56" s="187">
        <v>633</v>
      </c>
      <c r="E56" s="188">
        <v>1154</v>
      </c>
      <c r="F56" s="189">
        <v>170</v>
      </c>
      <c r="G56" s="187">
        <v>214</v>
      </c>
      <c r="H56" s="190">
        <v>384</v>
      </c>
      <c r="I56" s="191">
        <v>66</v>
      </c>
      <c r="J56" s="187">
        <v>92</v>
      </c>
      <c r="K56" s="190">
        <v>158</v>
      </c>
      <c r="L56" s="192">
        <f t="shared" si="3"/>
        <v>0.32629558541266795</v>
      </c>
      <c r="M56" s="193">
        <f t="shared" si="4"/>
        <v>0.3380726698262243</v>
      </c>
      <c r="N56" s="194">
        <f t="shared" si="5"/>
        <v>0.33275563258232238</v>
      </c>
      <c r="O56" s="192">
        <f t="shared" si="6"/>
        <v>0.38823529411764707</v>
      </c>
      <c r="P56" s="193">
        <f t="shared" si="7"/>
        <v>0.42990654205607476</v>
      </c>
      <c r="Q56" s="194">
        <f t="shared" si="8"/>
        <v>0.41145833333333331</v>
      </c>
    </row>
    <row r="57" spans="1:17" ht="21.95" customHeight="1" x14ac:dyDescent="0.2">
      <c r="A57" s="352" t="s">
        <v>143</v>
      </c>
      <c r="B57" s="166" t="s">
        <v>131</v>
      </c>
      <c r="C57" s="171">
        <v>41</v>
      </c>
      <c r="D57" s="171">
        <v>26</v>
      </c>
      <c r="E57" s="172">
        <v>67</v>
      </c>
      <c r="F57" s="173">
        <v>17</v>
      </c>
      <c r="G57" s="171">
        <v>7</v>
      </c>
      <c r="H57" s="174">
        <v>24</v>
      </c>
      <c r="I57" s="175">
        <v>6</v>
      </c>
      <c r="J57" s="171">
        <v>4</v>
      </c>
      <c r="K57" s="174">
        <v>10</v>
      </c>
      <c r="L57" s="184">
        <f t="shared" si="3"/>
        <v>0.41463414634146339</v>
      </c>
      <c r="M57" s="185">
        <f t="shared" si="4"/>
        <v>0.26923076923076922</v>
      </c>
      <c r="N57" s="186">
        <f t="shared" si="5"/>
        <v>0.35820895522388058</v>
      </c>
      <c r="O57" s="184">
        <f t="shared" si="6"/>
        <v>0.35294117647058826</v>
      </c>
      <c r="P57" s="185">
        <f t="shared" si="7"/>
        <v>0.5714285714285714</v>
      </c>
      <c r="Q57" s="186">
        <f t="shared" si="8"/>
        <v>0.41666666666666669</v>
      </c>
    </row>
    <row r="58" spans="1:17" ht="21.95" customHeight="1" x14ac:dyDescent="0.2">
      <c r="A58" s="350"/>
      <c r="B58" s="167" t="s">
        <v>132</v>
      </c>
      <c r="C58" s="179">
        <v>64</v>
      </c>
      <c r="D58" s="179">
        <v>57</v>
      </c>
      <c r="E58" s="180">
        <v>121</v>
      </c>
      <c r="F58" s="181">
        <v>17</v>
      </c>
      <c r="G58" s="179">
        <v>21</v>
      </c>
      <c r="H58" s="182">
        <v>38</v>
      </c>
      <c r="I58" s="183">
        <v>3</v>
      </c>
      <c r="J58" s="179">
        <v>11</v>
      </c>
      <c r="K58" s="182">
        <v>14</v>
      </c>
      <c r="L58" s="184">
        <f t="shared" si="3"/>
        <v>0.265625</v>
      </c>
      <c r="M58" s="185">
        <f t="shared" si="4"/>
        <v>0.36842105263157893</v>
      </c>
      <c r="N58" s="186">
        <f t="shared" si="5"/>
        <v>0.31404958677685951</v>
      </c>
      <c r="O58" s="184">
        <f t="shared" si="6"/>
        <v>0.17647058823529413</v>
      </c>
      <c r="P58" s="185">
        <f t="shared" si="7"/>
        <v>0.52380952380952384</v>
      </c>
      <c r="Q58" s="186">
        <f t="shared" si="8"/>
        <v>0.36842105263157893</v>
      </c>
    </row>
    <row r="59" spans="1:17" ht="21.95" customHeight="1" x14ac:dyDescent="0.2">
      <c r="A59" s="350"/>
      <c r="B59" s="167" t="s">
        <v>172</v>
      </c>
      <c r="C59" s="179">
        <v>68</v>
      </c>
      <c r="D59" s="179">
        <v>41</v>
      </c>
      <c r="E59" s="180">
        <v>109</v>
      </c>
      <c r="F59" s="181">
        <v>29</v>
      </c>
      <c r="G59" s="179">
        <v>17</v>
      </c>
      <c r="H59" s="182">
        <v>46</v>
      </c>
      <c r="I59" s="183">
        <v>14</v>
      </c>
      <c r="J59" s="179">
        <v>5</v>
      </c>
      <c r="K59" s="182">
        <v>19</v>
      </c>
      <c r="L59" s="184">
        <f t="shared" si="3"/>
        <v>0.4264705882352941</v>
      </c>
      <c r="M59" s="185">
        <f t="shared" si="4"/>
        <v>0.41463414634146339</v>
      </c>
      <c r="N59" s="186">
        <f t="shared" si="5"/>
        <v>0.42201834862385323</v>
      </c>
      <c r="O59" s="184">
        <f t="shared" si="6"/>
        <v>0.48275862068965519</v>
      </c>
      <c r="P59" s="185">
        <f t="shared" si="7"/>
        <v>0.29411764705882354</v>
      </c>
      <c r="Q59" s="186">
        <f t="shared" si="8"/>
        <v>0.41304347826086957</v>
      </c>
    </row>
    <row r="60" spans="1:17" ht="21.95" customHeight="1" x14ac:dyDescent="0.2">
      <c r="A60" s="350"/>
      <c r="B60" s="339" t="s">
        <v>173</v>
      </c>
      <c r="C60" s="302">
        <v>21</v>
      </c>
      <c r="D60" s="302">
        <v>38</v>
      </c>
      <c r="E60" s="298">
        <v>59</v>
      </c>
      <c r="F60" s="300">
        <v>7</v>
      </c>
      <c r="G60" s="302">
        <v>15</v>
      </c>
      <c r="H60" s="306">
        <v>22</v>
      </c>
      <c r="I60" s="305">
        <v>3</v>
      </c>
      <c r="J60" s="302">
        <v>12</v>
      </c>
      <c r="K60" s="306">
        <v>15</v>
      </c>
      <c r="L60" s="184">
        <f t="shared" ref="L60" si="69">F60/C60</f>
        <v>0.33333333333333331</v>
      </c>
      <c r="M60" s="185">
        <f t="shared" ref="M60" si="70">G60/D60</f>
        <v>0.39473684210526316</v>
      </c>
      <c r="N60" s="186">
        <f t="shared" ref="N60" si="71">H60/E60</f>
        <v>0.3728813559322034</v>
      </c>
      <c r="O60" s="184">
        <f t="shared" ref="O60" si="72">I60/F60</f>
        <v>0.42857142857142855</v>
      </c>
      <c r="P60" s="185">
        <f t="shared" ref="P60" si="73">J60/G60</f>
        <v>0.8</v>
      </c>
      <c r="Q60" s="186">
        <f t="shared" ref="Q60" si="74">K60/H60</f>
        <v>0.68181818181818177</v>
      </c>
    </row>
    <row r="61" spans="1:17" ht="21.95" customHeight="1" x14ac:dyDescent="0.2">
      <c r="A61" s="351"/>
      <c r="B61" s="168" t="s">
        <v>134</v>
      </c>
      <c r="C61" s="187">
        <v>120</v>
      </c>
      <c r="D61" s="187">
        <v>169</v>
      </c>
      <c r="E61" s="188">
        <v>289</v>
      </c>
      <c r="F61" s="189">
        <v>36</v>
      </c>
      <c r="G61" s="187">
        <v>57</v>
      </c>
      <c r="H61" s="190">
        <v>93</v>
      </c>
      <c r="I61" s="191">
        <v>15</v>
      </c>
      <c r="J61" s="187">
        <v>28</v>
      </c>
      <c r="K61" s="190">
        <v>43</v>
      </c>
      <c r="L61" s="192">
        <f t="shared" si="3"/>
        <v>0.3</v>
      </c>
      <c r="M61" s="193">
        <f t="shared" si="4"/>
        <v>0.33727810650887574</v>
      </c>
      <c r="N61" s="194">
        <f t="shared" si="5"/>
        <v>0.3217993079584775</v>
      </c>
      <c r="O61" s="192">
        <f t="shared" si="6"/>
        <v>0.41666666666666669</v>
      </c>
      <c r="P61" s="193">
        <f t="shared" si="7"/>
        <v>0.49122807017543857</v>
      </c>
      <c r="Q61" s="194">
        <f t="shared" si="8"/>
        <v>0.46236559139784944</v>
      </c>
    </row>
    <row r="62" spans="1:17" ht="21.95" customHeight="1" x14ac:dyDescent="0.2">
      <c r="A62" s="352" t="s">
        <v>144</v>
      </c>
      <c r="B62" s="166" t="s">
        <v>131</v>
      </c>
      <c r="C62" s="171">
        <v>59</v>
      </c>
      <c r="D62" s="171">
        <v>22</v>
      </c>
      <c r="E62" s="172">
        <v>81</v>
      </c>
      <c r="F62" s="173">
        <v>28</v>
      </c>
      <c r="G62" s="171">
        <v>7</v>
      </c>
      <c r="H62" s="174">
        <v>35</v>
      </c>
      <c r="I62" s="175">
        <v>14</v>
      </c>
      <c r="J62" s="171">
        <v>3</v>
      </c>
      <c r="K62" s="174">
        <v>17</v>
      </c>
      <c r="L62" s="184">
        <f t="shared" si="3"/>
        <v>0.47457627118644069</v>
      </c>
      <c r="M62" s="185">
        <f t="shared" si="4"/>
        <v>0.31818181818181818</v>
      </c>
      <c r="N62" s="186">
        <f t="shared" si="5"/>
        <v>0.43209876543209874</v>
      </c>
      <c r="O62" s="184">
        <f t="shared" si="6"/>
        <v>0.5</v>
      </c>
      <c r="P62" s="185">
        <f t="shared" si="7"/>
        <v>0.42857142857142855</v>
      </c>
      <c r="Q62" s="186">
        <f t="shared" si="8"/>
        <v>0.48571428571428571</v>
      </c>
    </row>
    <row r="63" spans="1:17" ht="21.95" customHeight="1" x14ac:dyDescent="0.2">
      <c r="A63" s="350"/>
      <c r="B63" s="167" t="s">
        <v>132</v>
      </c>
      <c r="C63" s="179">
        <v>121</v>
      </c>
      <c r="D63" s="179">
        <v>48</v>
      </c>
      <c r="E63" s="180">
        <v>169</v>
      </c>
      <c r="F63" s="181">
        <v>50</v>
      </c>
      <c r="G63" s="179">
        <v>14</v>
      </c>
      <c r="H63" s="182">
        <v>64</v>
      </c>
      <c r="I63" s="183">
        <v>19</v>
      </c>
      <c r="J63" s="179">
        <v>7</v>
      </c>
      <c r="K63" s="182">
        <v>26</v>
      </c>
      <c r="L63" s="184">
        <f t="shared" si="3"/>
        <v>0.41322314049586778</v>
      </c>
      <c r="M63" s="185">
        <f t="shared" si="4"/>
        <v>0.29166666666666669</v>
      </c>
      <c r="N63" s="186">
        <f t="shared" si="5"/>
        <v>0.378698224852071</v>
      </c>
      <c r="O63" s="184">
        <f t="shared" si="6"/>
        <v>0.38</v>
      </c>
      <c r="P63" s="185">
        <f t="shared" si="7"/>
        <v>0.5</v>
      </c>
      <c r="Q63" s="186">
        <f t="shared" si="8"/>
        <v>0.40625</v>
      </c>
    </row>
    <row r="64" spans="1:17" ht="21.95" customHeight="1" x14ac:dyDescent="0.2">
      <c r="A64" s="350"/>
      <c r="B64" s="167" t="s">
        <v>133</v>
      </c>
      <c r="C64" s="179">
        <v>108</v>
      </c>
      <c r="D64" s="179">
        <v>84</v>
      </c>
      <c r="E64" s="180">
        <v>192</v>
      </c>
      <c r="F64" s="181">
        <v>46</v>
      </c>
      <c r="G64" s="179">
        <v>39</v>
      </c>
      <c r="H64" s="182">
        <v>85</v>
      </c>
      <c r="I64" s="183">
        <v>15</v>
      </c>
      <c r="J64" s="179">
        <v>14</v>
      </c>
      <c r="K64" s="182">
        <v>29</v>
      </c>
      <c r="L64" s="184">
        <f t="shared" si="3"/>
        <v>0.42592592592592593</v>
      </c>
      <c r="M64" s="185">
        <f t="shared" si="4"/>
        <v>0.4642857142857143</v>
      </c>
      <c r="N64" s="186">
        <f t="shared" si="5"/>
        <v>0.44270833333333331</v>
      </c>
      <c r="O64" s="184">
        <f t="shared" si="6"/>
        <v>0.32608695652173914</v>
      </c>
      <c r="P64" s="185">
        <f t="shared" si="7"/>
        <v>0.35897435897435898</v>
      </c>
      <c r="Q64" s="186">
        <f t="shared" si="8"/>
        <v>0.3411764705882353</v>
      </c>
    </row>
    <row r="65" spans="1:17" ht="21.95" customHeight="1" x14ac:dyDescent="0.2">
      <c r="A65" s="350"/>
      <c r="B65" s="339" t="s">
        <v>173</v>
      </c>
      <c r="C65" s="302">
        <v>42</v>
      </c>
      <c r="D65" s="302">
        <v>33</v>
      </c>
      <c r="E65" s="298">
        <v>75</v>
      </c>
      <c r="F65" s="300">
        <v>16</v>
      </c>
      <c r="G65" s="302">
        <v>11</v>
      </c>
      <c r="H65" s="306">
        <v>27</v>
      </c>
      <c r="I65" s="305">
        <v>13</v>
      </c>
      <c r="J65" s="302">
        <v>9</v>
      </c>
      <c r="K65" s="306">
        <v>22</v>
      </c>
      <c r="L65" s="184">
        <f t="shared" ref="L65" si="75">F65/C65</f>
        <v>0.38095238095238093</v>
      </c>
      <c r="M65" s="185">
        <f t="shared" ref="M65" si="76">G65/D65</f>
        <v>0.33333333333333331</v>
      </c>
      <c r="N65" s="186">
        <f t="shared" ref="N65" si="77">H65/E65</f>
        <v>0.36</v>
      </c>
      <c r="O65" s="184">
        <f t="shared" ref="O65" si="78">I65/F65</f>
        <v>0.8125</v>
      </c>
      <c r="P65" s="185">
        <f t="shared" ref="P65" si="79">J65/G65</f>
        <v>0.81818181818181823</v>
      </c>
      <c r="Q65" s="186">
        <f t="shared" ref="Q65" si="80">K65/H65</f>
        <v>0.81481481481481477</v>
      </c>
    </row>
    <row r="66" spans="1:17" ht="21.95" customHeight="1" x14ac:dyDescent="0.2">
      <c r="A66" s="351"/>
      <c r="B66" s="168" t="s">
        <v>134</v>
      </c>
      <c r="C66" s="187">
        <v>253</v>
      </c>
      <c r="D66" s="187">
        <v>227</v>
      </c>
      <c r="E66" s="188">
        <v>480</v>
      </c>
      <c r="F66" s="189">
        <v>90</v>
      </c>
      <c r="G66" s="187">
        <v>65</v>
      </c>
      <c r="H66" s="190">
        <v>155</v>
      </c>
      <c r="I66" s="191">
        <v>48</v>
      </c>
      <c r="J66" s="187">
        <v>35</v>
      </c>
      <c r="K66" s="190">
        <v>83</v>
      </c>
      <c r="L66" s="192">
        <f t="shared" si="3"/>
        <v>0.35573122529644269</v>
      </c>
      <c r="M66" s="193">
        <f t="shared" si="4"/>
        <v>0.28634361233480177</v>
      </c>
      <c r="N66" s="194">
        <f t="shared" si="5"/>
        <v>0.32291666666666669</v>
      </c>
      <c r="O66" s="192">
        <f t="shared" si="6"/>
        <v>0.53333333333333333</v>
      </c>
      <c r="P66" s="193">
        <f t="shared" si="7"/>
        <v>0.53846153846153844</v>
      </c>
      <c r="Q66" s="194">
        <f t="shared" si="8"/>
        <v>0.53548387096774197</v>
      </c>
    </row>
    <row r="67" spans="1:17" ht="21.95" customHeight="1" x14ac:dyDescent="0.2">
      <c r="A67" s="352" t="s">
        <v>145</v>
      </c>
      <c r="B67" s="166" t="s">
        <v>131</v>
      </c>
      <c r="C67" s="171">
        <v>4</v>
      </c>
      <c r="D67" s="171">
        <v>1</v>
      </c>
      <c r="E67" s="172">
        <v>5</v>
      </c>
      <c r="F67" s="173">
        <v>2</v>
      </c>
      <c r="G67" s="171"/>
      <c r="H67" s="174">
        <v>2</v>
      </c>
      <c r="I67" s="175">
        <v>2</v>
      </c>
      <c r="J67" s="171"/>
      <c r="K67" s="174">
        <v>2</v>
      </c>
      <c r="L67" s="184">
        <f t="shared" si="3"/>
        <v>0.5</v>
      </c>
      <c r="M67" s="185">
        <f t="shared" si="4"/>
        <v>0</v>
      </c>
      <c r="N67" s="186">
        <f t="shared" si="5"/>
        <v>0.4</v>
      </c>
      <c r="O67" s="184">
        <f t="shared" si="6"/>
        <v>1</v>
      </c>
      <c r="P67" s="185"/>
      <c r="Q67" s="186">
        <f t="shared" si="8"/>
        <v>1</v>
      </c>
    </row>
    <row r="68" spans="1:17" ht="21.95" customHeight="1" x14ac:dyDescent="0.2">
      <c r="A68" s="350"/>
      <c r="B68" s="167" t="s">
        <v>132</v>
      </c>
      <c r="C68" s="179">
        <v>4</v>
      </c>
      <c r="D68" s="179">
        <v>2</v>
      </c>
      <c r="E68" s="180">
        <v>6</v>
      </c>
      <c r="F68" s="181">
        <v>3</v>
      </c>
      <c r="G68" s="179">
        <v>1</v>
      </c>
      <c r="H68" s="182">
        <v>4</v>
      </c>
      <c r="I68" s="183">
        <v>1</v>
      </c>
      <c r="J68" s="179"/>
      <c r="K68" s="182">
        <v>1</v>
      </c>
      <c r="L68" s="184">
        <f t="shared" si="3"/>
        <v>0.75</v>
      </c>
      <c r="M68" s="185">
        <f t="shared" si="4"/>
        <v>0.5</v>
      </c>
      <c r="N68" s="186">
        <f t="shared" si="5"/>
        <v>0.66666666666666663</v>
      </c>
      <c r="O68" s="184">
        <f t="shared" si="6"/>
        <v>0.33333333333333331</v>
      </c>
      <c r="P68" s="185">
        <f t="shared" si="7"/>
        <v>0</v>
      </c>
      <c r="Q68" s="186">
        <f t="shared" si="8"/>
        <v>0.25</v>
      </c>
    </row>
    <row r="69" spans="1:17" ht="21.95" customHeight="1" x14ac:dyDescent="0.2">
      <c r="A69" s="350"/>
      <c r="B69" s="167" t="s">
        <v>172</v>
      </c>
      <c r="C69" s="179">
        <v>10</v>
      </c>
      <c r="D69" s="179">
        <v>3</v>
      </c>
      <c r="E69" s="180">
        <v>13</v>
      </c>
      <c r="F69" s="181">
        <v>2</v>
      </c>
      <c r="G69" s="179">
        <v>1</v>
      </c>
      <c r="H69" s="182">
        <v>3</v>
      </c>
      <c r="I69" s="183">
        <v>2</v>
      </c>
      <c r="J69" s="179"/>
      <c r="K69" s="182">
        <v>2</v>
      </c>
      <c r="L69" s="184">
        <f t="shared" ref="L69:L71" si="81">F69/C69</f>
        <v>0.2</v>
      </c>
      <c r="M69" s="185">
        <f t="shared" ref="M69:M71" si="82">G69/D69</f>
        <v>0.33333333333333331</v>
      </c>
      <c r="N69" s="186">
        <f t="shared" ref="N69:N71" si="83">H69/E69</f>
        <v>0.23076923076923078</v>
      </c>
      <c r="O69" s="184">
        <f>I69/F69</f>
        <v>1</v>
      </c>
      <c r="P69" s="185">
        <f t="shared" si="7"/>
        <v>0</v>
      </c>
      <c r="Q69" s="186">
        <f t="shared" ref="Q69:Q71" si="84">K69/H69</f>
        <v>0.66666666666666663</v>
      </c>
    </row>
    <row r="70" spans="1:17" ht="21.95" customHeight="1" x14ac:dyDescent="0.2">
      <c r="A70" s="350"/>
      <c r="B70" s="339" t="s">
        <v>173</v>
      </c>
      <c r="C70" s="305"/>
      <c r="D70" s="302"/>
      <c r="E70" s="298"/>
      <c r="F70" s="300"/>
      <c r="G70" s="302"/>
      <c r="H70" s="306"/>
      <c r="I70" s="305"/>
      <c r="J70" s="302"/>
      <c r="K70" s="306"/>
      <c r="L70" s="184"/>
      <c r="M70" s="185"/>
      <c r="N70" s="186"/>
      <c r="O70" s="184"/>
      <c r="P70" s="185"/>
      <c r="Q70" s="186"/>
    </row>
    <row r="71" spans="1:17" ht="21.95" customHeight="1" thickBot="1" x14ac:dyDescent="0.25">
      <c r="A71" s="350"/>
      <c r="B71" s="169" t="s">
        <v>134</v>
      </c>
      <c r="C71" s="296">
        <v>4</v>
      </c>
      <c r="D71" s="297">
        <v>3</v>
      </c>
      <c r="E71" s="298">
        <v>7</v>
      </c>
      <c r="F71" s="300">
        <v>1</v>
      </c>
      <c r="G71" s="302"/>
      <c r="H71" s="304">
        <v>1</v>
      </c>
      <c r="I71" s="305">
        <v>1</v>
      </c>
      <c r="J71" s="302"/>
      <c r="K71" s="306">
        <v>1</v>
      </c>
      <c r="L71" s="284">
        <f t="shared" si="81"/>
        <v>0.25</v>
      </c>
      <c r="M71" s="285">
        <f t="shared" si="82"/>
        <v>0</v>
      </c>
      <c r="N71" s="286">
        <f t="shared" si="83"/>
        <v>0.14285714285714285</v>
      </c>
      <c r="O71" s="284">
        <f>I71/F71</f>
        <v>1</v>
      </c>
      <c r="P71" s="285"/>
      <c r="Q71" s="286">
        <f t="shared" si="84"/>
        <v>1</v>
      </c>
    </row>
    <row r="72" spans="1:17" ht="21.95" customHeight="1" x14ac:dyDescent="0.2">
      <c r="A72" s="295"/>
      <c r="B72" s="166" t="s">
        <v>77</v>
      </c>
      <c r="C72" s="196">
        <f>SUM(C73:C77)</f>
        <v>15024</v>
      </c>
      <c r="D72" s="195">
        <f t="shared" ref="D72:E72" si="85">SUM(D73:D77)</f>
        <v>8414</v>
      </c>
      <c r="E72" s="299">
        <f t="shared" si="85"/>
        <v>23438</v>
      </c>
      <c r="F72" s="301">
        <f>SUM(F73:F77)</f>
        <v>5013</v>
      </c>
      <c r="G72" s="303">
        <f t="shared" ref="G72" si="86">SUM(G73:G77)</f>
        <v>2757</v>
      </c>
      <c r="H72" s="197">
        <f t="shared" ref="H72" si="87">SUM(H7:H71)</f>
        <v>7770</v>
      </c>
      <c r="I72" s="301">
        <f t="shared" ref="I72:K72" si="88">SUM(I7:I71)</f>
        <v>2202</v>
      </c>
      <c r="J72" s="303">
        <f>SUM(J7:J71)</f>
        <v>1481</v>
      </c>
      <c r="K72" s="299">
        <f t="shared" si="88"/>
        <v>3683</v>
      </c>
      <c r="L72" s="198">
        <f t="shared" si="2"/>
        <v>0.3336661341853035</v>
      </c>
      <c r="M72" s="199">
        <f t="shared" si="2"/>
        <v>0.32766817209412885</v>
      </c>
      <c r="N72" s="200">
        <f t="shared" si="2"/>
        <v>0.33151292772420854</v>
      </c>
      <c r="O72" s="198">
        <f t="shared" si="2"/>
        <v>0.43925792938360264</v>
      </c>
      <c r="P72" s="199">
        <f t="shared" si="2"/>
        <v>0.53717809212912582</v>
      </c>
      <c r="Q72" s="200">
        <f>K72/H72</f>
        <v>0.47400257400257401</v>
      </c>
    </row>
    <row r="73" spans="1:17" ht="21.95" customHeight="1" x14ac:dyDescent="0.2">
      <c r="A73" s="214"/>
      <c r="B73" s="167" t="s">
        <v>131</v>
      </c>
      <c r="C73" s="196">
        <f>C7+C12+C17+C22+C27+C32+C37+C42+C47+C52+C57+C62+C67</f>
        <v>1938</v>
      </c>
      <c r="D73" s="195">
        <f t="shared" ref="D73:E73" si="89">D7+D12+D17+D22+D27+D32+D37+D42+D47+D52+D57+D62+D67</f>
        <v>538</v>
      </c>
      <c r="E73" s="197">
        <f t="shared" si="89"/>
        <v>2476</v>
      </c>
      <c r="F73" s="196">
        <f>F7+F12+F17+F22+F27+F32+F37+F42+F47+F52+F57+F62+F67</f>
        <v>696</v>
      </c>
      <c r="G73" s="195">
        <f t="shared" ref="G73:H73" si="90">G7+G12+G17+G22+G27+G32+G37+G42+G47+G52+G57+G62+G67</f>
        <v>174</v>
      </c>
      <c r="H73" s="197">
        <f t="shared" si="90"/>
        <v>870</v>
      </c>
      <c r="I73" s="203">
        <f t="shared" ref="I73:K76" si="91">I7+I12+I17+I22+I27+I32+I37+I42+I47+I52+I57+I62+I67</f>
        <v>296</v>
      </c>
      <c r="J73" s="201">
        <f t="shared" si="91"/>
        <v>83</v>
      </c>
      <c r="K73" s="202">
        <f t="shared" si="91"/>
        <v>379</v>
      </c>
      <c r="L73" s="204">
        <f t="shared" si="2"/>
        <v>0.3591331269349845</v>
      </c>
      <c r="M73" s="205">
        <f t="shared" si="2"/>
        <v>0.32342007434944237</v>
      </c>
      <c r="N73" s="206">
        <f t="shared" si="2"/>
        <v>0.35137318255250405</v>
      </c>
      <c r="O73" s="204">
        <f t="shared" si="2"/>
        <v>0.42528735632183906</v>
      </c>
      <c r="P73" s="205">
        <f t="shared" si="2"/>
        <v>0.47701149425287354</v>
      </c>
      <c r="Q73" s="206">
        <f t="shared" ref="Q73:Q77" si="92">K73/H73</f>
        <v>0.43563218390804598</v>
      </c>
    </row>
    <row r="74" spans="1:17" ht="21.95" customHeight="1" x14ac:dyDescent="0.2">
      <c r="A74" s="214" t="s">
        <v>9</v>
      </c>
      <c r="B74" s="167" t="s">
        <v>132</v>
      </c>
      <c r="C74" s="196">
        <f>C8+C13+C18+C23+C28+C33+C38+C43+C48+C53+C58+C63+C68</f>
        <v>3649</v>
      </c>
      <c r="D74" s="195">
        <f t="shared" ref="D74:E74" si="93">D8+D13+D18+D23+D28+D33+D38+D43+D48+D53+D58+D63+D68</f>
        <v>1373</v>
      </c>
      <c r="E74" s="197">
        <f t="shared" si="93"/>
        <v>5022</v>
      </c>
      <c r="F74" s="196">
        <f t="shared" ref="F74:H74" si="94">F8+F13+F18+F23+F28+F33+F38+F43+F48+F53+F58+F63+F68</f>
        <v>1111</v>
      </c>
      <c r="G74" s="195">
        <f t="shared" si="94"/>
        <v>368</v>
      </c>
      <c r="H74" s="197">
        <f t="shared" si="94"/>
        <v>1479</v>
      </c>
      <c r="I74" s="203">
        <f t="shared" si="91"/>
        <v>437</v>
      </c>
      <c r="J74" s="201">
        <f t="shared" si="91"/>
        <v>178</v>
      </c>
      <c r="K74" s="202">
        <f t="shared" si="91"/>
        <v>615</v>
      </c>
      <c r="L74" s="204">
        <f t="shared" si="2"/>
        <v>0.3044669772540422</v>
      </c>
      <c r="M74" s="205">
        <f t="shared" si="2"/>
        <v>0.26802621995630005</v>
      </c>
      <c r="N74" s="206">
        <f t="shared" si="2"/>
        <v>0.29450418160095582</v>
      </c>
      <c r="O74" s="204">
        <f t="shared" si="2"/>
        <v>0.39333933393339332</v>
      </c>
      <c r="P74" s="205">
        <f t="shared" si="2"/>
        <v>0.48369565217391303</v>
      </c>
      <c r="Q74" s="206">
        <f t="shared" si="92"/>
        <v>0.41582150101419879</v>
      </c>
    </row>
    <row r="75" spans="1:17" ht="21.95" customHeight="1" x14ac:dyDescent="0.2">
      <c r="A75" s="214"/>
      <c r="B75" s="167" t="s">
        <v>172</v>
      </c>
      <c r="C75" s="196">
        <f>C9+C14+C19+C24+C29+C34+C39+C44+C49+C54+C59+C64+C69</f>
        <v>2980</v>
      </c>
      <c r="D75" s="195">
        <f t="shared" ref="D75:E76" si="95">D9+D14+D19+D24+D29+D34+D39+D44+D49+D54+D59+D64+D69</f>
        <v>1511</v>
      </c>
      <c r="E75" s="197">
        <f t="shared" si="95"/>
        <v>4491</v>
      </c>
      <c r="F75" s="196">
        <f t="shared" ref="F75:H76" si="96">F9+F14+F19+F24+F29+F34+F39+F44+F49+F54+F59+F64+F69</f>
        <v>1137</v>
      </c>
      <c r="G75" s="195">
        <f t="shared" si="96"/>
        <v>570</v>
      </c>
      <c r="H75" s="197">
        <f t="shared" si="96"/>
        <v>1707</v>
      </c>
      <c r="I75" s="203">
        <f t="shared" si="91"/>
        <v>403</v>
      </c>
      <c r="J75" s="201">
        <f t="shared" si="91"/>
        <v>240</v>
      </c>
      <c r="K75" s="202">
        <f t="shared" si="91"/>
        <v>643</v>
      </c>
      <c r="L75" s="204">
        <f t="shared" si="2"/>
        <v>0.38154362416107385</v>
      </c>
      <c r="M75" s="205">
        <f t="shared" si="2"/>
        <v>0.37723362011912642</v>
      </c>
      <c r="N75" s="206">
        <f t="shared" si="2"/>
        <v>0.38009352037408151</v>
      </c>
      <c r="O75" s="204">
        <f t="shared" si="2"/>
        <v>0.3544415127528584</v>
      </c>
      <c r="P75" s="205">
        <f t="shared" si="2"/>
        <v>0.42105263157894735</v>
      </c>
      <c r="Q75" s="206">
        <f t="shared" si="92"/>
        <v>0.37668424135910955</v>
      </c>
    </row>
    <row r="76" spans="1:17" ht="21.95" customHeight="1" x14ac:dyDescent="0.2">
      <c r="A76" s="214"/>
      <c r="B76" s="339" t="s">
        <v>173</v>
      </c>
      <c r="C76" s="196">
        <f>C10+C15+C20+C25+C30+C35+C40+C45+C50+C55+C60+C65+C70</f>
        <v>1206</v>
      </c>
      <c r="D76" s="195">
        <f t="shared" si="95"/>
        <v>917</v>
      </c>
      <c r="E76" s="197">
        <f t="shared" si="95"/>
        <v>2123</v>
      </c>
      <c r="F76" s="196">
        <f t="shared" si="96"/>
        <v>530</v>
      </c>
      <c r="G76" s="195">
        <f t="shared" si="96"/>
        <v>397</v>
      </c>
      <c r="H76" s="197">
        <f t="shared" si="96"/>
        <v>927</v>
      </c>
      <c r="I76" s="203">
        <f t="shared" si="91"/>
        <v>379</v>
      </c>
      <c r="J76" s="201">
        <f t="shared" si="91"/>
        <v>332</v>
      </c>
      <c r="K76" s="202">
        <f t="shared" si="91"/>
        <v>711</v>
      </c>
      <c r="L76" s="204">
        <f t="shared" ref="L76" si="97">F76/C76</f>
        <v>0.43946932006633499</v>
      </c>
      <c r="M76" s="205">
        <f t="shared" ref="M76" si="98">G76/D76</f>
        <v>0.43293347873500543</v>
      </c>
      <c r="N76" s="206">
        <f t="shared" ref="N76" si="99">H76/E76</f>
        <v>0.43664625529910506</v>
      </c>
      <c r="O76" s="204">
        <f t="shared" ref="O76" si="100">I76/F76</f>
        <v>0.71509433962264146</v>
      </c>
      <c r="P76" s="205">
        <f t="shared" ref="P76" si="101">J76/G76</f>
        <v>0.83627204030226698</v>
      </c>
      <c r="Q76" s="206">
        <f t="shared" ref="Q76" si="102">K76/H76</f>
        <v>0.76699029126213591</v>
      </c>
    </row>
    <row r="77" spans="1:17" ht="21.95" customHeight="1" thickBot="1" x14ac:dyDescent="0.25">
      <c r="A77" s="215"/>
      <c r="B77" s="169" t="s">
        <v>134</v>
      </c>
      <c r="C77" s="208">
        <f>C11+C16+C21+C26+C31+C36+C41+C46+C51+C56+C61+C66+C71</f>
        <v>5251</v>
      </c>
      <c r="D77" s="207">
        <f t="shared" ref="D77:E77" si="103">D11+D16+D21+D26+D31+D36+D41+D46+D51+D56+D61+D66+D71</f>
        <v>4075</v>
      </c>
      <c r="E77" s="209">
        <f t="shared" si="103"/>
        <v>9326</v>
      </c>
      <c r="F77" s="208">
        <f t="shared" ref="F77:H77" si="104">F11+F16+F21+F26+F31+F36+F41+F46+F51+F56+F61+F66+F71</f>
        <v>1539</v>
      </c>
      <c r="G77" s="207">
        <f t="shared" si="104"/>
        <v>1248</v>
      </c>
      <c r="H77" s="209">
        <f t="shared" si="104"/>
        <v>2787</v>
      </c>
      <c r="I77" s="210">
        <f t="shared" ref="I77:K77" si="105">I11+I16+I21+I26+I31+I36+I41+I46+I51+I56+I61+I66+I71</f>
        <v>687</v>
      </c>
      <c r="J77" s="207">
        <f t="shared" si="105"/>
        <v>648</v>
      </c>
      <c r="K77" s="209">
        <f t="shared" si="105"/>
        <v>1335</v>
      </c>
      <c r="L77" s="211">
        <f t="shared" si="2"/>
        <v>0.29308703104170636</v>
      </c>
      <c r="M77" s="212">
        <f t="shared" si="2"/>
        <v>0.30625766871165644</v>
      </c>
      <c r="N77" s="213">
        <f t="shared" si="2"/>
        <v>0.29884194724426333</v>
      </c>
      <c r="O77" s="211">
        <f t="shared" si="2"/>
        <v>0.44639376218323584</v>
      </c>
      <c r="P77" s="212">
        <f t="shared" si="2"/>
        <v>0.51923076923076927</v>
      </c>
      <c r="Q77" s="213">
        <f t="shared" si="92"/>
        <v>0.4790096878363832</v>
      </c>
    </row>
    <row r="78" spans="1:17" x14ac:dyDescent="0.2">
      <c r="A78" s="162" t="s">
        <v>201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</row>
    <row r="79" spans="1:17" x14ac:dyDescent="0.2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</row>
    <row r="80" spans="1:17" x14ac:dyDescent="0.2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</row>
    <row r="81" spans="1:17" x14ac:dyDescent="0.2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</row>
    <row r="82" spans="1:17" x14ac:dyDescent="0.2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</row>
    <row r="83" spans="1:17" x14ac:dyDescent="0.2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</row>
    <row r="84" spans="1:17" x14ac:dyDescent="0.2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</row>
    <row r="85" spans="1:17" x14ac:dyDescent="0.2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</row>
    <row r="86" spans="1:17" x14ac:dyDescent="0.2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</row>
    <row r="87" spans="1:17" x14ac:dyDescent="0.2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</row>
    <row r="88" spans="1:17" x14ac:dyDescent="0.2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</row>
    <row r="89" spans="1:17" x14ac:dyDescent="0.2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</row>
    <row r="90" spans="1:17" x14ac:dyDescent="0.2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</row>
    <row r="91" spans="1:17" x14ac:dyDescent="0.2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</row>
    <row r="92" spans="1:17" x14ac:dyDescent="0.2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</row>
    <row r="93" spans="1:17" x14ac:dyDescent="0.2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</row>
    <row r="94" spans="1:17" x14ac:dyDescent="0.2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</row>
    <row r="95" spans="1:17" x14ac:dyDescent="0.2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</row>
    <row r="96" spans="1:17" x14ac:dyDescent="0.2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</row>
    <row r="97" spans="1:17" x14ac:dyDescent="0.2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</row>
    <row r="98" spans="1:17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</row>
    <row r="99" spans="1:17" x14ac:dyDescent="0.2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1:17" x14ac:dyDescent="0.2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1:17" x14ac:dyDescent="0.2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</row>
    <row r="102" spans="1:17" x14ac:dyDescent="0.2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</row>
    <row r="103" spans="1:17" x14ac:dyDescent="0.2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</row>
    <row r="104" spans="1:17" x14ac:dyDescent="0.2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</row>
    <row r="105" spans="1:17" x14ac:dyDescent="0.2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</row>
    <row r="106" spans="1:17" x14ac:dyDescent="0.2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</row>
    <row r="107" spans="1:17" x14ac:dyDescent="0.2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</row>
    <row r="108" spans="1:17" x14ac:dyDescent="0.2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</row>
    <row r="109" spans="1:17" x14ac:dyDescent="0.2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</row>
    <row r="110" spans="1:17" x14ac:dyDescent="0.2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</row>
    <row r="111" spans="1:17" x14ac:dyDescent="0.2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</row>
    <row r="112" spans="1:17" x14ac:dyDescent="0.2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</row>
    <row r="113" spans="1:17" x14ac:dyDescent="0.2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</row>
    <row r="114" spans="1:17" x14ac:dyDescent="0.2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</row>
    <row r="115" spans="1:17" x14ac:dyDescent="0.2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</row>
    <row r="116" spans="1:17" x14ac:dyDescent="0.2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</row>
    <row r="117" spans="1:17" x14ac:dyDescent="0.2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</row>
    <row r="118" spans="1:17" x14ac:dyDescent="0.2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</row>
    <row r="119" spans="1:17" x14ac:dyDescent="0.2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</row>
    <row r="120" spans="1:17" x14ac:dyDescent="0.2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</row>
    <row r="121" spans="1:17" x14ac:dyDescent="0.2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</row>
    <row r="122" spans="1:17" x14ac:dyDescent="0.2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</row>
    <row r="123" spans="1:17" x14ac:dyDescent="0.2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</row>
    <row r="124" spans="1:17" x14ac:dyDescent="0.2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</row>
    <row r="125" spans="1:17" x14ac:dyDescent="0.2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</row>
    <row r="126" spans="1:17" x14ac:dyDescent="0.2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</row>
    <row r="127" spans="1:17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</row>
    <row r="128" spans="1:17" x14ac:dyDescent="0.2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</row>
    <row r="129" spans="1:17" x14ac:dyDescent="0.2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</row>
    <row r="130" spans="1:17" x14ac:dyDescent="0.2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</row>
    <row r="131" spans="1:17" x14ac:dyDescent="0.2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</row>
    <row r="132" spans="1:17" x14ac:dyDescent="0.2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</row>
    <row r="133" spans="1:17" x14ac:dyDescent="0.2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</row>
    <row r="134" spans="1:17" x14ac:dyDescent="0.2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</row>
    <row r="135" spans="1:17" x14ac:dyDescent="0.2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</row>
    <row r="136" spans="1:17" x14ac:dyDescent="0.2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</row>
    <row r="137" spans="1:17" x14ac:dyDescent="0.2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</row>
    <row r="138" spans="1:17" x14ac:dyDescent="0.2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</row>
    <row r="139" spans="1:17" x14ac:dyDescent="0.2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</row>
    <row r="140" spans="1:17" x14ac:dyDescent="0.2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</row>
    <row r="141" spans="1:17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</row>
    <row r="142" spans="1:17" x14ac:dyDescent="0.2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</row>
    <row r="143" spans="1:17" x14ac:dyDescent="0.2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</row>
    <row r="144" spans="1:17" x14ac:dyDescent="0.2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</row>
    <row r="145" spans="1:17" x14ac:dyDescent="0.2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</row>
    <row r="146" spans="1:17" x14ac:dyDescent="0.2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</row>
    <row r="147" spans="1:17" x14ac:dyDescent="0.2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</row>
    <row r="148" spans="1:17" x14ac:dyDescent="0.2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</row>
    <row r="149" spans="1:17" x14ac:dyDescent="0.2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</row>
    <row r="150" spans="1:17" x14ac:dyDescent="0.2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</row>
    <row r="151" spans="1:17" x14ac:dyDescent="0.2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</row>
    <row r="152" spans="1:17" x14ac:dyDescent="0.2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</row>
    <row r="153" spans="1:17" x14ac:dyDescent="0.2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</row>
    <row r="154" spans="1:17" x14ac:dyDescent="0.2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</row>
    <row r="155" spans="1:17" x14ac:dyDescent="0.2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</row>
    <row r="156" spans="1:17" x14ac:dyDescent="0.2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</row>
    <row r="157" spans="1:17" x14ac:dyDescent="0.2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</row>
    <row r="158" spans="1:17" x14ac:dyDescent="0.2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</row>
    <row r="159" spans="1:17" x14ac:dyDescent="0.2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</row>
    <row r="160" spans="1:17" x14ac:dyDescent="0.2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</row>
    <row r="161" spans="1:17" x14ac:dyDescent="0.2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</row>
    <row r="162" spans="1:17" x14ac:dyDescent="0.2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</row>
    <row r="163" spans="1:17" x14ac:dyDescent="0.2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</row>
    <row r="164" spans="1:17" x14ac:dyDescent="0.2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</row>
    <row r="165" spans="1:17" x14ac:dyDescent="0.2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</row>
    <row r="166" spans="1:17" x14ac:dyDescent="0.2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</row>
    <row r="167" spans="1:17" x14ac:dyDescent="0.2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</row>
    <row r="168" spans="1:17" x14ac:dyDescent="0.2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</row>
    <row r="169" spans="1:17" x14ac:dyDescent="0.2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</row>
    <row r="170" spans="1:17" x14ac:dyDescent="0.2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</row>
    <row r="171" spans="1:17" x14ac:dyDescent="0.2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</row>
    <row r="172" spans="1:17" x14ac:dyDescent="0.2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</row>
    <row r="173" spans="1:17" x14ac:dyDescent="0.2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</row>
    <row r="174" spans="1:17" x14ac:dyDescent="0.2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</row>
    <row r="175" spans="1:17" x14ac:dyDescent="0.2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</row>
    <row r="176" spans="1:17" x14ac:dyDescent="0.2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</row>
    <row r="177" spans="1:17" x14ac:dyDescent="0.2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</row>
    <row r="178" spans="1:17" x14ac:dyDescent="0.2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</row>
    <row r="179" spans="1:17" x14ac:dyDescent="0.2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</row>
    <row r="180" spans="1:17" x14ac:dyDescent="0.2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</row>
    <row r="181" spans="1:17" x14ac:dyDescent="0.2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</row>
    <row r="182" spans="1:17" x14ac:dyDescent="0.2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</row>
    <row r="183" spans="1:17" x14ac:dyDescent="0.2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</row>
    <row r="184" spans="1:17" x14ac:dyDescent="0.2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</row>
    <row r="185" spans="1:17" x14ac:dyDescent="0.2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</row>
    <row r="186" spans="1:17" x14ac:dyDescent="0.2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</row>
    <row r="187" spans="1:17" x14ac:dyDescent="0.2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</row>
    <row r="188" spans="1:17" x14ac:dyDescent="0.2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</row>
    <row r="189" spans="1:17" x14ac:dyDescent="0.2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</row>
  </sheetData>
  <mergeCells count="18">
    <mergeCell ref="A62:A66"/>
    <mergeCell ref="A67:A71"/>
    <mergeCell ref="A27:A31"/>
    <mergeCell ref="A32:A36"/>
    <mergeCell ref="A37:A41"/>
    <mergeCell ref="A42:A46"/>
    <mergeCell ref="A47:A51"/>
    <mergeCell ref="A52:A56"/>
    <mergeCell ref="O5:Q5"/>
    <mergeCell ref="A7:A11"/>
    <mergeCell ref="A12:A16"/>
    <mergeCell ref="A17:A21"/>
    <mergeCell ref="A57:A61"/>
    <mergeCell ref="A22:A26"/>
    <mergeCell ref="C5:E5"/>
    <mergeCell ref="F5:H5"/>
    <mergeCell ref="I5:K5"/>
    <mergeCell ref="L5:N5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48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indexed="14"/>
    <pageSetUpPr fitToPage="1"/>
  </sheetPr>
  <dimension ref="A1:AK65"/>
  <sheetViews>
    <sheetView showZeros="0" zoomScaleNormal="100" workbookViewId="0">
      <pane xSplit="2" ySplit="4" topLeftCell="C37" activePane="bottomRight" state="frozen"/>
      <selection activeCell="P65" sqref="P65"/>
      <selection pane="topRight" activeCell="P65" sqref="P65"/>
      <selection pane="bottomLeft" activeCell="P65" sqref="P65"/>
      <selection pane="bottomRight" activeCell="A3" sqref="A3"/>
    </sheetView>
  </sheetViews>
  <sheetFormatPr baseColWidth="10" defaultColWidth="11.42578125" defaultRowHeight="15" x14ac:dyDescent="0.25"/>
  <cols>
    <col min="1" max="1" width="7.42578125" style="2" customWidth="1"/>
    <col min="2" max="2" width="65.5703125" style="16" customWidth="1"/>
    <col min="3" max="6" width="8.5703125" style="2" customWidth="1"/>
    <col min="7" max="7" width="8.5703125" style="2" hidden="1" customWidth="1"/>
    <col min="8" max="8" width="5.7109375" style="2" customWidth="1"/>
    <col min="9" max="12" width="8.5703125" style="2" customWidth="1"/>
    <col min="13" max="13" width="8.5703125" style="2" hidden="1" customWidth="1"/>
    <col min="14" max="14" width="5.7109375" style="2" customWidth="1"/>
    <col min="15" max="18" width="8.5703125" style="2" customWidth="1"/>
    <col min="19" max="19" width="8.5703125" style="2" hidden="1" customWidth="1"/>
    <col min="20" max="20" width="5.7109375" style="2" customWidth="1"/>
    <col min="21" max="24" width="8.5703125" style="2" customWidth="1"/>
    <col min="25" max="25" width="8.5703125" style="2" hidden="1" customWidth="1"/>
    <col min="26" max="26" width="5.7109375" style="2" customWidth="1"/>
    <col min="27" max="27" width="9.5703125" style="2" customWidth="1"/>
    <col min="28" max="16384" width="11.42578125" style="2"/>
  </cols>
  <sheetData>
    <row r="1" spans="1:37" ht="22.5" customHeight="1" x14ac:dyDescent="0.25">
      <c r="A1" s="1" t="s">
        <v>0</v>
      </c>
      <c r="F1" s="3"/>
      <c r="G1" s="3"/>
      <c r="H1" s="3"/>
      <c r="L1" s="3"/>
      <c r="N1" s="3"/>
      <c r="R1" s="3"/>
      <c r="T1" s="3"/>
      <c r="AA1" s="3" t="s">
        <v>97</v>
      </c>
    </row>
    <row r="2" spans="1:37" ht="66.75" customHeight="1" x14ac:dyDescent="0.25">
      <c r="A2" s="17" t="s">
        <v>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37" s="7" customFormat="1" ht="15.75" x14ac:dyDescent="0.25">
      <c r="B3" s="6"/>
      <c r="C3" s="355" t="s">
        <v>1</v>
      </c>
      <c r="D3" s="356"/>
      <c r="E3" s="356"/>
      <c r="F3" s="356"/>
      <c r="G3" s="356"/>
      <c r="H3" s="357"/>
      <c r="I3" s="355" t="s">
        <v>2</v>
      </c>
      <c r="J3" s="356"/>
      <c r="K3" s="356"/>
      <c r="L3" s="356"/>
      <c r="M3" s="356"/>
      <c r="N3" s="357"/>
      <c r="O3" s="355" t="s">
        <v>3</v>
      </c>
      <c r="P3" s="356"/>
      <c r="Q3" s="356"/>
      <c r="R3" s="356"/>
      <c r="S3" s="356"/>
      <c r="T3" s="357"/>
      <c r="U3" s="355" t="s">
        <v>4</v>
      </c>
      <c r="V3" s="356"/>
      <c r="W3" s="356"/>
      <c r="X3" s="356"/>
      <c r="Y3" s="356"/>
      <c r="Z3" s="357"/>
      <c r="AA3" s="96" t="s">
        <v>92</v>
      </c>
      <c r="AI3" s="93" t="s">
        <v>96</v>
      </c>
      <c r="AJ3" s="93"/>
      <c r="AK3" s="93"/>
    </row>
    <row r="4" spans="1:37" ht="34.5" customHeight="1" x14ac:dyDescent="0.25">
      <c r="A4" s="18" t="s">
        <v>10</v>
      </c>
      <c r="B4" s="8" t="s">
        <v>11</v>
      </c>
      <c r="C4" s="34" t="s">
        <v>5</v>
      </c>
      <c r="D4" s="34" t="s">
        <v>6</v>
      </c>
      <c r="E4" s="34" t="s">
        <v>12</v>
      </c>
      <c r="F4" s="34" t="s">
        <v>7</v>
      </c>
      <c r="G4" s="37" t="s">
        <v>73</v>
      </c>
      <c r="H4" s="103" t="s">
        <v>8</v>
      </c>
      <c r="I4" s="34" t="s">
        <v>5</v>
      </c>
      <c r="J4" s="34" t="s">
        <v>6</v>
      </c>
      <c r="K4" s="34" t="s">
        <v>12</v>
      </c>
      <c r="L4" s="34" t="s">
        <v>7</v>
      </c>
      <c r="M4" s="37" t="s">
        <v>73</v>
      </c>
      <c r="N4" s="103" t="s">
        <v>8</v>
      </c>
      <c r="O4" s="34" t="s">
        <v>5</v>
      </c>
      <c r="P4" s="34" t="s">
        <v>6</v>
      </c>
      <c r="Q4" s="34" t="s">
        <v>12</v>
      </c>
      <c r="R4" s="34" t="s">
        <v>7</v>
      </c>
      <c r="S4" s="37" t="s">
        <v>73</v>
      </c>
      <c r="T4" s="103" t="s">
        <v>8</v>
      </c>
      <c r="U4" s="34" t="s">
        <v>5</v>
      </c>
      <c r="V4" s="34" t="s">
        <v>6</v>
      </c>
      <c r="W4" s="34" t="s">
        <v>12</v>
      </c>
      <c r="X4" s="34" t="s">
        <v>7</v>
      </c>
      <c r="Y4" s="37" t="s">
        <v>73</v>
      </c>
      <c r="Z4" s="104" t="s">
        <v>8</v>
      </c>
      <c r="AA4" s="102" t="s">
        <v>98</v>
      </c>
      <c r="AB4" s="70" t="s">
        <v>82</v>
      </c>
      <c r="AI4" s="94" t="s">
        <v>94</v>
      </c>
      <c r="AJ4" s="94" t="s">
        <v>95</v>
      </c>
      <c r="AK4" s="94" t="s">
        <v>93</v>
      </c>
    </row>
    <row r="5" spans="1:37" ht="15.75" customHeight="1" x14ac:dyDescent="0.25">
      <c r="A5" s="107">
        <v>77</v>
      </c>
      <c r="B5" s="20" t="s">
        <v>66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38"/>
      <c r="H5" s="10" t="e">
        <f t="shared" ref="H5:H36" si="0">IF(E5&lt;&gt;0,(F5-E5)/E5,"")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/>
      <c r="N5" s="10" t="e">
        <f t="shared" ref="N5:N36" si="1">IF(K5&lt;&gt;0,(L5-K5)/K5,"")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/>
      <c r="T5" s="10" t="e">
        <f t="shared" ref="T5:T36" si="2">IF(Q5&lt;&gt;0,(R5-Q5)/Q5,"")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>
        <v>12</v>
      </c>
      <c r="Z5" s="80" t="e">
        <f t="shared" ref="Z5:Z36" si="3">IF(W5&lt;&gt;0,(X5-W5)/W5,"")</f>
        <v>#REF!</v>
      </c>
      <c r="AA5" s="97">
        <v>1</v>
      </c>
      <c r="AI5" s="95" t="e">
        <f t="shared" ref="AI5:AI36" si="4">C5+I5+O5+U5</f>
        <v>#REF!</v>
      </c>
      <c r="AJ5" s="95" t="e">
        <f t="shared" ref="AJ5:AJ36" si="5">D5+J5+P5+V5</f>
        <v>#REF!</v>
      </c>
      <c r="AK5" s="83" t="e">
        <f t="shared" ref="AK5:AK36" si="6">AJ5/AI5</f>
        <v>#REF!</v>
      </c>
    </row>
    <row r="6" spans="1:37" ht="15.75" customHeight="1" x14ac:dyDescent="0.25">
      <c r="A6" s="23">
        <v>76</v>
      </c>
      <c r="B6" s="22" t="s">
        <v>65</v>
      </c>
      <c r="C6" s="11" t="e">
        <f>#REF!</f>
        <v>#REF!</v>
      </c>
      <c r="D6" s="11" t="e">
        <f>#REF!</f>
        <v>#REF!</v>
      </c>
      <c r="E6" s="11" t="e">
        <f>#REF!</f>
        <v>#REF!</v>
      </c>
      <c r="F6" s="11" t="e">
        <f>#REF!</f>
        <v>#REF!</v>
      </c>
      <c r="G6" s="38"/>
      <c r="H6" s="10" t="e">
        <f t="shared" si="0"/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/>
      <c r="N6" s="10" t="e">
        <f t="shared" si="1"/>
        <v>#REF!</v>
      </c>
      <c r="O6" s="11" t="e">
        <f>#REF!</f>
        <v>#REF!</v>
      </c>
      <c r="P6" s="11" t="e">
        <f>#REF!</f>
        <v>#REF!</v>
      </c>
      <c r="Q6" s="11" t="e">
        <f>#REF!</f>
        <v>#REF!</v>
      </c>
      <c r="R6" s="11" t="e">
        <f>#REF!</f>
        <v>#REF!</v>
      </c>
      <c r="S6" s="11"/>
      <c r="T6" s="10" t="e">
        <f t="shared" si="2"/>
        <v>#REF!</v>
      </c>
      <c r="U6" s="11" t="e">
        <f>#REF!</f>
        <v>#REF!</v>
      </c>
      <c r="V6" s="11" t="e">
        <f>#REF!</f>
        <v>#REF!</v>
      </c>
      <c r="W6" s="11" t="e">
        <f>#REF!</f>
        <v>#REF!</v>
      </c>
      <c r="X6" s="11" t="e">
        <f>#REF!</f>
        <v>#REF!</v>
      </c>
      <c r="Y6" s="11">
        <v>12</v>
      </c>
      <c r="Z6" s="81" t="e">
        <f t="shared" si="3"/>
        <v>#REF!</v>
      </c>
      <c r="AA6" s="98">
        <v>2</v>
      </c>
      <c r="AI6" s="95" t="e">
        <f t="shared" si="4"/>
        <v>#REF!</v>
      </c>
      <c r="AJ6" s="95" t="e">
        <f t="shared" si="5"/>
        <v>#REF!</v>
      </c>
      <c r="AK6" s="83" t="e">
        <f t="shared" si="6"/>
        <v>#REF!</v>
      </c>
    </row>
    <row r="7" spans="1:37" ht="15.75" customHeight="1" x14ac:dyDescent="0.25">
      <c r="A7" s="23">
        <v>70</v>
      </c>
      <c r="B7" s="22" t="s">
        <v>60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38"/>
      <c r="H7" s="10" t="e">
        <f t="shared" si="0"/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/>
      <c r="N7" s="10" t="e">
        <f t="shared" si="1"/>
        <v>#REF!</v>
      </c>
      <c r="O7" s="11" t="e">
        <f>#REF!</f>
        <v>#REF!</v>
      </c>
      <c r="P7" s="11" t="e">
        <f>#REF!</f>
        <v>#REF!</v>
      </c>
      <c r="Q7" s="11" t="e">
        <f>#REF!</f>
        <v>#REF!</v>
      </c>
      <c r="R7" s="11" t="e">
        <f>#REF!</f>
        <v>#REF!</v>
      </c>
      <c r="S7" s="11"/>
      <c r="T7" s="10" t="e">
        <f t="shared" si="2"/>
        <v>#REF!</v>
      </c>
      <c r="U7" s="11" t="e">
        <f>#REF!</f>
        <v>#REF!</v>
      </c>
      <c r="V7" s="11" t="e">
        <f>#REF!</f>
        <v>#REF!</v>
      </c>
      <c r="W7" s="11" t="e">
        <f>#REF!</f>
        <v>#REF!</v>
      </c>
      <c r="X7" s="11" t="e">
        <f>#REF!</f>
        <v>#REF!</v>
      </c>
      <c r="Y7" s="11">
        <v>12</v>
      </c>
      <c r="Z7" s="81" t="e">
        <f t="shared" si="3"/>
        <v>#REF!</v>
      </c>
      <c r="AA7" s="98">
        <v>3</v>
      </c>
      <c r="AI7" s="95" t="e">
        <f t="shared" si="4"/>
        <v>#REF!</v>
      </c>
      <c r="AJ7" s="95" t="e">
        <f t="shared" si="5"/>
        <v>#REF!</v>
      </c>
      <c r="AK7" s="83" t="e">
        <f t="shared" si="6"/>
        <v>#REF!</v>
      </c>
    </row>
    <row r="8" spans="1:37" ht="15.75" customHeight="1" x14ac:dyDescent="0.25">
      <c r="A8" s="23">
        <v>74</v>
      </c>
      <c r="B8" s="22" t="s">
        <v>64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38"/>
      <c r="H8" s="10" t="e">
        <f t="shared" si="0"/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/>
      <c r="N8" s="10" t="e">
        <f t="shared" si="1"/>
        <v>#REF!</v>
      </c>
      <c r="O8" s="11" t="e">
        <f>#REF!</f>
        <v>#REF!</v>
      </c>
      <c r="P8" s="11" t="e">
        <f>#REF!</f>
        <v>#REF!</v>
      </c>
      <c r="Q8" s="11" t="e">
        <f>#REF!</f>
        <v>#REF!</v>
      </c>
      <c r="R8" s="11" t="e">
        <f>#REF!</f>
        <v>#REF!</v>
      </c>
      <c r="S8" s="11"/>
      <c r="T8" s="10" t="e">
        <f t="shared" si="2"/>
        <v>#REF!</v>
      </c>
      <c r="U8" s="11" t="e">
        <f>#REF!</f>
        <v>#REF!</v>
      </c>
      <c r="V8" s="11" t="e">
        <f>#REF!</f>
        <v>#REF!</v>
      </c>
      <c r="W8" s="11" t="e">
        <f>#REF!</f>
        <v>#REF!</v>
      </c>
      <c r="X8" s="11" t="e">
        <f>#REF!</f>
        <v>#REF!</v>
      </c>
      <c r="Y8" s="11">
        <v>12</v>
      </c>
      <c r="Z8" s="81" t="e">
        <f t="shared" si="3"/>
        <v>#REF!</v>
      </c>
      <c r="AA8" s="98">
        <v>4</v>
      </c>
      <c r="AI8" s="95" t="e">
        <f t="shared" si="4"/>
        <v>#REF!</v>
      </c>
      <c r="AJ8" s="95" t="e">
        <f t="shared" si="5"/>
        <v>#REF!</v>
      </c>
      <c r="AK8" s="83" t="e">
        <f t="shared" si="6"/>
        <v>#REF!</v>
      </c>
    </row>
    <row r="9" spans="1:37" ht="15.75" customHeight="1" x14ac:dyDescent="0.25">
      <c r="A9" s="23">
        <v>13</v>
      </c>
      <c r="B9" s="22" t="s">
        <v>25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38"/>
      <c r="H9" s="10" t="e">
        <f t="shared" si="0"/>
        <v>#REF!</v>
      </c>
      <c r="I9" s="11" t="e">
        <f>#REF!</f>
        <v>#REF!</v>
      </c>
      <c r="J9" s="11" t="e">
        <f>#REF!</f>
        <v>#REF!</v>
      </c>
      <c r="K9" s="11" t="e">
        <f>#REF!</f>
        <v>#REF!</v>
      </c>
      <c r="L9" s="11" t="e">
        <f>#REF!</f>
        <v>#REF!</v>
      </c>
      <c r="M9" s="11"/>
      <c r="N9" s="10" t="e">
        <f t="shared" si="1"/>
        <v>#REF!</v>
      </c>
      <c r="O9" s="11" t="e">
        <f>#REF!</f>
        <v>#REF!</v>
      </c>
      <c r="P9" s="11" t="e">
        <f>#REF!</f>
        <v>#REF!</v>
      </c>
      <c r="Q9" s="11" t="e">
        <f>#REF!</f>
        <v>#REF!</v>
      </c>
      <c r="R9" s="11" t="e">
        <f>#REF!</f>
        <v>#REF!</v>
      </c>
      <c r="S9" s="11"/>
      <c r="T9" s="10" t="e">
        <f t="shared" si="2"/>
        <v>#REF!</v>
      </c>
      <c r="U9" s="11" t="e">
        <f>#REF!</f>
        <v>#REF!</v>
      </c>
      <c r="V9" s="11" t="e">
        <f>#REF!</f>
        <v>#REF!</v>
      </c>
      <c r="W9" s="11" t="e">
        <f>#REF!</f>
        <v>#REF!</v>
      </c>
      <c r="X9" s="11" t="e">
        <f>#REF!</f>
        <v>#REF!</v>
      </c>
      <c r="Y9" s="11">
        <v>12</v>
      </c>
      <c r="Z9" s="81" t="e">
        <f t="shared" si="3"/>
        <v>#REF!</v>
      </c>
      <c r="AA9" s="98">
        <v>5</v>
      </c>
      <c r="AI9" s="95" t="e">
        <f t="shared" si="4"/>
        <v>#REF!</v>
      </c>
      <c r="AJ9" s="95" t="e">
        <f t="shared" si="5"/>
        <v>#REF!</v>
      </c>
      <c r="AK9" s="83" t="e">
        <f t="shared" si="6"/>
        <v>#REF!</v>
      </c>
    </row>
    <row r="10" spans="1:37" ht="15.75" customHeight="1" x14ac:dyDescent="0.25">
      <c r="A10" s="26">
        <v>34</v>
      </c>
      <c r="B10" s="22" t="s">
        <v>46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38"/>
      <c r="H10" s="10" t="e">
        <f t="shared" si="0"/>
        <v>#REF!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/>
      <c r="N10" s="10" t="e">
        <f t="shared" si="1"/>
        <v>#REF!</v>
      </c>
      <c r="O10" s="11" t="e">
        <f>#REF!</f>
        <v>#REF!</v>
      </c>
      <c r="P10" s="11" t="e">
        <f>#REF!</f>
        <v>#REF!</v>
      </c>
      <c r="Q10" s="11" t="e">
        <f>#REF!</f>
        <v>#REF!</v>
      </c>
      <c r="R10" s="11" t="e">
        <f>#REF!</f>
        <v>#REF!</v>
      </c>
      <c r="S10" s="11"/>
      <c r="T10" s="10" t="e">
        <f t="shared" si="2"/>
        <v>#REF!</v>
      </c>
      <c r="U10" s="11" t="e">
        <f>#REF!</f>
        <v>#REF!</v>
      </c>
      <c r="V10" s="11" t="e">
        <f>#REF!</f>
        <v>#REF!</v>
      </c>
      <c r="W10" s="11" t="e">
        <f>#REF!</f>
        <v>#REF!</v>
      </c>
      <c r="X10" s="11" t="e">
        <f>#REF!</f>
        <v>#REF!</v>
      </c>
      <c r="Y10" s="11">
        <v>12</v>
      </c>
      <c r="Z10" s="81" t="e">
        <f t="shared" si="3"/>
        <v>#REF!</v>
      </c>
      <c r="AA10" s="98">
        <v>6</v>
      </c>
      <c r="AI10" s="95" t="e">
        <f t="shared" si="4"/>
        <v>#REF!</v>
      </c>
      <c r="AJ10" s="95" t="e">
        <f t="shared" si="5"/>
        <v>#REF!</v>
      </c>
      <c r="AK10" s="83" t="e">
        <f t="shared" si="6"/>
        <v>#REF!</v>
      </c>
    </row>
    <row r="11" spans="1:37" ht="15.75" customHeight="1" x14ac:dyDescent="0.25">
      <c r="A11" s="23">
        <v>8</v>
      </c>
      <c r="B11" s="22" t="s">
        <v>20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38"/>
      <c r="H11" s="10" t="e">
        <f t="shared" si="0"/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/>
      <c r="N11" s="10" t="e">
        <f t="shared" si="1"/>
        <v>#REF!</v>
      </c>
      <c r="O11" s="11" t="e">
        <f>#REF!</f>
        <v>#REF!</v>
      </c>
      <c r="P11" s="11" t="e">
        <f>#REF!</f>
        <v>#REF!</v>
      </c>
      <c r="Q11" s="11" t="e">
        <f>#REF!</f>
        <v>#REF!</v>
      </c>
      <c r="R11" s="11" t="e">
        <f>#REF!</f>
        <v>#REF!</v>
      </c>
      <c r="S11" s="11"/>
      <c r="T11" s="10" t="e">
        <f t="shared" si="2"/>
        <v>#REF!</v>
      </c>
      <c r="U11" s="11" t="e">
        <f>#REF!</f>
        <v>#REF!</v>
      </c>
      <c r="V11" s="11" t="e">
        <f>#REF!</f>
        <v>#REF!</v>
      </c>
      <c r="W11" s="11" t="e">
        <f>#REF!</f>
        <v>#REF!</v>
      </c>
      <c r="X11" s="11" t="e">
        <f>#REF!</f>
        <v>#REF!</v>
      </c>
      <c r="Y11" s="11">
        <v>12</v>
      </c>
      <c r="Z11" s="81" t="e">
        <f t="shared" si="3"/>
        <v>#REF!</v>
      </c>
      <c r="AA11" s="98">
        <v>7</v>
      </c>
      <c r="AI11" s="95" t="e">
        <f t="shared" si="4"/>
        <v>#REF!</v>
      </c>
      <c r="AJ11" s="95" t="e">
        <f t="shared" si="5"/>
        <v>#REF!</v>
      </c>
      <c r="AK11" s="83" t="e">
        <f t="shared" si="6"/>
        <v>#REF!</v>
      </c>
    </row>
    <row r="12" spans="1:37" ht="15.75" customHeight="1" x14ac:dyDescent="0.25">
      <c r="A12" s="26">
        <v>26</v>
      </c>
      <c r="B12" s="22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38"/>
      <c r="H12" s="10" t="e">
        <f t="shared" si="0"/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/>
      <c r="N12" s="10" t="e">
        <f t="shared" si="1"/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/>
      <c r="T12" s="10" t="e">
        <f t="shared" si="2"/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>
        <v>12</v>
      </c>
      <c r="Z12" s="81" t="e">
        <f t="shared" si="3"/>
        <v>#REF!</v>
      </c>
      <c r="AA12" s="98">
        <v>8</v>
      </c>
      <c r="AI12" s="95" t="e">
        <f t="shared" si="4"/>
        <v>#REF!</v>
      </c>
      <c r="AJ12" s="95" t="e">
        <f t="shared" si="5"/>
        <v>#REF!</v>
      </c>
      <c r="AK12" s="83" t="e">
        <f t="shared" si="6"/>
        <v>#REF!</v>
      </c>
    </row>
    <row r="13" spans="1:37" ht="15.75" customHeight="1" x14ac:dyDescent="0.25">
      <c r="A13" s="23">
        <v>9</v>
      </c>
      <c r="B13" s="22" t="s">
        <v>21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38"/>
      <c r="H13" s="10" t="e">
        <f t="shared" si="0"/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/>
      <c r="N13" s="10" t="e">
        <f t="shared" si="1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/>
      <c r="T13" s="10" t="e">
        <f t="shared" si="2"/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11">
        <v>12</v>
      </c>
      <c r="Z13" s="81" t="e">
        <f t="shared" si="3"/>
        <v>#REF!</v>
      </c>
      <c r="AA13" s="98">
        <v>9</v>
      </c>
      <c r="AI13" s="95" t="e">
        <f t="shared" si="4"/>
        <v>#REF!</v>
      </c>
      <c r="AJ13" s="95" t="e">
        <f t="shared" si="5"/>
        <v>#REF!</v>
      </c>
      <c r="AK13" s="83" t="e">
        <f t="shared" si="6"/>
        <v>#REF!</v>
      </c>
    </row>
    <row r="14" spans="1:37" ht="15.75" customHeight="1" x14ac:dyDescent="0.25">
      <c r="A14" s="26">
        <v>60</v>
      </c>
      <c r="B14" s="22" t="s">
        <v>50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38"/>
      <c r="H14" s="10" t="e">
        <f t="shared" si="0"/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/>
      <c r="N14" s="10" t="e">
        <f t="shared" si="1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#REF!</f>
        <v>#REF!</v>
      </c>
      <c r="S14" s="11"/>
      <c r="T14" s="10" t="e">
        <f t="shared" si="2"/>
        <v>#REF!</v>
      </c>
      <c r="U14" s="11" t="e">
        <f>#REF!</f>
        <v>#REF!</v>
      </c>
      <c r="V14" s="11" t="e">
        <f>#REF!</f>
        <v>#REF!</v>
      </c>
      <c r="W14" s="11" t="e">
        <f>#REF!</f>
        <v>#REF!</v>
      </c>
      <c r="X14" s="11" t="e">
        <f>#REF!</f>
        <v>#REF!</v>
      </c>
      <c r="Y14" s="11">
        <v>12</v>
      </c>
      <c r="Z14" s="81" t="e">
        <f t="shared" si="3"/>
        <v>#REF!</v>
      </c>
      <c r="AA14" s="98">
        <v>10</v>
      </c>
      <c r="AI14" s="95" t="e">
        <f t="shared" si="4"/>
        <v>#REF!</v>
      </c>
      <c r="AJ14" s="95" t="e">
        <f t="shared" si="5"/>
        <v>#REF!</v>
      </c>
      <c r="AK14" s="83" t="e">
        <f t="shared" si="6"/>
        <v>#REF!</v>
      </c>
    </row>
    <row r="15" spans="1:37" ht="15.75" customHeight="1" x14ac:dyDescent="0.25">
      <c r="A15" s="23">
        <v>72</v>
      </c>
      <c r="B15" s="22" t="s">
        <v>62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38"/>
      <c r="H15" s="10" t="e">
        <f t="shared" si="0"/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/>
      <c r="N15" s="10" t="e">
        <f t="shared" si="1"/>
        <v>#REF!</v>
      </c>
      <c r="O15" s="11" t="e">
        <f>#REF!</f>
        <v>#REF!</v>
      </c>
      <c r="P15" s="11" t="e">
        <f>#REF!</f>
        <v>#REF!</v>
      </c>
      <c r="Q15" s="11" t="e">
        <f>#REF!</f>
        <v>#REF!</v>
      </c>
      <c r="R15" s="11" t="e">
        <f>#REF!</f>
        <v>#REF!</v>
      </c>
      <c r="S15" s="11"/>
      <c r="T15" s="10" t="e">
        <f t="shared" si="2"/>
        <v>#REF!</v>
      </c>
      <c r="U15" s="11" t="e">
        <f>#REF!</f>
        <v>#REF!</v>
      </c>
      <c r="V15" s="11" t="e">
        <f>#REF!</f>
        <v>#REF!</v>
      </c>
      <c r="W15" s="11" t="e">
        <f>#REF!</f>
        <v>#REF!</v>
      </c>
      <c r="X15" s="11" t="e">
        <f>#REF!</f>
        <v>#REF!</v>
      </c>
      <c r="Y15" s="11">
        <v>12</v>
      </c>
      <c r="Z15" s="81" t="e">
        <f t="shared" si="3"/>
        <v>#REF!</v>
      </c>
      <c r="AA15" s="98">
        <v>11</v>
      </c>
      <c r="AI15" s="95" t="e">
        <f t="shared" si="4"/>
        <v>#REF!</v>
      </c>
      <c r="AJ15" s="95" t="e">
        <f t="shared" si="5"/>
        <v>#REF!</v>
      </c>
      <c r="AK15" s="83" t="e">
        <f t="shared" si="6"/>
        <v>#REF!</v>
      </c>
    </row>
    <row r="16" spans="1:37" ht="15.75" customHeight="1" x14ac:dyDescent="0.25">
      <c r="A16" s="23">
        <v>7</v>
      </c>
      <c r="B16" s="22" t="s">
        <v>19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38"/>
      <c r="H16" s="10" t="e">
        <f t="shared" si="0"/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/>
      <c r="N16" s="10" t="e">
        <f t="shared" si="1"/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/>
      <c r="T16" s="10" t="e">
        <f t="shared" si="2"/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>
        <v>12</v>
      </c>
      <c r="Z16" s="81" t="e">
        <f t="shared" si="3"/>
        <v>#REF!</v>
      </c>
      <c r="AA16" s="98">
        <v>12</v>
      </c>
      <c r="AI16" s="95" t="e">
        <f t="shared" si="4"/>
        <v>#REF!</v>
      </c>
      <c r="AJ16" s="95" t="e">
        <f t="shared" si="5"/>
        <v>#REF!</v>
      </c>
      <c r="AK16" s="83" t="e">
        <f t="shared" si="6"/>
        <v>#REF!</v>
      </c>
    </row>
    <row r="17" spans="1:37" ht="15.75" customHeight="1" x14ac:dyDescent="0.2">
      <c r="A17" s="23">
        <v>18</v>
      </c>
      <c r="B17" s="25" t="s">
        <v>30</v>
      </c>
      <c r="C17" s="11" t="e">
        <f>#REF!</f>
        <v>#REF!</v>
      </c>
      <c r="D17" s="11" t="e">
        <f>#REF!</f>
        <v>#REF!</v>
      </c>
      <c r="E17" s="11" t="e">
        <f>#REF!</f>
        <v>#REF!</v>
      </c>
      <c r="F17" s="11" t="e">
        <f>#REF!</f>
        <v>#REF!</v>
      </c>
      <c r="G17" s="38"/>
      <c r="H17" s="10" t="e">
        <f t="shared" si="0"/>
        <v>#REF!</v>
      </c>
      <c r="I17" s="11" t="e">
        <f>#REF!</f>
        <v>#REF!</v>
      </c>
      <c r="J17" s="11" t="e">
        <f>#REF!</f>
        <v>#REF!</v>
      </c>
      <c r="K17" s="11" t="e">
        <f>#REF!</f>
        <v>#REF!</v>
      </c>
      <c r="L17" s="11" t="e">
        <f>#REF!</f>
        <v>#REF!</v>
      </c>
      <c r="M17" s="11"/>
      <c r="N17" s="10" t="e">
        <f t="shared" si="1"/>
        <v>#REF!</v>
      </c>
      <c r="O17" s="11" t="e">
        <f>#REF!</f>
        <v>#REF!</v>
      </c>
      <c r="P17" s="11" t="e">
        <f>#REF!</f>
        <v>#REF!</v>
      </c>
      <c r="Q17" s="11" t="e">
        <f>#REF!</f>
        <v>#REF!</v>
      </c>
      <c r="R17" s="11" t="e">
        <f>#REF!</f>
        <v>#REF!</v>
      </c>
      <c r="S17" s="11"/>
      <c r="T17" s="10" t="e">
        <f t="shared" si="2"/>
        <v>#REF!</v>
      </c>
      <c r="U17" s="11" t="e">
        <f>#REF!</f>
        <v>#REF!</v>
      </c>
      <c r="V17" s="11" t="e">
        <f>#REF!</f>
        <v>#REF!</v>
      </c>
      <c r="W17" s="11" t="e">
        <f>#REF!</f>
        <v>#REF!</v>
      </c>
      <c r="X17" s="11" t="e">
        <f>#REF!</f>
        <v>#REF!</v>
      </c>
      <c r="Y17" s="11">
        <v>12</v>
      </c>
      <c r="Z17" s="81" t="e">
        <f t="shared" si="3"/>
        <v>#REF!</v>
      </c>
      <c r="AA17" s="98">
        <v>13</v>
      </c>
      <c r="AI17" s="95" t="e">
        <f t="shared" si="4"/>
        <v>#REF!</v>
      </c>
      <c r="AJ17" s="95" t="e">
        <f t="shared" si="5"/>
        <v>#REF!</v>
      </c>
      <c r="AK17" s="83" t="e">
        <f t="shared" si="6"/>
        <v>#REF!</v>
      </c>
    </row>
    <row r="18" spans="1:37" ht="15.75" customHeight="1" x14ac:dyDescent="0.25">
      <c r="A18" s="26">
        <v>33</v>
      </c>
      <c r="B18" s="22" t="s">
        <v>45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38"/>
      <c r="H18" s="10" t="e">
        <f t="shared" si="0"/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11"/>
      <c r="N18" s="10" t="e">
        <f t="shared" si="1"/>
        <v>#REF!</v>
      </c>
      <c r="O18" s="11" t="e">
        <f>#REF!</f>
        <v>#REF!</v>
      </c>
      <c r="P18" s="11" t="e">
        <f>#REF!</f>
        <v>#REF!</v>
      </c>
      <c r="Q18" s="11" t="e">
        <f>#REF!</f>
        <v>#REF!</v>
      </c>
      <c r="R18" s="11" t="e">
        <f>#REF!</f>
        <v>#REF!</v>
      </c>
      <c r="S18" s="11"/>
      <c r="T18" s="10" t="e">
        <f t="shared" si="2"/>
        <v>#REF!</v>
      </c>
      <c r="U18" s="11" t="e">
        <f>#REF!</f>
        <v>#REF!</v>
      </c>
      <c r="V18" s="11" t="e">
        <f>#REF!</f>
        <v>#REF!</v>
      </c>
      <c r="W18" s="11" t="e">
        <f>#REF!</f>
        <v>#REF!</v>
      </c>
      <c r="X18" s="11" t="e">
        <f>#REF!</f>
        <v>#REF!</v>
      </c>
      <c r="Y18" s="11">
        <v>12</v>
      </c>
      <c r="Z18" s="81" t="e">
        <f t="shared" si="3"/>
        <v>#REF!</v>
      </c>
      <c r="AA18" s="98">
        <v>14</v>
      </c>
      <c r="AI18" s="95" t="e">
        <f t="shared" si="4"/>
        <v>#REF!</v>
      </c>
      <c r="AJ18" s="95" t="e">
        <f t="shared" si="5"/>
        <v>#REF!</v>
      </c>
      <c r="AK18" s="83" t="e">
        <f t="shared" si="6"/>
        <v>#REF!</v>
      </c>
    </row>
    <row r="19" spans="1:37" ht="15.75" customHeight="1" x14ac:dyDescent="0.25">
      <c r="A19" s="26">
        <v>32</v>
      </c>
      <c r="B19" s="22" t="s">
        <v>44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38"/>
      <c r="H19" s="10" t="e">
        <f t="shared" si="0"/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/>
      <c r="N19" s="10" t="e">
        <f t="shared" si="1"/>
        <v>#REF!</v>
      </c>
      <c r="O19" s="11" t="e">
        <f>#REF!</f>
        <v>#REF!</v>
      </c>
      <c r="P19" s="11" t="e">
        <f>#REF!</f>
        <v>#REF!</v>
      </c>
      <c r="Q19" s="11" t="e">
        <f>#REF!</f>
        <v>#REF!</v>
      </c>
      <c r="R19" s="11" t="e">
        <f>#REF!</f>
        <v>#REF!</v>
      </c>
      <c r="S19" s="11"/>
      <c r="T19" s="10" t="e">
        <f t="shared" si="2"/>
        <v>#REF!</v>
      </c>
      <c r="U19" s="11" t="e">
        <f>#REF!</f>
        <v>#REF!</v>
      </c>
      <c r="V19" s="11" t="e">
        <f>#REF!</f>
        <v>#REF!</v>
      </c>
      <c r="W19" s="11" t="e">
        <f>#REF!</f>
        <v>#REF!</v>
      </c>
      <c r="X19" s="11" t="e">
        <f>#REF!</f>
        <v>#REF!</v>
      </c>
      <c r="Y19" s="11">
        <v>12</v>
      </c>
      <c r="Z19" s="81" t="e">
        <f t="shared" si="3"/>
        <v>#REF!</v>
      </c>
      <c r="AA19" s="98">
        <v>15</v>
      </c>
      <c r="AI19" s="95" t="e">
        <f t="shared" si="4"/>
        <v>#REF!</v>
      </c>
      <c r="AJ19" s="95" t="e">
        <f t="shared" si="5"/>
        <v>#REF!</v>
      </c>
      <c r="AK19" s="83" t="e">
        <f t="shared" si="6"/>
        <v>#REF!</v>
      </c>
    </row>
    <row r="20" spans="1:37" ht="15.75" customHeight="1" x14ac:dyDescent="0.25">
      <c r="A20" s="21">
        <v>6</v>
      </c>
      <c r="B20" s="22" t="s">
        <v>18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38"/>
      <c r="H20" s="10" t="e">
        <f t="shared" si="0"/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/>
      <c r="N20" s="10" t="e">
        <f t="shared" si="1"/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/>
      <c r="T20" s="10" t="e">
        <f t="shared" si="2"/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>
        <v>12</v>
      </c>
      <c r="Z20" s="81" t="e">
        <f t="shared" si="3"/>
        <v>#REF!</v>
      </c>
      <c r="AA20" s="98">
        <v>16</v>
      </c>
      <c r="AI20" s="95" t="e">
        <f t="shared" si="4"/>
        <v>#REF!</v>
      </c>
      <c r="AJ20" s="95" t="e">
        <f t="shared" si="5"/>
        <v>#REF!</v>
      </c>
      <c r="AK20" s="83" t="e">
        <f t="shared" si="6"/>
        <v>#REF!</v>
      </c>
    </row>
    <row r="21" spans="1:37" ht="15.75" customHeight="1" x14ac:dyDescent="0.25">
      <c r="A21" s="26">
        <v>62</v>
      </c>
      <c r="B21" s="22" t="s">
        <v>52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38"/>
      <c r="H21" s="10" t="e">
        <f t="shared" si="0"/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/>
      <c r="N21" s="10" t="e">
        <f t="shared" si="1"/>
        <v>#REF!</v>
      </c>
      <c r="O21" s="11" t="e">
        <f>#REF!</f>
        <v>#REF!</v>
      </c>
      <c r="P21" s="11" t="e">
        <f>#REF!</f>
        <v>#REF!</v>
      </c>
      <c r="Q21" s="11" t="e">
        <f>#REF!</f>
        <v>#REF!</v>
      </c>
      <c r="R21" s="11" t="e">
        <f>#REF!</f>
        <v>#REF!</v>
      </c>
      <c r="S21" s="11"/>
      <c r="T21" s="10" t="e">
        <f t="shared" si="2"/>
        <v>#REF!</v>
      </c>
      <c r="U21" s="11" t="e">
        <f>#REF!</f>
        <v>#REF!</v>
      </c>
      <c r="V21" s="11" t="e">
        <f>#REF!</f>
        <v>#REF!</v>
      </c>
      <c r="W21" s="11" t="e">
        <f>#REF!</f>
        <v>#REF!</v>
      </c>
      <c r="X21" s="11" t="e">
        <f>#REF!</f>
        <v>#REF!</v>
      </c>
      <c r="Y21" s="11">
        <v>12</v>
      </c>
      <c r="Z21" s="81" t="e">
        <f t="shared" si="3"/>
        <v>#REF!</v>
      </c>
      <c r="AA21" s="98">
        <v>17</v>
      </c>
      <c r="AI21" s="95" t="e">
        <f t="shared" si="4"/>
        <v>#REF!</v>
      </c>
      <c r="AJ21" s="95" t="e">
        <f t="shared" si="5"/>
        <v>#REF!</v>
      </c>
      <c r="AK21" s="83" t="e">
        <f t="shared" si="6"/>
        <v>#REF!</v>
      </c>
    </row>
    <row r="22" spans="1:37" ht="15.75" customHeight="1" x14ac:dyDescent="0.25">
      <c r="A22" s="23">
        <v>11</v>
      </c>
      <c r="B22" s="22" t="s">
        <v>23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38"/>
      <c r="H22" s="10" t="e">
        <f t="shared" si="0"/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/>
      <c r="N22" s="10" t="e">
        <f t="shared" si="1"/>
        <v>#REF!</v>
      </c>
      <c r="O22" s="11" t="e">
        <f>#REF!</f>
        <v>#REF!</v>
      </c>
      <c r="P22" s="11" t="e">
        <f>#REF!</f>
        <v>#REF!</v>
      </c>
      <c r="Q22" s="11" t="e">
        <f>#REF!</f>
        <v>#REF!</v>
      </c>
      <c r="R22" s="11" t="e">
        <f>#REF!</f>
        <v>#REF!</v>
      </c>
      <c r="S22" s="11"/>
      <c r="T22" s="10" t="e">
        <f t="shared" si="2"/>
        <v>#REF!</v>
      </c>
      <c r="U22" s="11" t="e">
        <f>#REF!</f>
        <v>#REF!</v>
      </c>
      <c r="V22" s="11" t="e">
        <f>#REF!</f>
        <v>#REF!</v>
      </c>
      <c r="W22" s="11" t="e">
        <f>#REF!</f>
        <v>#REF!</v>
      </c>
      <c r="X22" s="11" t="e">
        <f>#REF!</f>
        <v>#REF!</v>
      </c>
      <c r="Y22" s="11">
        <v>12</v>
      </c>
      <c r="Z22" s="81" t="e">
        <f t="shared" si="3"/>
        <v>#REF!</v>
      </c>
      <c r="AA22" s="98">
        <v>18</v>
      </c>
      <c r="AI22" s="95" t="e">
        <f t="shared" si="4"/>
        <v>#REF!</v>
      </c>
      <c r="AJ22" s="95" t="e">
        <f t="shared" si="5"/>
        <v>#REF!</v>
      </c>
      <c r="AK22" s="83" t="e">
        <f t="shared" si="6"/>
        <v>#REF!</v>
      </c>
    </row>
    <row r="23" spans="1:37" ht="15.75" customHeight="1" x14ac:dyDescent="0.25">
      <c r="A23" s="23">
        <v>12</v>
      </c>
      <c r="B23" s="22" t="s">
        <v>24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38"/>
      <c r="H23" s="10" t="e">
        <f t="shared" si="0"/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/>
      <c r="N23" s="10" t="e">
        <f t="shared" si="1"/>
        <v>#REF!</v>
      </c>
      <c r="O23" s="11" t="e">
        <f>#REF!</f>
        <v>#REF!</v>
      </c>
      <c r="P23" s="11" t="e">
        <f>#REF!</f>
        <v>#REF!</v>
      </c>
      <c r="Q23" s="11" t="e">
        <f>#REF!</f>
        <v>#REF!</v>
      </c>
      <c r="R23" s="11" t="e">
        <f>#REF!</f>
        <v>#REF!</v>
      </c>
      <c r="S23" s="11"/>
      <c r="T23" s="10" t="e">
        <f t="shared" si="2"/>
        <v>#REF!</v>
      </c>
      <c r="U23" s="11" t="e">
        <f>#REF!</f>
        <v>#REF!</v>
      </c>
      <c r="V23" s="11" t="e">
        <f>#REF!</f>
        <v>#REF!</v>
      </c>
      <c r="W23" s="11" t="e">
        <f>#REF!</f>
        <v>#REF!</v>
      </c>
      <c r="X23" s="11" t="e">
        <f>#REF!</f>
        <v>#REF!</v>
      </c>
      <c r="Y23" s="11">
        <v>12</v>
      </c>
      <c r="Z23" s="81" t="e">
        <f t="shared" si="3"/>
        <v>#REF!</v>
      </c>
      <c r="AA23" s="98">
        <v>19</v>
      </c>
      <c r="AI23" s="95" t="e">
        <f t="shared" si="4"/>
        <v>#REF!</v>
      </c>
      <c r="AJ23" s="95" t="e">
        <f t="shared" si="5"/>
        <v>#REF!</v>
      </c>
      <c r="AK23" s="83" t="e">
        <f t="shared" si="6"/>
        <v>#REF!</v>
      </c>
    </row>
    <row r="24" spans="1:37" ht="15.75" customHeight="1" x14ac:dyDescent="0.25">
      <c r="A24" s="26">
        <v>66</v>
      </c>
      <c r="B24" s="22" t="s">
        <v>56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38"/>
      <c r="H24" s="10" t="e">
        <f t="shared" si="0"/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/>
      <c r="N24" s="10" t="e">
        <f t="shared" si="1"/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/>
      <c r="T24" s="10" t="e">
        <f t="shared" si="2"/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>
        <v>12</v>
      </c>
      <c r="Z24" s="81" t="e">
        <f t="shared" si="3"/>
        <v>#REF!</v>
      </c>
      <c r="AA24" s="98">
        <v>20</v>
      </c>
      <c r="AI24" s="95" t="e">
        <f t="shared" si="4"/>
        <v>#REF!</v>
      </c>
      <c r="AJ24" s="95" t="e">
        <f t="shared" si="5"/>
        <v>#REF!</v>
      </c>
      <c r="AK24" s="83" t="e">
        <f t="shared" si="6"/>
        <v>#REF!</v>
      </c>
    </row>
    <row r="25" spans="1:37" ht="15.75" customHeight="1" x14ac:dyDescent="0.25">
      <c r="A25" s="23">
        <v>23</v>
      </c>
      <c r="B25" s="22" t="s">
        <v>35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38"/>
      <c r="H25" s="10" t="e">
        <f t="shared" si="0"/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/>
      <c r="N25" s="10" t="e">
        <f t="shared" si="1"/>
        <v>#REF!</v>
      </c>
      <c r="O25" s="11" t="e">
        <f>#REF!</f>
        <v>#REF!</v>
      </c>
      <c r="P25" s="11" t="e">
        <f>#REF!</f>
        <v>#REF!</v>
      </c>
      <c r="Q25" s="11" t="e">
        <f>#REF!</f>
        <v>#REF!</v>
      </c>
      <c r="R25" s="11" t="e">
        <f>#REF!</f>
        <v>#REF!</v>
      </c>
      <c r="S25" s="11"/>
      <c r="T25" s="10" t="e">
        <f t="shared" si="2"/>
        <v>#REF!</v>
      </c>
      <c r="U25" s="11" t="e">
        <f>#REF!</f>
        <v>#REF!</v>
      </c>
      <c r="V25" s="11" t="e">
        <f>#REF!</f>
        <v>#REF!</v>
      </c>
      <c r="W25" s="11" t="e">
        <f>#REF!</f>
        <v>#REF!</v>
      </c>
      <c r="X25" s="11" t="e">
        <f>#REF!</f>
        <v>#REF!</v>
      </c>
      <c r="Y25" s="11">
        <v>12</v>
      </c>
      <c r="Z25" s="81" t="e">
        <f t="shared" si="3"/>
        <v>#REF!</v>
      </c>
      <c r="AA25" s="98">
        <v>21</v>
      </c>
      <c r="AI25" s="95" t="e">
        <f t="shared" si="4"/>
        <v>#REF!</v>
      </c>
      <c r="AJ25" s="95" t="e">
        <f t="shared" si="5"/>
        <v>#REF!</v>
      </c>
      <c r="AK25" s="83" t="e">
        <f t="shared" si="6"/>
        <v>#REF!</v>
      </c>
    </row>
    <row r="26" spans="1:37" ht="15.75" customHeight="1" x14ac:dyDescent="0.25">
      <c r="A26" s="23">
        <v>24</v>
      </c>
      <c r="B26" s="22" t="s">
        <v>36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38"/>
      <c r="H26" s="10" t="e">
        <f t="shared" si="0"/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/>
      <c r="N26" s="10" t="e">
        <f t="shared" si="1"/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/>
      <c r="T26" s="10" t="e">
        <f t="shared" si="2"/>
        <v>#REF!</v>
      </c>
      <c r="U26" s="11" t="e">
        <f>#REF!</f>
        <v>#REF!</v>
      </c>
      <c r="V26" s="11" t="e">
        <f>#REF!</f>
        <v>#REF!</v>
      </c>
      <c r="W26" s="11" t="e">
        <f>#REF!</f>
        <v>#REF!</v>
      </c>
      <c r="X26" s="11" t="e">
        <f>#REF!</f>
        <v>#REF!</v>
      </c>
      <c r="Y26" s="11">
        <v>12</v>
      </c>
      <c r="Z26" s="81" t="e">
        <f t="shared" si="3"/>
        <v>#REF!</v>
      </c>
      <c r="AA26" s="98">
        <v>22</v>
      </c>
      <c r="AI26" s="95" t="e">
        <f t="shared" si="4"/>
        <v>#REF!</v>
      </c>
      <c r="AJ26" s="95" t="e">
        <f t="shared" si="5"/>
        <v>#REF!</v>
      </c>
      <c r="AK26" s="83" t="e">
        <f t="shared" si="6"/>
        <v>#REF!</v>
      </c>
    </row>
    <row r="27" spans="1:37" ht="15.75" customHeight="1" x14ac:dyDescent="0.25">
      <c r="A27" s="26">
        <v>25</v>
      </c>
      <c r="B27" s="22" t="s">
        <v>37</v>
      </c>
      <c r="C27" s="11" t="e">
        <f>#REF!</f>
        <v>#REF!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38"/>
      <c r="H27" s="10" t="e">
        <f t="shared" si="0"/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/>
      <c r="N27" s="10" t="e">
        <f t="shared" si="1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/>
      <c r="T27" s="10" t="e">
        <f t="shared" si="2"/>
        <v>#REF!</v>
      </c>
      <c r="U27" s="11" t="e">
        <f>#REF!</f>
        <v>#REF!</v>
      </c>
      <c r="V27" s="11" t="e">
        <f>#REF!</f>
        <v>#REF!</v>
      </c>
      <c r="W27" s="11" t="e">
        <f>#REF!</f>
        <v>#REF!</v>
      </c>
      <c r="X27" s="11" t="e">
        <f>#REF!</f>
        <v>#REF!</v>
      </c>
      <c r="Y27" s="11">
        <v>12</v>
      </c>
      <c r="Z27" s="81" t="e">
        <f t="shared" si="3"/>
        <v>#REF!</v>
      </c>
      <c r="AA27" s="98">
        <v>23</v>
      </c>
      <c r="AI27" s="95" t="e">
        <f t="shared" si="4"/>
        <v>#REF!</v>
      </c>
      <c r="AJ27" s="95" t="e">
        <f t="shared" si="5"/>
        <v>#REF!</v>
      </c>
      <c r="AK27" s="83" t="e">
        <f t="shared" si="6"/>
        <v>#REF!</v>
      </c>
    </row>
    <row r="28" spans="1:37" ht="15.75" customHeight="1" x14ac:dyDescent="0.25">
      <c r="A28" s="26">
        <v>31</v>
      </c>
      <c r="B28" s="22" t="s">
        <v>43</v>
      </c>
      <c r="C28" s="11" t="e">
        <f>#REF!</f>
        <v>#REF!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38"/>
      <c r="H28" s="10" t="e">
        <f t="shared" si="0"/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/>
      <c r="N28" s="10" t="e">
        <f t="shared" si="1"/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/>
      <c r="T28" s="10" t="e">
        <f t="shared" si="2"/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>
        <v>12</v>
      </c>
      <c r="Z28" s="81" t="e">
        <f t="shared" si="3"/>
        <v>#REF!</v>
      </c>
      <c r="AA28" s="98">
        <v>24</v>
      </c>
      <c r="AI28" s="95" t="e">
        <f t="shared" si="4"/>
        <v>#REF!</v>
      </c>
      <c r="AJ28" s="95" t="e">
        <f t="shared" si="5"/>
        <v>#REF!</v>
      </c>
      <c r="AK28" s="83" t="e">
        <f t="shared" si="6"/>
        <v>#REF!</v>
      </c>
    </row>
    <row r="29" spans="1:37" ht="15.75" customHeight="1" x14ac:dyDescent="0.25">
      <c r="A29" s="23">
        <v>17</v>
      </c>
      <c r="B29" s="22" t="s">
        <v>29</v>
      </c>
      <c r="C29" s="11" t="e">
        <f>#REF!</f>
        <v>#REF!</v>
      </c>
      <c r="D29" s="11" t="e">
        <f>#REF!</f>
        <v>#REF!</v>
      </c>
      <c r="E29" s="11" t="e">
        <f>#REF!</f>
        <v>#REF!</v>
      </c>
      <c r="F29" s="11" t="e">
        <f>#REF!</f>
        <v>#REF!</v>
      </c>
      <c r="G29" s="38"/>
      <c r="H29" s="10" t="e">
        <f t="shared" si="0"/>
        <v>#REF!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/>
      <c r="N29" s="10" t="e">
        <f t="shared" si="1"/>
        <v>#REF!</v>
      </c>
      <c r="O29" s="11" t="e">
        <f>#REF!</f>
        <v>#REF!</v>
      </c>
      <c r="P29" s="11" t="e">
        <f>#REF!</f>
        <v>#REF!</v>
      </c>
      <c r="Q29" s="11" t="e">
        <f>#REF!</f>
        <v>#REF!</v>
      </c>
      <c r="R29" s="11" t="e">
        <f>#REF!</f>
        <v>#REF!</v>
      </c>
      <c r="S29" s="11"/>
      <c r="T29" s="10" t="e">
        <f t="shared" si="2"/>
        <v>#REF!</v>
      </c>
      <c r="U29" s="11" t="e">
        <f>#REF!</f>
        <v>#REF!</v>
      </c>
      <c r="V29" s="11" t="e">
        <f>#REF!</f>
        <v>#REF!</v>
      </c>
      <c r="W29" s="11" t="e">
        <f>#REF!</f>
        <v>#REF!</v>
      </c>
      <c r="X29" s="11" t="e">
        <f>#REF!</f>
        <v>#REF!</v>
      </c>
      <c r="Y29" s="11">
        <v>12</v>
      </c>
      <c r="Z29" s="81" t="e">
        <f t="shared" si="3"/>
        <v>#REF!</v>
      </c>
      <c r="AA29" s="98">
        <v>25</v>
      </c>
      <c r="AI29" s="95" t="e">
        <f t="shared" si="4"/>
        <v>#REF!</v>
      </c>
      <c r="AJ29" s="95" t="e">
        <f t="shared" si="5"/>
        <v>#REF!</v>
      </c>
      <c r="AK29" s="83" t="e">
        <f t="shared" si="6"/>
        <v>#REF!</v>
      </c>
    </row>
    <row r="30" spans="1:37" ht="15.75" customHeight="1" x14ac:dyDescent="0.25">
      <c r="A30" s="26">
        <v>63</v>
      </c>
      <c r="B30" s="22" t="s">
        <v>53</v>
      </c>
      <c r="C30" s="11" t="e">
        <f>#REF!</f>
        <v>#REF!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38"/>
      <c r="H30" s="10" t="e">
        <f t="shared" si="0"/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/>
      <c r="N30" s="10" t="e">
        <f t="shared" si="1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/>
      <c r="T30" s="10" t="e">
        <f t="shared" si="2"/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>
        <v>12</v>
      </c>
      <c r="Z30" s="81" t="e">
        <f t="shared" si="3"/>
        <v>#REF!</v>
      </c>
      <c r="AA30" s="98">
        <v>26</v>
      </c>
      <c r="AI30" s="95" t="e">
        <f t="shared" si="4"/>
        <v>#REF!</v>
      </c>
      <c r="AJ30" s="95" t="e">
        <f t="shared" si="5"/>
        <v>#REF!</v>
      </c>
      <c r="AK30" s="83" t="e">
        <f t="shared" si="6"/>
        <v>#REF!</v>
      </c>
    </row>
    <row r="31" spans="1:37" ht="15.75" customHeight="1" x14ac:dyDescent="0.25">
      <c r="A31" s="26">
        <v>30</v>
      </c>
      <c r="B31" s="22" t="s">
        <v>42</v>
      </c>
      <c r="C31" s="11" t="e">
        <f>#REF!</f>
        <v>#REF!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38"/>
      <c r="H31" s="10" t="e">
        <f t="shared" si="0"/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/>
      <c r="N31" s="10" t="e">
        <f t="shared" si="1"/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/>
      <c r="T31" s="10" t="e">
        <f t="shared" si="2"/>
        <v>#REF!</v>
      </c>
      <c r="U31" s="11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11">
        <v>12</v>
      </c>
      <c r="Z31" s="81" t="e">
        <f t="shared" si="3"/>
        <v>#REF!</v>
      </c>
      <c r="AA31" s="98">
        <v>27</v>
      </c>
      <c r="AI31" s="95" t="e">
        <f t="shared" si="4"/>
        <v>#REF!</v>
      </c>
      <c r="AJ31" s="95" t="e">
        <f t="shared" si="5"/>
        <v>#REF!</v>
      </c>
      <c r="AK31" s="83" t="e">
        <f t="shared" si="6"/>
        <v>#REF!</v>
      </c>
    </row>
    <row r="32" spans="1:37" ht="15.75" customHeight="1" x14ac:dyDescent="0.25">
      <c r="A32" s="26">
        <v>68</v>
      </c>
      <c r="B32" s="22" t="s">
        <v>58</v>
      </c>
      <c r="C32" s="11" t="e">
        <f>#REF!</f>
        <v>#REF!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38"/>
      <c r="H32" s="10" t="e">
        <f t="shared" si="0"/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/>
      <c r="N32" s="10" t="e">
        <f t="shared" si="1"/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/>
      <c r="T32" s="10" t="e">
        <f t="shared" si="2"/>
        <v>#REF!</v>
      </c>
      <c r="U32" s="11" t="e">
        <f>#REF!</f>
        <v>#REF!</v>
      </c>
      <c r="V32" s="11" t="e">
        <f>#REF!</f>
        <v>#REF!</v>
      </c>
      <c r="W32" s="11" t="e">
        <f>#REF!</f>
        <v>#REF!</v>
      </c>
      <c r="X32" s="11" t="e">
        <f>#REF!</f>
        <v>#REF!</v>
      </c>
      <c r="Y32" s="11">
        <v>12</v>
      </c>
      <c r="Z32" s="81" t="e">
        <f t="shared" si="3"/>
        <v>#REF!</v>
      </c>
      <c r="AA32" s="98">
        <v>28</v>
      </c>
      <c r="AI32" s="95" t="e">
        <f t="shared" si="4"/>
        <v>#REF!</v>
      </c>
      <c r="AJ32" s="95" t="e">
        <f t="shared" si="5"/>
        <v>#REF!</v>
      </c>
      <c r="AK32" s="83" t="e">
        <f t="shared" si="6"/>
        <v>#REF!</v>
      </c>
    </row>
    <row r="33" spans="1:37" ht="15.75" customHeight="1" x14ac:dyDescent="0.25">
      <c r="A33" s="26">
        <v>64</v>
      </c>
      <c r="B33" s="22" t="s">
        <v>54</v>
      </c>
      <c r="C33" s="11" t="e">
        <f>#REF!</f>
        <v>#REF!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38"/>
      <c r="H33" s="10" t="e">
        <f t="shared" si="0"/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/>
      <c r="N33" s="10" t="e">
        <f t="shared" si="1"/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/>
      <c r="T33" s="10" t="e">
        <f t="shared" si="2"/>
        <v>#REF!</v>
      </c>
      <c r="U33" s="11" t="e">
        <f>#REF!</f>
        <v>#REF!</v>
      </c>
      <c r="V33" s="11" t="e">
        <f>#REF!</f>
        <v>#REF!</v>
      </c>
      <c r="W33" s="11" t="e">
        <f>#REF!</f>
        <v>#REF!</v>
      </c>
      <c r="X33" s="11" t="e">
        <f>#REF!</f>
        <v>#REF!</v>
      </c>
      <c r="Y33" s="11">
        <v>12</v>
      </c>
      <c r="Z33" s="81" t="e">
        <f t="shared" si="3"/>
        <v>#REF!</v>
      </c>
      <c r="AA33" s="98">
        <v>29</v>
      </c>
      <c r="AI33" s="95" t="e">
        <f t="shared" si="4"/>
        <v>#REF!</v>
      </c>
      <c r="AJ33" s="95" t="e">
        <f t="shared" si="5"/>
        <v>#REF!</v>
      </c>
      <c r="AK33" s="83" t="e">
        <f t="shared" si="6"/>
        <v>#REF!</v>
      </c>
    </row>
    <row r="34" spans="1:37" ht="15.75" customHeight="1" x14ac:dyDescent="0.25">
      <c r="A34" s="26">
        <v>28</v>
      </c>
      <c r="B34" s="22" t="s">
        <v>40</v>
      </c>
      <c r="C34" s="11" t="e">
        <f>#REF!</f>
        <v>#REF!</v>
      </c>
      <c r="D34" s="11" t="e">
        <f>#REF!</f>
        <v>#REF!</v>
      </c>
      <c r="E34" s="11" t="e">
        <f>#REF!</f>
        <v>#REF!</v>
      </c>
      <c r="F34" s="11" t="e">
        <f>#REF!</f>
        <v>#REF!</v>
      </c>
      <c r="G34" s="38"/>
      <c r="H34" s="10" t="e">
        <f t="shared" si="0"/>
        <v>#REF!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/>
      <c r="N34" s="10" t="e">
        <f t="shared" si="1"/>
        <v>#REF!</v>
      </c>
      <c r="O34" s="11" t="e">
        <f>#REF!</f>
        <v>#REF!</v>
      </c>
      <c r="P34" s="11" t="e">
        <f>#REF!</f>
        <v>#REF!</v>
      </c>
      <c r="Q34" s="11" t="e">
        <f>#REF!</f>
        <v>#REF!</v>
      </c>
      <c r="R34" s="11" t="e">
        <f>#REF!</f>
        <v>#REF!</v>
      </c>
      <c r="S34" s="11"/>
      <c r="T34" s="10" t="e">
        <f t="shared" si="2"/>
        <v>#REF!</v>
      </c>
      <c r="U34" s="11" t="e">
        <f>#REF!</f>
        <v>#REF!</v>
      </c>
      <c r="V34" s="11" t="e">
        <f>#REF!</f>
        <v>#REF!</v>
      </c>
      <c r="W34" s="11" t="e">
        <f>#REF!</f>
        <v>#REF!</v>
      </c>
      <c r="X34" s="11" t="e">
        <f>#REF!</f>
        <v>#REF!</v>
      </c>
      <c r="Y34" s="11">
        <v>12</v>
      </c>
      <c r="Z34" s="81" t="e">
        <f t="shared" si="3"/>
        <v>#REF!</v>
      </c>
      <c r="AA34" s="98">
        <v>30</v>
      </c>
      <c r="AI34" s="95" t="e">
        <f t="shared" si="4"/>
        <v>#REF!</v>
      </c>
      <c r="AJ34" s="95" t="e">
        <f t="shared" si="5"/>
        <v>#REF!</v>
      </c>
      <c r="AK34" s="83" t="e">
        <f t="shared" si="6"/>
        <v>#REF!</v>
      </c>
    </row>
    <row r="35" spans="1:37" ht="15.75" customHeight="1" x14ac:dyDescent="0.25">
      <c r="A35" s="26">
        <v>29</v>
      </c>
      <c r="B35" s="22" t="s">
        <v>41</v>
      </c>
      <c r="C35" s="11" t="e">
        <f>#REF!</f>
        <v>#REF!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38"/>
      <c r="H35" s="10" t="e">
        <f t="shared" si="0"/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/>
      <c r="N35" s="10" t="e">
        <f t="shared" si="1"/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/>
      <c r="T35" s="10" t="e">
        <f t="shared" si="2"/>
        <v>#REF!</v>
      </c>
      <c r="U35" s="11" t="e">
        <f>#REF!</f>
        <v>#REF!</v>
      </c>
      <c r="V35" s="11" t="e">
        <f>#REF!</f>
        <v>#REF!</v>
      </c>
      <c r="W35" s="11" t="e">
        <f>#REF!</f>
        <v>#REF!</v>
      </c>
      <c r="X35" s="11" t="e">
        <f>#REF!</f>
        <v>#REF!</v>
      </c>
      <c r="Y35" s="11">
        <v>12</v>
      </c>
      <c r="Z35" s="81" t="e">
        <f t="shared" si="3"/>
        <v>#REF!</v>
      </c>
      <c r="AA35" s="98">
        <v>31</v>
      </c>
      <c r="AI35" s="95" t="e">
        <f t="shared" si="4"/>
        <v>#REF!</v>
      </c>
      <c r="AJ35" s="95" t="e">
        <f t="shared" si="5"/>
        <v>#REF!</v>
      </c>
      <c r="AK35" s="83" t="e">
        <f t="shared" si="6"/>
        <v>#REF!</v>
      </c>
    </row>
    <row r="36" spans="1:37" ht="15.75" customHeight="1" x14ac:dyDescent="0.25">
      <c r="A36" s="23">
        <v>71</v>
      </c>
      <c r="B36" s="22" t="s">
        <v>61</v>
      </c>
      <c r="C36" s="11" t="e">
        <f>#REF!</f>
        <v>#REF!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38"/>
      <c r="H36" s="10" t="e">
        <f t="shared" si="0"/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/>
      <c r="N36" s="10" t="e">
        <f t="shared" si="1"/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/>
      <c r="T36" s="10" t="e">
        <f t="shared" si="2"/>
        <v>#REF!</v>
      </c>
      <c r="U36" s="11" t="e">
        <f>#REF!</f>
        <v>#REF!</v>
      </c>
      <c r="V36" s="11" t="e">
        <f>#REF!</f>
        <v>#REF!</v>
      </c>
      <c r="W36" s="11" t="e">
        <f>#REF!</f>
        <v>#REF!</v>
      </c>
      <c r="X36" s="11" t="e">
        <f>#REF!</f>
        <v>#REF!</v>
      </c>
      <c r="Y36" s="11">
        <v>12</v>
      </c>
      <c r="Z36" s="81" t="e">
        <f t="shared" si="3"/>
        <v>#REF!</v>
      </c>
      <c r="AA36" s="98">
        <v>32</v>
      </c>
      <c r="AI36" s="95" t="e">
        <f t="shared" si="4"/>
        <v>#REF!</v>
      </c>
      <c r="AJ36" s="95" t="e">
        <f t="shared" si="5"/>
        <v>#REF!</v>
      </c>
      <c r="AK36" s="83" t="e">
        <f t="shared" si="6"/>
        <v>#REF!</v>
      </c>
    </row>
    <row r="37" spans="1:37" ht="15.75" customHeight="1" x14ac:dyDescent="0.25">
      <c r="A37" s="23">
        <v>16</v>
      </c>
      <c r="B37" s="22" t="s">
        <v>28</v>
      </c>
      <c r="C37" s="11" t="e">
        <f>#REF!</f>
        <v>#REF!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38"/>
      <c r="H37" s="10" t="e">
        <f t="shared" ref="H37:H61" si="7">IF(E37&lt;&gt;0,(F37-E37)/E37,"")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/>
      <c r="N37" s="10" t="e">
        <f t="shared" ref="N37:N61" si="8">IF(K37&lt;&gt;0,(L37-K37)/K37,"")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/>
      <c r="T37" s="10" t="e">
        <f t="shared" ref="T37:T61" si="9">IF(Q37&lt;&gt;0,(R37-Q37)/Q37,"")</f>
        <v>#REF!</v>
      </c>
      <c r="U37" s="11" t="e">
        <f>#REF!</f>
        <v>#REF!</v>
      </c>
      <c r="V37" s="11" t="e">
        <f>#REF!</f>
        <v>#REF!</v>
      </c>
      <c r="W37" s="11" t="e">
        <f>#REF!</f>
        <v>#REF!</v>
      </c>
      <c r="X37" s="11" t="e">
        <f>#REF!</f>
        <v>#REF!</v>
      </c>
      <c r="Y37" s="11">
        <v>12</v>
      </c>
      <c r="Z37" s="81" t="e">
        <f t="shared" ref="Z37:Z61" si="10">IF(W37&lt;&gt;0,(X37-W37)/W37,"")</f>
        <v>#REF!</v>
      </c>
      <c r="AA37" s="98">
        <v>33</v>
      </c>
      <c r="AI37" s="95" t="e">
        <f t="shared" ref="AI37:AI61" si="11">C37+I37+O37+U37</f>
        <v>#REF!</v>
      </c>
      <c r="AJ37" s="95" t="e">
        <f t="shared" ref="AJ37:AJ61" si="12">D37+J37+P37+V37</f>
        <v>#REF!</v>
      </c>
      <c r="AK37" s="83" t="e">
        <f t="shared" ref="AK37:AK61" si="13">AJ37/AI37</f>
        <v>#REF!</v>
      </c>
    </row>
    <row r="38" spans="1:37" ht="15.75" customHeight="1" x14ac:dyDescent="0.25">
      <c r="A38" s="23">
        <v>22</v>
      </c>
      <c r="B38" s="24" t="s">
        <v>34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38"/>
      <c r="H38" s="10" t="e">
        <f t="shared" si="7"/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/>
      <c r="N38" s="10" t="e">
        <f t="shared" si="8"/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/>
      <c r="T38" s="10" t="e">
        <f t="shared" si="9"/>
        <v>#REF!</v>
      </c>
      <c r="U38" s="11" t="e">
        <f>#REF!</f>
        <v>#REF!</v>
      </c>
      <c r="V38" s="11" t="e">
        <f>#REF!</f>
        <v>#REF!</v>
      </c>
      <c r="W38" s="11" t="e">
        <f>#REF!</f>
        <v>#REF!</v>
      </c>
      <c r="X38" s="11" t="e">
        <f>#REF!</f>
        <v>#REF!</v>
      </c>
      <c r="Y38" s="11">
        <v>12</v>
      </c>
      <c r="Z38" s="81" t="e">
        <f t="shared" si="10"/>
        <v>#REF!</v>
      </c>
      <c r="AA38" s="98">
        <v>34</v>
      </c>
      <c r="AI38" s="95" t="e">
        <f t="shared" si="11"/>
        <v>#REF!</v>
      </c>
      <c r="AJ38" s="95" t="e">
        <f t="shared" si="12"/>
        <v>#REF!</v>
      </c>
      <c r="AK38" s="83" t="e">
        <f t="shared" si="13"/>
        <v>#REF!</v>
      </c>
    </row>
    <row r="39" spans="1:37" ht="15.75" customHeight="1" x14ac:dyDescent="0.25">
      <c r="A39" s="21">
        <v>4</v>
      </c>
      <c r="B39" s="22" t="s">
        <v>16</v>
      </c>
      <c r="C39" s="11" t="e">
        <f>#REF!</f>
        <v>#REF!</v>
      </c>
      <c r="D39" s="11" t="e">
        <f>#REF!</f>
        <v>#REF!</v>
      </c>
      <c r="E39" s="11" t="e">
        <f>#REF!</f>
        <v>#REF!</v>
      </c>
      <c r="F39" s="11" t="e">
        <f>#REF!</f>
        <v>#REF!</v>
      </c>
      <c r="G39" s="38"/>
      <c r="H39" s="10" t="e">
        <f t="shared" si="7"/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/>
      <c r="N39" s="10" t="e">
        <f t="shared" si="8"/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/>
      <c r="T39" s="10" t="e">
        <f t="shared" si="9"/>
        <v>#REF!</v>
      </c>
      <c r="U39" s="11" t="e">
        <f>#REF!</f>
        <v>#REF!</v>
      </c>
      <c r="V39" s="11" t="e">
        <f>#REF!</f>
        <v>#REF!</v>
      </c>
      <c r="W39" s="11" t="e">
        <f>#REF!</f>
        <v>#REF!</v>
      </c>
      <c r="X39" s="11" t="e">
        <f>#REF!</f>
        <v>#REF!</v>
      </c>
      <c r="Y39" s="11">
        <v>12</v>
      </c>
      <c r="Z39" s="81" t="e">
        <f t="shared" si="10"/>
        <v>#REF!</v>
      </c>
      <c r="AA39" s="98">
        <v>35</v>
      </c>
      <c r="AI39" s="95" t="e">
        <f t="shared" si="11"/>
        <v>#REF!</v>
      </c>
      <c r="AJ39" s="95" t="e">
        <f t="shared" si="12"/>
        <v>#REF!</v>
      </c>
      <c r="AK39" s="83" t="e">
        <f t="shared" si="13"/>
        <v>#REF!</v>
      </c>
    </row>
    <row r="40" spans="1:37" ht="15.75" customHeight="1" x14ac:dyDescent="0.25">
      <c r="A40" s="26">
        <v>67</v>
      </c>
      <c r="B40" s="22" t="s">
        <v>57</v>
      </c>
      <c r="C40" s="11" t="e">
        <f>#REF!</f>
        <v>#REF!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38"/>
      <c r="H40" s="10" t="e">
        <f t="shared" si="7"/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/>
      <c r="N40" s="10" t="e">
        <f t="shared" si="8"/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/>
      <c r="T40" s="10" t="e">
        <f t="shared" si="9"/>
        <v>#REF!</v>
      </c>
      <c r="U40" s="11" t="e">
        <f>#REF!</f>
        <v>#REF!</v>
      </c>
      <c r="V40" s="11" t="e">
        <f>#REF!</f>
        <v>#REF!</v>
      </c>
      <c r="W40" s="11" t="e">
        <f>#REF!</f>
        <v>#REF!</v>
      </c>
      <c r="X40" s="11" t="e">
        <f>#REF!</f>
        <v>#REF!</v>
      </c>
      <c r="Y40" s="11">
        <v>12</v>
      </c>
      <c r="Z40" s="81" t="e">
        <f t="shared" si="10"/>
        <v>#REF!</v>
      </c>
      <c r="AA40" s="98">
        <v>36</v>
      </c>
      <c r="AI40" s="95" t="e">
        <f t="shared" si="11"/>
        <v>#REF!</v>
      </c>
      <c r="AJ40" s="95" t="e">
        <f t="shared" si="12"/>
        <v>#REF!</v>
      </c>
      <c r="AK40" s="83" t="e">
        <f t="shared" si="13"/>
        <v>#REF!</v>
      </c>
    </row>
    <row r="41" spans="1:37" ht="15.75" customHeight="1" x14ac:dyDescent="0.25">
      <c r="A41" s="23">
        <v>21</v>
      </c>
      <c r="B41" s="24" t="s">
        <v>33</v>
      </c>
      <c r="C41" s="11" t="e">
        <f>#REF!</f>
        <v>#REF!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38"/>
      <c r="H41" s="10" t="e">
        <f t="shared" si="7"/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/>
      <c r="N41" s="10" t="e">
        <f t="shared" si="8"/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/>
      <c r="T41" s="10" t="e">
        <f t="shared" si="9"/>
        <v>#REF!</v>
      </c>
      <c r="U41" s="11" t="e">
        <f>#REF!</f>
        <v>#REF!</v>
      </c>
      <c r="V41" s="11" t="e">
        <f>#REF!</f>
        <v>#REF!</v>
      </c>
      <c r="W41" s="11" t="e">
        <f>#REF!</f>
        <v>#REF!</v>
      </c>
      <c r="X41" s="11" t="e">
        <f>#REF!</f>
        <v>#REF!</v>
      </c>
      <c r="Y41" s="11">
        <v>12</v>
      </c>
      <c r="Z41" s="81" t="e">
        <f t="shared" si="10"/>
        <v>#REF!</v>
      </c>
      <c r="AA41" s="98">
        <v>37</v>
      </c>
      <c r="AI41" s="95" t="e">
        <f t="shared" si="11"/>
        <v>#REF!</v>
      </c>
      <c r="AJ41" s="95" t="e">
        <f t="shared" si="12"/>
        <v>#REF!</v>
      </c>
      <c r="AK41" s="83" t="e">
        <f t="shared" si="13"/>
        <v>#REF!</v>
      </c>
    </row>
    <row r="42" spans="1:37" ht="15.75" customHeight="1" x14ac:dyDescent="0.25">
      <c r="A42" s="26">
        <v>36</v>
      </c>
      <c r="B42" s="22" t="s">
        <v>48</v>
      </c>
      <c r="C42" s="11" t="e">
        <f>#REF!</f>
        <v>#REF!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38"/>
      <c r="H42" s="10" t="e">
        <f t="shared" si="7"/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/>
      <c r="N42" s="10" t="e">
        <f t="shared" si="8"/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/>
      <c r="T42" s="10" t="e">
        <f t="shared" si="9"/>
        <v>#REF!</v>
      </c>
      <c r="U42" s="11" t="e">
        <f>#REF!</f>
        <v>#REF!</v>
      </c>
      <c r="V42" s="11" t="e">
        <f>#REF!</f>
        <v>#REF!</v>
      </c>
      <c r="W42" s="11" t="e">
        <f>#REF!</f>
        <v>#REF!</v>
      </c>
      <c r="X42" s="11" t="e">
        <f>#REF!</f>
        <v>#REF!</v>
      </c>
      <c r="Y42" s="11">
        <v>12</v>
      </c>
      <c r="Z42" s="81" t="e">
        <f t="shared" si="10"/>
        <v>#REF!</v>
      </c>
      <c r="AA42" s="98">
        <v>38</v>
      </c>
      <c r="AI42" s="95" t="e">
        <f t="shared" si="11"/>
        <v>#REF!</v>
      </c>
      <c r="AJ42" s="95" t="e">
        <f t="shared" si="12"/>
        <v>#REF!</v>
      </c>
      <c r="AK42" s="83" t="e">
        <f t="shared" si="13"/>
        <v>#REF!</v>
      </c>
    </row>
    <row r="43" spans="1:37" ht="15.75" customHeight="1" x14ac:dyDescent="0.25">
      <c r="A43" s="21">
        <v>5</v>
      </c>
      <c r="B43" s="22" t="s">
        <v>17</v>
      </c>
      <c r="C43" s="11" t="e">
        <f>#REF!</f>
        <v>#REF!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38"/>
      <c r="H43" s="10" t="e">
        <f t="shared" si="7"/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/>
      <c r="N43" s="10" t="e">
        <f t="shared" si="8"/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/>
      <c r="T43" s="10" t="e">
        <f t="shared" si="9"/>
        <v>#REF!</v>
      </c>
      <c r="U43" s="11" t="e">
        <f>#REF!</f>
        <v>#REF!</v>
      </c>
      <c r="V43" s="11" t="e">
        <f>#REF!</f>
        <v>#REF!</v>
      </c>
      <c r="W43" s="11" t="e">
        <f>#REF!</f>
        <v>#REF!</v>
      </c>
      <c r="X43" s="11" t="e">
        <f>#REF!</f>
        <v>#REF!</v>
      </c>
      <c r="Y43" s="11">
        <v>12</v>
      </c>
      <c r="Z43" s="81" t="e">
        <f t="shared" si="10"/>
        <v>#REF!</v>
      </c>
      <c r="AA43" s="98">
        <v>39</v>
      </c>
      <c r="AI43" s="95" t="e">
        <f t="shared" si="11"/>
        <v>#REF!</v>
      </c>
      <c r="AJ43" s="95" t="e">
        <f t="shared" si="12"/>
        <v>#REF!</v>
      </c>
      <c r="AK43" s="83" t="e">
        <f t="shared" si="13"/>
        <v>#REF!</v>
      </c>
    </row>
    <row r="44" spans="1:37" ht="15.75" customHeight="1" x14ac:dyDescent="0.25">
      <c r="A44" s="29">
        <v>87</v>
      </c>
      <c r="B44" s="22" t="s">
        <v>69</v>
      </c>
      <c r="C44" s="11" t="e">
        <f>#REF!</f>
        <v>#REF!</v>
      </c>
      <c r="D44" s="11" t="e">
        <f>#REF!</f>
        <v>#REF!</v>
      </c>
      <c r="E44" s="11" t="e">
        <f>#REF!</f>
        <v>#REF!</v>
      </c>
      <c r="F44" s="11" t="e">
        <f>#REF!</f>
        <v>#REF!</v>
      </c>
      <c r="G44" s="38"/>
      <c r="H44" s="10" t="e">
        <f t="shared" si="7"/>
        <v>#REF!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/>
      <c r="N44" s="10" t="e">
        <f t="shared" si="8"/>
        <v>#REF!</v>
      </c>
      <c r="O44" s="11" t="e">
        <f>#REF!</f>
        <v>#REF!</v>
      </c>
      <c r="P44" s="11" t="e">
        <f>#REF!</f>
        <v>#REF!</v>
      </c>
      <c r="Q44" s="11" t="e">
        <f>#REF!</f>
        <v>#REF!</v>
      </c>
      <c r="R44" s="11" t="e">
        <f>#REF!</f>
        <v>#REF!</v>
      </c>
      <c r="S44" s="11"/>
      <c r="T44" s="10" t="e">
        <f t="shared" si="9"/>
        <v>#REF!</v>
      </c>
      <c r="U44" s="11" t="e">
        <f>#REF!</f>
        <v>#REF!</v>
      </c>
      <c r="V44" s="11" t="e">
        <f>#REF!</f>
        <v>#REF!</v>
      </c>
      <c r="W44" s="11" t="e">
        <f>#REF!</f>
        <v>#REF!</v>
      </c>
      <c r="X44" s="11" t="e">
        <f>#REF!</f>
        <v>#REF!</v>
      </c>
      <c r="Y44" s="11">
        <v>12</v>
      </c>
      <c r="Z44" s="81" t="e">
        <f t="shared" si="10"/>
        <v>#REF!</v>
      </c>
      <c r="AA44" s="98">
        <v>40</v>
      </c>
      <c r="AI44" s="95" t="e">
        <f t="shared" si="11"/>
        <v>#REF!</v>
      </c>
      <c r="AJ44" s="95" t="e">
        <f t="shared" si="12"/>
        <v>#REF!</v>
      </c>
      <c r="AK44" s="83" t="e">
        <f t="shared" si="13"/>
        <v>#REF!</v>
      </c>
    </row>
    <row r="45" spans="1:37" ht="15.75" customHeight="1" x14ac:dyDescent="0.25">
      <c r="A45" s="26">
        <v>27</v>
      </c>
      <c r="B45" s="22" t="s">
        <v>39</v>
      </c>
      <c r="C45" s="11" t="e">
        <f>#REF!</f>
        <v>#REF!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38"/>
      <c r="H45" s="10" t="e">
        <f t="shared" si="7"/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/>
      <c r="N45" s="10" t="e">
        <f t="shared" si="8"/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/>
      <c r="T45" s="10" t="e">
        <f t="shared" si="9"/>
        <v>#REF!</v>
      </c>
      <c r="U45" s="11" t="e">
        <f>#REF!</f>
        <v>#REF!</v>
      </c>
      <c r="V45" s="11" t="e">
        <f>#REF!</f>
        <v>#REF!</v>
      </c>
      <c r="W45" s="11" t="e">
        <f>#REF!</f>
        <v>#REF!</v>
      </c>
      <c r="X45" s="11" t="e">
        <f>#REF!</f>
        <v>#REF!</v>
      </c>
      <c r="Y45" s="11">
        <v>12</v>
      </c>
      <c r="Z45" s="81" t="e">
        <f t="shared" si="10"/>
        <v>#REF!</v>
      </c>
      <c r="AA45" s="98">
        <v>41</v>
      </c>
      <c r="AI45" s="95" t="e">
        <f t="shared" si="11"/>
        <v>#REF!</v>
      </c>
      <c r="AJ45" s="95" t="e">
        <f t="shared" si="12"/>
        <v>#REF!</v>
      </c>
      <c r="AK45" s="83" t="e">
        <f t="shared" si="13"/>
        <v>#REF!</v>
      </c>
    </row>
    <row r="46" spans="1:37" ht="15.75" customHeight="1" x14ac:dyDescent="0.25">
      <c r="A46" s="23">
        <v>14</v>
      </c>
      <c r="B46" s="24" t="s">
        <v>26</v>
      </c>
      <c r="C46" s="11" t="e">
        <f>#REF!</f>
        <v>#REF!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38"/>
      <c r="H46" s="10" t="e">
        <f t="shared" si="7"/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/>
      <c r="N46" s="10" t="e">
        <f t="shared" si="8"/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/>
      <c r="T46" s="10" t="e">
        <f t="shared" si="9"/>
        <v>#REF!</v>
      </c>
      <c r="U46" s="11" t="e">
        <f>#REF!</f>
        <v>#REF!</v>
      </c>
      <c r="V46" s="11" t="e">
        <f>#REF!</f>
        <v>#REF!</v>
      </c>
      <c r="W46" s="11" t="e">
        <f>#REF!</f>
        <v>#REF!</v>
      </c>
      <c r="X46" s="11" t="e">
        <f>#REF!</f>
        <v>#REF!</v>
      </c>
      <c r="Y46" s="11">
        <v>12</v>
      </c>
      <c r="Z46" s="81" t="e">
        <f t="shared" si="10"/>
        <v>#REF!</v>
      </c>
      <c r="AA46" s="98">
        <v>42</v>
      </c>
      <c r="AI46" s="95" t="e">
        <f t="shared" si="11"/>
        <v>#REF!</v>
      </c>
      <c r="AJ46" s="95" t="e">
        <f t="shared" si="12"/>
        <v>#REF!</v>
      </c>
      <c r="AK46" s="83" t="e">
        <f t="shared" si="13"/>
        <v>#REF!</v>
      </c>
    </row>
    <row r="47" spans="1:37" ht="15.75" customHeight="1" x14ac:dyDescent="0.25">
      <c r="A47" s="26">
        <v>61</v>
      </c>
      <c r="B47" s="22" t="s">
        <v>51</v>
      </c>
      <c r="C47" s="11" t="e">
        <f>#REF!</f>
        <v>#REF!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38"/>
      <c r="H47" s="10" t="e">
        <f t="shared" si="7"/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/>
      <c r="N47" s="10" t="e">
        <f t="shared" si="8"/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/>
      <c r="T47" s="10" t="e">
        <f t="shared" si="9"/>
        <v>#REF!</v>
      </c>
      <c r="U47" s="11" t="e">
        <f>#REF!</f>
        <v>#REF!</v>
      </c>
      <c r="V47" s="11" t="e">
        <f>#REF!</f>
        <v>#REF!</v>
      </c>
      <c r="W47" s="11" t="e">
        <f>#REF!</f>
        <v>#REF!</v>
      </c>
      <c r="X47" s="11" t="e">
        <f>#REF!</f>
        <v>#REF!</v>
      </c>
      <c r="Y47" s="11">
        <v>12</v>
      </c>
      <c r="Z47" s="81" t="e">
        <f t="shared" si="10"/>
        <v>#REF!</v>
      </c>
      <c r="AA47" s="98">
        <v>43</v>
      </c>
      <c r="AI47" s="95" t="e">
        <f t="shared" si="11"/>
        <v>#REF!</v>
      </c>
      <c r="AJ47" s="95" t="e">
        <f t="shared" si="12"/>
        <v>#REF!</v>
      </c>
      <c r="AK47" s="83" t="e">
        <f t="shared" si="13"/>
        <v>#REF!</v>
      </c>
    </row>
    <row r="48" spans="1:37" ht="15.75" customHeight="1" x14ac:dyDescent="0.25">
      <c r="A48" s="26">
        <v>65</v>
      </c>
      <c r="B48" s="22" t="s">
        <v>55</v>
      </c>
      <c r="C48" s="11" t="e">
        <f>#REF!</f>
        <v>#REF!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38"/>
      <c r="H48" s="10" t="e">
        <f t="shared" si="7"/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/>
      <c r="N48" s="10" t="e">
        <f t="shared" si="8"/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/>
      <c r="T48" s="10" t="e">
        <f t="shared" si="9"/>
        <v>#REF!</v>
      </c>
      <c r="U48" s="11" t="e">
        <f>#REF!</f>
        <v>#REF!</v>
      </c>
      <c r="V48" s="11" t="e">
        <f>#REF!</f>
        <v>#REF!</v>
      </c>
      <c r="W48" s="11" t="e">
        <f>#REF!</f>
        <v>#REF!</v>
      </c>
      <c r="X48" s="11" t="e">
        <f>#REF!</f>
        <v>#REF!</v>
      </c>
      <c r="Y48" s="11">
        <v>12</v>
      </c>
      <c r="Z48" s="81" t="e">
        <f t="shared" si="10"/>
        <v>#REF!</v>
      </c>
      <c r="AA48" s="98">
        <v>44</v>
      </c>
      <c r="AI48" s="95" t="e">
        <f t="shared" si="11"/>
        <v>#REF!</v>
      </c>
      <c r="AJ48" s="95" t="e">
        <f t="shared" si="12"/>
        <v>#REF!</v>
      </c>
      <c r="AK48" s="83" t="e">
        <f t="shared" si="13"/>
        <v>#REF!</v>
      </c>
    </row>
    <row r="49" spans="1:37" ht="15.75" customHeight="1" x14ac:dyDescent="0.25">
      <c r="A49" s="26">
        <v>35</v>
      </c>
      <c r="B49" s="22" t="s">
        <v>47</v>
      </c>
      <c r="C49" s="11" t="e">
        <f>#REF!</f>
        <v>#REF!</v>
      </c>
      <c r="D49" s="11" t="e">
        <f>#REF!</f>
        <v>#REF!</v>
      </c>
      <c r="E49" s="11" t="e">
        <f>#REF!</f>
        <v>#REF!</v>
      </c>
      <c r="F49" s="11" t="e">
        <f>#REF!</f>
        <v>#REF!</v>
      </c>
      <c r="G49" s="38"/>
      <c r="H49" s="10" t="e">
        <f t="shared" si="7"/>
        <v>#REF!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/>
      <c r="N49" s="10" t="e">
        <f t="shared" si="8"/>
        <v>#REF!</v>
      </c>
      <c r="O49" s="11" t="e">
        <f>#REF!</f>
        <v>#REF!</v>
      </c>
      <c r="P49" s="11" t="e">
        <f>#REF!</f>
        <v>#REF!</v>
      </c>
      <c r="Q49" s="11" t="e">
        <f>#REF!</f>
        <v>#REF!</v>
      </c>
      <c r="R49" s="11" t="e">
        <f>#REF!</f>
        <v>#REF!</v>
      </c>
      <c r="S49" s="11"/>
      <c r="T49" s="10" t="e">
        <f t="shared" si="9"/>
        <v>#REF!</v>
      </c>
      <c r="U49" s="11" t="e">
        <f>#REF!</f>
        <v>#REF!</v>
      </c>
      <c r="V49" s="11" t="e">
        <f>#REF!</f>
        <v>#REF!</v>
      </c>
      <c r="W49" s="11" t="e">
        <f>#REF!</f>
        <v>#REF!</v>
      </c>
      <c r="X49" s="11" t="e">
        <f>#REF!</f>
        <v>#REF!</v>
      </c>
      <c r="Y49" s="11">
        <v>12</v>
      </c>
      <c r="Z49" s="81" t="e">
        <f t="shared" si="10"/>
        <v>#REF!</v>
      </c>
      <c r="AA49" s="98">
        <v>45</v>
      </c>
      <c r="AI49" s="95" t="e">
        <f t="shared" si="11"/>
        <v>#REF!</v>
      </c>
      <c r="AJ49" s="95" t="e">
        <f t="shared" si="12"/>
        <v>#REF!</v>
      </c>
      <c r="AK49" s="83" t="e">
        <f t="shared" si="13"/>
        <v>#REF!</v>
      </c>
    </row>
    <row r="50" spans="1:37" ht="15.75" customHeight="1" x14ac:dyDescent="0.25">
      <c r="A50" s="23">
        <v>73</v>
      </c>
      <c r="B50" s="22" t="s">
        <v>63</v>
      </c>
      <c r="C50" s="11" t="e">
        <f>#REF!</f>
        <v>#REF!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38"/>
      <c r="H50" s="10" t="e">
        <f t="shared" si="7"/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/>
      <c r="N50" s="10" t="e">
        <f t="shared" si="8"/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/>
      <c r="T50" s="10" t="e">
        <f t="shared" si="9"/>
        <v>#REF!</v>
      </c>
      <c r="U50" s="11" t="e">
        <f>#REF!</f>
        <v>#REF!</v>
      </c>
      <c r="V50" s="11" t="e">
        <f>#REF!</f>
        <v>#REF!</v>
      </c>
      <c r="W50" s="11" t="e">
        <f>#REF!</f>
        <v>#REF!</v>
      </c>
      <c r="X50" s="11" t="e">
        <f>#REF!</f>
        <v>#REF!</v>
      </c>
      <c r="Y50" s="11">
        <v>12</v>
      </c>
      <c r="Z50" s="81" t="e">
        <f t="shared" si="10"/>
        <v>#REF!</v>
      </c>
      <c r="AA50" s="98">
        <v>46</v>
      </c>
      <c r="AI50" s="95" t="e">
        <f t="shared" si="11"/>
        <v>#REF!</v>
      </c>
      <c r="AJ50" s="95" t="e">
        <f t="shared" si="12"/>
        <v>#REF!</v>
      </c>
      <c r="AK50" s="83" t="e">
        <f t="shared" si="13"/>
        <v>#REF!</v>
      </c>
    </row>
    <row r="51" spans="1:37" ht="15.75" customHeight="1" x14ac:dyDescent="0.25">
      <c r="A51" s="23">
        <v>19</v>
      </c>
      <c r="B51" s="22" t="s">
        <v>31</v>
      </c>
      <c r="C51" s="11" t="e">
        <f>#REF!</f>
        <v>#REF!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38"/>
      <c r="H51" s="10" t="e">
        <f t="shared" si="7"/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/>
      <c r="N51" s="10" t="e">
        <f t="shared" si="8"/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/>
      <c r="T51" s="10" t="e">
        <f t="shared" si="9"/>
        <v>#REF!</v>
      </c>
      <c r="U51" s="11" t="e">
        <f>#REF!</f>
        <v>#REF!</v>
      </c>
      <c r="V51" s="11" t="e">
        <f>#REF!</f>
        <v>#REF!</v>
      </c>
      <c r="W51" s="11" t="e">
        <f>#REF!</f>
        <v>#REF!</v>
      </c>
      <c r="X51" s="11" t="e">
        <f>#REF!</f>
        <v>#REF!</v>
      </c>
      <c r="Y51" s="11">
        <v>12</v>
      </c>
      <c r="Z51" s="81" t="e">
        <f t="shared" si="10"/>
        <v>#REF!</v>
      </c>
      <c r="AA51" s="98">
        <v>47</v>
      </c>
      <c r="AI51" s="95" t="e">
        <f t="shared" si="11"/>
        <v>#REF!</v>
      </c>
      <c r="AJ51" s="95" t="e">
        <f t="shared" si="12"/>
        <v>#REF!</v>
      </c>
      <c r="AK51" s="83" t="e">
        <f t="shared" si="13"/>
        <v>#REF!</v>
      </c>
    </row>
    <row r="52" spans="1:37" ht="15.75" customHeight="1" x14ac:dyDescent="0.25">
      <c r="A52" s="29">
        <v>86</v>
      </c>
      <c r="B52" s="22" t="s">
        <v>68</v>
      </c>
      <c r="C52" s="11" t="e">
        <f>#REF!</f>
        <v>#REF!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38"/>
      <c r="H52" s="10" t="e">
        <f t="shared" si="7"/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/>
      <c r="N52" s="10" t="e">
        <f t="shared" si="8"/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/>
      <c r="T52" s="10" t="e">
        <f t="shared" si="9"/>
        <v>#REF!</v>
      </c>
      <c r="U52" s="11" t="e">
        <f>#REF!</f>
        <v>#REF!</v>
      </c>
      <c r="V52" s="11" t="e">
        <f>#REF!</f>
        <v>#REF!</v>
      </c>
      <c r="W52" s="11" t="e">
        <f>#REF!</f>
        <v>#REF!</v>
      </c>
      <c r="X52" s="11" t="e">
        <f>#REF!</f>
        <v>#REF!</v>
      </c>
      <c r="Y52" s="11">
        <v>12</v>
      </c>
      <c r="Z52" s="81" t="e">
        <f t="shared" si="10"/>
        <v>#REF!</v>
      </c>
      <c r="AA52" s="98">
        <v>48</v>
      </c>
      <c r="AI52" s="95" t="e">
        <f t="shared" si="11"/>
        <v>#REF!</v>
      </c>
      <c r="AJ52" s="95" t="e">
        <f t="shared" si="12"/>
        <v>#REF!</v>
      </c>
      <c r="AK52" s="83" t="e">
        <f t="shared" si="13"/>
        <v>#REF!</v>
      </c>
    </row>
    <row r="53" spans="1:37" ht="15.75" customHeight="1" x14ac:dyDescent="0.25">
      <c r="A53" s="23">
        <v>10</v>
      </c>
      <c r="B53" s="22" t="s">
        <v>22</v>
      </c>
      <c r="C53" s="11" t="e">
        <f>#REF!</f>
        <v>#REF!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38"/>
      <c r="H53" s="10" t="e">
        <f t="shared" si="7"/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/>
      <c r="N53" s="10" t="e">
        <f t="shared" si="8"/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/>
      <c r="T53" s="10" t="e">
        <f t="shared" si="9"/>
        <v>#REF!</v>
      </c>
      <c r="U53" s="11" t="e">
        <f>#REF!</f>
        <v>#REF!</v>
      </c>
      <c r="V53" s="11" t="e">
        <f>#REF!</f>
        <v>#REF!</v>
      </c>
      <c r="W53" s="11" t="e">
        <f>#REF!</f>
        <v>#REF!</v>
      </c>
      <c r="X53" s="11" t="e">
        <f>#REF!</f>
        <v>#REF!</v>
      </c>
      <c r="Y53" s="11">
        <v>12</v>
      </c>
      <c r="Z53" s="81" t="e">
        <f t="shared" si="10"/>
        <v>#REF!</v>
      </c>
      <c r="AA53" s="98">
        <v>49</v>
      </c>
      <c r="AI53" s="95" t="e">
        <f t="shared" si="11"/>
        <v>#REF!</v>
      </c>
      <c r="AJ53" s="95" t="e">
        <f t="shared" si="12"/>
        <v>#REF!</v>
      </c>
      <c r="AK53" s="83" t="e">
        <f t="shared" si="13"/>
        <v>#REF!</v>
      </c>
    </row>
    <row r="54" spans="1:37" ht="15.75" customHeight="1" x14ac:dyDescent="0.25">
      <c r="A54" s="26">
        <v>69</v>
      </c>
      <c r="B54" s="22" t="s">
        <v>59</v>
      </c>
      <c r="C54" s="11" t="e">
        <f>#REF!</f>
        <v>#REF!</v>
      </c>
      <c r="D54" s="11" t="e">
        <f>#REF!</f>
        <v>#REF!</v>
      </c>
      <c r="E54" s="11" t="e">
        <f>#REF!</f>
        <v>#REF!</v>
      </c>
      <c r="F54" s="11" t="e">
        <f>#REF!</f>
        <v>#REF!</v>
      </c>
      <c r="G54" s="38"/>
      <c r="H54" s="10" t="e">
        <f t="shared" si="7"/>
        <v>#REF!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/>
      <c r="N54" s="10" t="e">
        <f t="shared" si="8"/>
        <v>#REF!</v>
      </c>
      <c r="O54" s="11" t="e">
        <f>#REF!</f>
        <v>#REF!</v>
      </c>
      <c r="P54" s="11" t="e">
        <f>#REF!</f>
        <v>#REF!</v>
      </c>
      <c r="Q54" s="11" t="e">
        <f>#REF!</f>
        <v>#REF!</v>
      </c>
      <c r="R54" s="11" t="e">
        <f>#REF!</f>
        <v>#REF!</v>
      </c>
      <c r="S54" s="11"/>
      <c r="T54" s="10" t="e">
        <f t="shared" si="9"/>
        <v>#REF!</v>
      </c>
      <c r="U54" s="11" t="e">
        <f>#REF!</f>
        <v>#REF!</v>
      </c>
      <c r="V54" s="11" t="e">
        <f>#REF!</f>
        <v>#REF!</v>
      </c>
      <c r="W54" s="11" t="e">
        <f>#REF!</f>
        <v>#REF!</v>
      </c>
      <c r="X54" s="11" t="e">
        <f>#REF!</f>
        <v>#REF!</v>
      </c>
      <c r="Y54" s="11">
        <v>12</v>
      </c>
      <c r="Z54" s="81" t="e">
        <f t="shared" si="10"/>
        <v>#REF!</v>
      </c>
      <c r="AA54" s="98">
        <v>50</v>
      </c>
      <c r="AI54" s="95" t="e">
        <f t="shared" si="11"/>
        <v>#REF!</v>
      </c>
      <c r="AJ54" s="95" t="e">
        <f t="shared" si="12"/>
        <v>#REF!</v>
      </c>
      <c r="AK54" s="83" t="e">
        <f t="shared" si="13"/>
        <v>#REF!</v>
      </c>
    </row>
    <row r="55" spans="1:37" ht="15.75" customHeight="1" x14ac:dyDescent="0.25">
      <c r="A55" s="23">
        <v>20</v>
      </c>
      <c r="B55" s="22" t="s">
        <v>32</v>
      </c>
      <c r="C55" s="11" t="e">
        <f>#REF!</f>
        <v>#REF!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38"/>
      <c r="H55" s="10" t="e">
        <f t="shared" si="7"/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/>
      <c r="N55" s="10" t="e">
        <f t="shared" si="8"/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/>
      <c r="T55" s="10" t="e">
        <f t="shared" si="9"/>
        <v>#REF!</v>
      </c>
      <c r="U55" s="11" t="e">
        <f>#REF!</f>
        <v>#REF!</v>
      </c>
      <c r="V55" s="11" t="e">
        <f>#REF!</f>
        <v>#REF!</v>
      </c>
      <c r="W55" s="11" t="e">
        <f>#REF!</f>
        <v>#REF!</v>
      </c>
      <c r="X55" s="11" t="e">
        <f>#REF!</f>
        <v>#REF!</v>
      </c>
      <c r="Y55" s="11">
        <v>12</v>
      </c>
      <c r="Z55" s="81" t="e">
        <f t="shared" si="10"/>
        <v>#REF!</v>
      </c>
      <c r="AA55" s="98">
        <v>51</v>
      </c>
      <c r="AI55" s="95" t="e">
        <f t="shared" si="11"/>
        <v>#REF!</v>
      </c>
      <c r="AJ55" s="95" t="e">
        <f t="shared" si="12"/>
        <v>#REF!</v>
      </c>
      <c r="AK55" s="83" t="e">
        <f t="shared" si="13"/>
        <v>#REF!</v>
      </c>
    </row>
    <row r="56" spans="1:37" ht="15.75" customHeight="1" x14ac:dyDescent="0.25">
      <c r="A56" s="30">
        <v>85</v>
      </c>
      <c r="B56" s="28" t="s">
        <v>67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38"/>
      <c r="H56" s="10" t="e">
        <f t="shared" si="7"/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/>
      <c r="N56" s="10" t="e">
        <f t="shared" si="8"/>
        <v>#REF!</v>
      </c>
      <c r="O56" s="12" t="e">
        <f>#REF!</f>
        <v>#REF!</v>
      </c>
      <c r="P56" s="12" t="e">
        <f>#REF!</f>
        <v>#REF!</v>
      </c>
      <c r="Q56" s="12" t="e">
        <f>#REF!</f>
        <v>#REF!</v>
      </c>
      <c r="R56" s="12" t="e">
        <f>#REF!</f>
        <v>#REF!</v>
      </c>
      <c r="S56" s="12"/>
      <c r="T56" s="10" t="e">
        <f t="shared" si="9"/>
        <v>#REF!</v>
      </c>
      <c r="U56" s="12" t="e">
        <f>#REF!</f>
        <v>#REF!</v>
      </c>
      <c r="V56" s="12" t="e">
        <f>#REF!</f>
        <v>#REF!</v>
      </c>
      <c r="W56" s="12" t="e">
        <f>#REF!</f>
        <v>#REF!</v>
      </c>
      <c r="X56" s="12" t="e">
        <f>#REF!</f>
        <v>#REF!</v>
      </c>
      <c r="Y56" s="12">
        <v>12</v>
      </c>
      <c r="Z56" s="81" t="e">
        <f t="shared" si="10"/>
        <v>#REF!</v>
      </c>
      <c r="AA56" s="98">
        <v>52</v>
      </c>
      <c r="AI56" s="95" t="e">
        <f t="shared" si="11"/>
        <v>#REF!</v>
      </c>
      <c r="AJ56" s="95" t="e">
        <f t="shared" si="12"/>
        <v>#REF!</v>
      </c>
      <c r="AK56" s="83" t="e">
        <f t="shared" si="13"/>
        <v>#REF!</v>
      </c>
    </row>
    <row r="57" spans="1:37" ht="15.75" customHeight="1" x14ac:dyDescent="0.25">
      <c r="A57" s="108">
        <v>37</v>
      </c>
      <c r="B57" s="28" t="s">
        <v>49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38"/>
      <c r="H57" s="10" t="e">
        <f t="shared" si="7"/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/>
      <c r="N57" s="10" t="e">
        <f t="shared" si="8"/>
        <v>#REF!</v>
      </c>
      <c r="O57" s="12" t="e">
        <f>#REF!</f>
        <v>#REF!</v>
      </c>
      <c r="P57" s="12" t="e">
        <f>#REF!</f>
        <v>#REF!</v>
      </c>
      <c r="Q57" s="12" t="e">
        <f>#REF!</f>
        <v>#REF!</v>
      </c>
      <c r="R57" s="12" t="e">
        <f>#REF!</f>
        <v>#REF!</v>
      </c>
      <c r="S57" s="12"/>
      <c r="T57" s="10" t="e">
        <f t="shared" si="9"/>
        <v>#REF!</v>
      </c>
      <c r="U57" s="12" t="e">
        <f>#REF!</f>
        <v>#REF!</v>
      </c>
      <c r="V57" s="12" t="e">
        <f>#REF!</f>
        <v>#REF!</v>
      </c>
      <c r="W57" s="12" t="e">
        <f>#REF!</f>
        <v>#REF!</v>
      </c>
      <c r="X57" s="12" t="e">
        <f>#REF!</f>
        <v>#REF!</v>
      </c>
      <c r="Y57" s="12">
        <v>12</v>
      </c>
      <c r="Z57" s="81" t="e">
        <f t="shared" si="10"/>
        <v>#REF!</v>
      </c>
      <c r="AA57" s="98">
        <v>53</v>
      </c>
      <c r="AI57" s="95" t="e">
        <f t="shared" si="11"/>
        <v>#REF!</v>
      </c>
      <c r="AJ57" s="95" t="e">
        <f t="shared" si="12"/>
        <v>#REF!</v>
      </c>
      <c r="AK57" s="83" t="e">
        <f t="shared" si="13"/>
        <v>#REF!</v>
      </c>
    </row>
    <row r="58" spans="1:37" ht="15.75" customHeight="1" x14ac:dyDescent="0.25">
      <c r="A58" s="92">
        <v>2</v>
      </c>
      <c r="B58" s="28" t="s">
        <v>14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38"/>
      <c r="H58" s="10" t="e">
        <f t="shared" si="7"/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/>
      <c r="N58" s="10" t="e">
        <f t="shared" si="8"/>
        <v>#REF!</v>
      </c>
      <c r="O58" s="12" t="e">
        <f>#REF!</f>
        <v>#REF!</v>
      </c>
      <c r="P58" s="12" t="e">
        <f>#REF!</f>
        <v>#REF!</v>
      </c>
      <c r="Q58" s="12" t="e">
        <f>#REF!</f>
        <v>#REF!</v>
      </c>
      <c r="R58" s="12" t="e">
        <f>#REF!</f>
        <v>#REF!</v>
      </c>
      <c r="S58" s="12"/>
      <c r="T58" s="10" t="e">
        <f t="shared" si="9"/>
        <v>#REF!</v>
      </c>
      <c r="U58" s="12" t="e">
        <f>#REF!</f>
        <v>#REF!</v>
      </c>
      <c r="V58" s="12" t="e">
        <f>#REF!</f>
        <v>#REF!</v>
      </c>
      <c r="W58" s="12" t="e">
        <f>#REF!</f>
        <v>#REF!</v>
      </c>
      <c r="X58" s="12" t="e">
        <f>#REF!</f>
        <v>#REF!</v>
      </c>
      <c r="Y58" s="12">
        <v>12</v>
      </c>
      <c r="Z58" s="81" t="e">
        <f t="shared" si="10"/>
        <v>#REF!</v>
      </c>
      <c r="AA58" s="98">
        <v>54</v>
      </c>
      <c r="AI58" s="95" t="e">
        <f t="shared" si="11"/>
        <v>#REF!</v>
      </c>
      <c r="AJ58" s="95" t="e">
        <f t="shared" si="12"/>
        <v>#REF!</v>
      </c>
      <c r="AK58" s="83" t="e">
        <f t="shared" si="13"/>
        <v>#REF!</v>
      </c>
    </row>
    <row r="59" spans="1:37" ht="15.75" customHeight="1" x14ac:dyDescent="0.25">
      <c r="A59" s="21">
        <v>1</v>
      </c>
      <c r="B59" s="22" t="s">
        <v>13</v>
      </c>
      <c r="C59" s="11" t="e">
        <f>#REF!</f>
        <v>#REF!</v>
      </c>
      <c r="D59" s="11" t="e">
        <f>#REF!</f>
        <v>#REF!</v>
      </c>
      <c r="E59" s="11" t="e">
        <f>#REF!</f>
        <v>#REF!</v>
      </c>
      <c r="F59" s="11" t="e">
        <f>#REF!</f>
        <v>#REF!</v>
      </c>
      <c r="G59" s="38"/>
      <c r="H59" s="10" t="e">
        <f t="shared" si="7"/>
        <v>#REF!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/>
      <c r="N59" s="10" t="e">
        <f t="shared" si="8"/>
        <v>#REF!</v>
      </c>
      <c r="O59" s="11" t="e">
        <f>#REF!</f>
        <v>#REF!</v>
      </c>
      <c r="P59" s="11" t="e">
        <f>#REF!</f>
        <v>#REF!</v>
      </c>
      <c r="Q59" s="11" t="e">
        <f>#REF!</f>
        <v>#REF!</v>
      </c>
      <c r="R59" s="11" t="e">
        <f>#REF!</f>
        <v>#REF!</v>
      </c>
      <c r="S59" s="11"/>
      <c r="T59" s="10" t="e">
        <f t="shared" si="9"/>
        <v>#REF!</v>
      </c>
      <c r="U59" s="11" t="e">
        <f>#REF!</f>
        <v>#REF!</v>
      </c>
      <c r="V59" s="11" t="e">
        <f>#REF!</f>
        <v>#REF!</v>
      </c>
      <c r="W59" s="11" t="e">
        <f>#REF!</f>
        <v>#REF!</v>
      </c>
      <c r="X59" s="11" t="e">
        <f>#REF!</f>
        <v>#REF!</v>
      </c>
      <c r="Y59" s="11">
        <v>12</v>
      </c>
      <c r="Z59" s="81" t="e">
        <f t="shared" si="10"/>
        <v>#REF!</v>
      </c>
      <c r="AA59" s="98">
        <v>55</v>
      </c>
      <c r="AI59" s="95" t="e">
        <f t="shared" si="11"/>
        <v>#REF!</v>
      </c>
      <c r="AJ59" s="95" t="e">
        <f t="shared" si="12"/>
        <v>#REF!</v>
      </c>
      <c r="AK59" s="83" t="e">
        <f t="shared" si="13"/>
        <v>#REF!</v>
      </c>
    </row>
    <row r="60" spans="1:37" ht="15.75" customHeight="1" x14ac:dyDescent="0.25">
      <c r="A60" s="23">
        <v>15</v>
      </c>
      <c r="B60" s="24" t="s">
        <v>27</v>
      </c>
      <c r="C60" s="11" t="e">
        <f>#REF!</f>
        <v>#REF!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38"/>
      <c r="H60" s="10" t="e">
        <f t="shared" si="7"/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/>
      <c r="N60" s="10" t="e">
        <f t="shared" si="8"/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/>
      <c r="T60" s="10" t="e">
        <f t="shared" si="9"/>
        <v>#REF!</v>
      </c>
      <c r="U60" s="11" t="e">
        <f>#REF!</f>
        <v>#REF!</v>
      </c>
      <c r="V60" s="11" t="e">
        <f>#REF!</f>
        <v>#REF!</v>
      </c>
      <c r="W60" s="11" t="e">
        <f>#REF!</f>
        <v>#REF!</v>
      </c>
      <c r="X60" s="11" t="e">
        <f>#REF!</f>
        <v>#REF!</v>
      </c>
      <c r="Y60" s="11">
        <v>12</v>
      </c>
      <c r="Z60" s="81" t="e">
        <f t="shared" si="10"/>
        <v>#REF!</v>
      </c>
      <c r="AA60" s="98">
        <v>56</v>
      </c>
      <c r="AI60" s="95" t="e">
        <f t="shared" si="11"/>
        <v>#REF!</v>
      </c>
      <c r="AJ60" s="95" t="e">
        <f t="shared" si="12"/>
        <v>#REF!</v>
      </c>
      <c r="AK60" s="83" t="e">
        <f t="shared" si="13"/>
        <v>#REF!</v>
      </c>
    </row>
    <row r="61" spans="1:37" ht="15.75" customHeight="1" x14ac:dyDescent="0.25">
      <c r="A61" s="92">
        <v>3</v>
      </c>
      <c r="B61" s="28" t="s">
        <v>15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38"/>
      <c r="H61" s="10" t="e">
        <f t="shared" si="7"/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/>
      <c r="N61" s="10" t="e">
        <f t="shared" si="8"/>
        <v>#REF!</v>
      </c>
      <c r="O61" s="12" t="e">
        <f>#REF!</f>
        <v>#REF!</v>
      </c>
      <c r="P61" s="12" t="e">
        <f>#REF!</f>
        <v>#REF!</v>
      </c>
      <c r="Q61" s="12" t="e">
        <f>#REF!</f>
        <v>#REF!</v>
      </c>
      <c r="R61" s="12" t="e">
        <f>#REF!</f>
        <v>#REF!</v>
      </c>
      <c r="S61" s="12"/>
      <c r="T61" s="10" t="e">
        <f t="shared" si="9"/>
        <v>#REF!</v>
      </c>
      <c r="U61" s="12" t="e">
        <f>#REF!</f>
        <v>#REF!</v>
      </c>
      <c r="V61" s="12" t="e">
        <f>#REF!</f>
        <v>#REF!</v>
      </c>
      <c r="W61" s="12" t="e">
        <f>#REF!</f>
        <v>#REF!</v>
      </c>
      <c r="X61" s="12" t="e">
        <f>#REF!</f>
        <v>#REF!</v>
      </c>
      <c r="Y61" s="12">
        <v>12</v>
      </c>
      <c r="Z61" s="82" t="e">
        <f t="shared" si="10"/>
        <v>#REF!</v>
      </c>
      <c r="AA61" s="99">
        <v>57</v>
      </c>
      <c r="AI61" s="95" t="e">
        <f t="shared" si="11"/>
        <v>#REF!</v>
      </c>
      <c r="AJ61" s="95" t="e">
        <f t="shared" si="12"/>
        <v>#REF!</v>
      </c>
      <c r="AK61" s="83" t="e">
        <f t="shared" si="13"/>
        <v>#REF!</v>
      </c>
    </row>
    <row r="62" spans="1:37" s="15" customFormat="1" ht="15.75" customHeight="1" x14ac:dyDescent="0.25">
      <c r="A62" s="31"/>
      <c r="B62" s="13" t="s">
        <v>9</v>
      </c>
      <c r="C62" s="14" t="e">
        <f>SUM(C5:C61)</f>
        <v>#REF!</v>
      </c>
      <c r="D62" s="14" t="e">
        <f t="shared" ref="D62:W62" si="14">SUM(D5:D61)</f>
        <v>#REF!</v>
      </c>
      <c r="E62" s="14" t="e">
        <f t="shared" si="14"/>
        <v>#REF!</v>
      </c>
      <c r="F62" s="14" t="e">
        <f t="shared" si="14"/>
        <v>#REF!</v>
      </c>
      <c r="G62" s="39"/>
      <c r="H62" s="32" t="e">
        <f>IF(E62&lt;&gt;0,(F62-E62)/E62,"")</f>
        <v>#REF!</v>
      </c>
      <c r="I62" s="14" t="e">
        <f t="shared" si="14"/>
        <v>#REF!</v>
      </c>
      <c r="J62" s="14" t="e">
        <f t="shared" si="14"/>
        <v>#REF!</v>
      </c>
      <c r="K62" s="14" t="e">
        <f>SUM(K5:K61)</f>
        <v>#REF!</v>
      </c>
      <c r="L62" s="14" t="e">
        <f t="shared" si="14"/>
        <v>#REF!</v>
      </c>
      <c r="M62" s="14">
        <f>SUM(M5:M61)</f>
        <v>0</v>
      </c>
      <c r="N62" s="32" t="e">
        <f>IF(K62&lt;&gt;0,(L62-K62)/K62,"")</f>
        <v>#REF!</v>
      </c>
      <c r="O62" s="14" t="e">
        <f t="shared" si="14"/>
        <v>#REF!</v>
      </c>
      <c r="P62" s="14" t="e">
        <f t="shared" si="14"/>
        <v>#REF!</v>
      </c>
      <c r="Q62" s="14" t="e">
        <f t="shared" si="14"/>
        <v>#REF!</v>
      </c>
      <c r="R62" s="14" t="e">
        <f t="shared" si="14"/>
        <v>#REF!</v>
      </c>
      <c r="S62" s="14">
        <f>SUM(S5:S61)</f>
        <v>0</v>
      </c>
      <c r="T62" s="32" t="e">
        <f>IF(Q62&lt;&gt;0,(R62-Q62)/Q62,"")</f>
        <v>#REF!</v>
      </c>
      <c r="U62" s="14" t="e">
        <f t="shared" si="14"/>
        <v>#REF!</v>
      </c>
      <c r="V62" s="14" t="e">
        <f t="shared" si="14"/>
        <v>#REF!</v>
      </c>
      <c r="W62" s="14" t="e">
        <f t="shared" si="14"/>
        <v>#REF!</v>
      </c>
      <c r="X62" s="14" t="e">
        <f>SUM(X5:X61)</f>
        <v>#REF!</v>
      </c>
      <c r="Y62" s="14">
        <f>SUM(Y5:Y61)</f>
        <v>684</v>
      </c>
      <c r="Z62" s="100" t="e">
        <f>IF(W62&lt;&gt;0,(X62-W62)/W62,"")</f>
        <v>#REF!</v>
      </c>
      <c r="AA62" s="101"/>
    </row>
    <row r="64" spans="1:37" s="71" customFormat="1" x14ac:dyDescent="0.25">
      <c r="A64" s="16" t="s">
        <v>90</v>
      </c>
      <c r="B64" s="72"/>
      <c r="P64" s="90" t="s">
        <v>91</v>
      </c>
      <c r="Q64" s="91"/>
      <c r="R64" s="91"/>
      <c r="S64" s="91"/>
      <c r="T64" s="91"/>
      <c r="U64" s="91"/>
      <c r="V64" s="91"/>
      <c r="W64" s="91"/>
      <c r="X64" s="91"/>
      <c r="Y64" s="2"/>
      <c r="Z64" s="2"/>
    </row>
    <row r="65" spans="1:1" x14ac:dyDescent="0.25">
      <c r="A65" s="16" t="s">
        <v>89</v>
      </c>
    </row>
  </sheetData>
  <sortState xmlns:xlrd2="http://schemas.microsoft.com/office/spreadsheetml/2017/richdata2" ref="A5:AK61">
    <sortCondition descending="1" ref="AK5:AK61"/>
  </sortState>
  <mergeCells count="4">
    <mergeCell ref="C3:H3"/>
    <mergeCell ref="I3:N3"/>
    <mergeCell ref="O3:T3"/>
    <mergeCell ref="U3:Z3"/>
  </mergeCells>
  <conditionalFormatting sqref="H5:H62 N5:N62 T5:T62 Z5:Z62">
    <cfRule type="cellIs" priority="3" stopIfTrue="1" operator="equal">
      <formula>""</formula>
    </cfRule>
    <cfRule type="cellIs" dxfId="45" priority="4" stopIfTrue="1" operator="greaterThan">
      <formula>1</formula>
    </cfRule>
  </conditionalFormatting>
  <printOptions horizontalCentered="1"/>
  <pageMargins left="0.19685039370078741" right="0.19685039370078741" top="0.19685039370078741" bottom="0.31496062992125984" header="0.43307086614173229" footer="0.23622047244094491"/>
  <pageSetup paperSize="9" scale="53" orientation="landscape" r:id="rId1"/>
  <headerFooter alignWithMargins="0">
    <oddFooter>&amp;LDGRH A1-1&amp;R&amp;P/&amp;N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rgb="FF92D050"/>
    <pageSetUpPr fitToPage="1"/>
  </sheetPr>
  <dimension ref="A1:I803"/>
  <sheetViews>
    <sheetView showZeros="0" zoomScale="75" zoomScaleNormal="75" workbookViewId="0">
      <selection activeCell="A55" sqref="A55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 t="s">
        <v>175</v>
      </c>
    </row>
    <row r="7" spans="2:8" x14ac:dyDescent="0.2">
      <c r="B7" s="47"/>
      <c r="C7" s="47"/>
      <c r="D7" s="47"/>
      <c r="E7" s="109" t="s">
        <v>170</v>
      </c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2.75" customHeight="1" thickTop="1" thickBot="1" x14ac:dyDescent="0.25">
      <c r="B27" s="48" t="s">
        <v>198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2"/>
      <c r="C29" s="342"/>
      <c r="D29" s="342"/>
      <c r="E29" s="343"/>
      <c r="F29" s="343"/>
      <c r="G29" s="343"/>
      <c r="H29" s="343"/>
      <c r="I29" s="343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4"/>
      <c r="G52" s="344"/>
      <c r="H52" s="344"/>
    </row>
    <row r="53" spans="1:9" ht="16.5" customHeight="1" x14ac:dyDescent="0.2">
      <c r="A53" s="63" t="s">
        <v>78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79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199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176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80</v>
      </c>
      <c r="C60" s="67"/>
      <c r="D60" s="67"/>
      <c r="I60" s="69" t="s">
        <v>193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S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F10" sqref="F10"/>
    </sheetView>
  </sheetViews>
  <sheetFormatPr baseColWidth="10" defaultColWidth="11.42578125" defaultRowHeight="15" x14ac:dyDescent="0.25"/>
  <cols>
    <col min="1" max="1" width="7.42578125" style="2" customWidth="1"/>
    <col min="2" max="2" width="50.140625" style="16" customWidth="1"/>
    <col min="3" max="3" width="8.85546875" style="2" customWidth="1"/>
    <col min="4" max="5" width="8.7109375" style="2" customWidth="1"/>
    <col min="6" max="6" width="9.28515625" style="2" customWidth="1"/>
    <col min="7" max="7" width="11.28515625" style="2" customWidth="1"/>
    <col min="8" max="8" width="9.140625" style="2" customWidth="1"/>
    <col min="9" max="17" width="11.42578125" style="2"/>
    <col min="18" max="18" width="11.42578125" style="2" customWidth="1"/>
    <col min="19" max="16384" width="11.42578125" style="2"/>
  </cols>
  <sheetData>
    <row r="1" spans="1:17" ht="22.5" customHeight="1" x14ac:dyDescent="0.25">
      <c r="A1" s="1" t="s">
        <v>0</v>
      </c>
      <c r="F1" s="3"/>
      <c r="H1" s="3" t="s">
        <v>85</v>
      </c>
    </row>
    <row r="2" spans="1:17" ht="65.25" customHeight="1" x14ac:dyDescent="0.25">
      <c r="A2" s="358" t="s">
        <v>180</v>
      </c>
      <c r="B2" s="358"/>
      <c r="C2" s="358"/>
      <c r="D2" s="358"/>
      <c r="E2" s="358"/>
      <c r="F2" s="358"/>
      <c r="G2" s="358"/>
      <c r="H2" s="358"/>
    </row>
    <row r="3" spans="1:17" ht="6.75" customHeight="1" x14ac:dyDescent="0.25">
      <c r="A3" s="17"/>
      <c r="B3" s="4"/>
      <c r="C3" s="4"/>
      <c r="D3" s="4"/>
      <c r="E3" s="4"/>
      <c r="F3" s="4"/>
      <c r="G3" s="4"/>
      <c r="H3" s="4"/>
    </row>
    <row r="4" spans="1:17" s="7" customFormat="1" ht="30" customHeight="1" x14ac:dyDescent="0.25">
      <c r="B4" s="6"/>
      <c r="C4" s="148" t="s">
        <v>181</v>
      </c>
      <c r="D4" s="149"/>
      <c r="E4" s="149"/>
      <c r="F4" s="150"/>
      <c r="G4" s="148"/>
      <c r="H4" s="150"/>
      <c r="J4" s="2"/>
      <c r="K4" s="2"/>
      <c r="L4" s="2"/>
      <c r="M4" s="2"/>
      <c r="N4" s="2"/>
      <c r="O4" s="2"/>
      <c r="P4" s="2"/>
      <c r="Q4" s="2"/>
    </row>
    <row r="5" spans="1:17" ht="42.75" customHeight="1" x14ac:dyDescent="0.25">
      <c r="A5" s="18" t="s">
        <v>10</v>
      </c>
      <c r="B5" s="8" t="s">
        <v>11</v>
      </c>
      <c r="C5" s="340" t="s">
        <v>72</v>
      </c>
      <c r="D5" s="340" t="s">
        <v>167</v>
      </c>
      <c r="E5" s="340" t="s">
        <v>121</v>
      </c>
      <c r="F5" s="340" t="s">
        <v>71</v>
      </c>
      <c r="G5" s="340" t="s">
        <v>120</v>
      </c>
      <c r="H5" s="33" t="s">
        <v>70</v>
      </c>
    </row>
    <row r="6" spans="1:17" ht="15.75" customHeight="1" x14ac:dyDescent="0.25">
      <c r="A6" s="19">
        <v>1</v>
      </c>
      <c r="B6" s="20" t="s">
        <v>13</v>
      </c>
      <c r="C6" s="9">
        <v>63</v>
      </c>
      <c r="D6" s="11">
        <v>26</v>
      </c>
      <c r="E6" s="11">
        <v>12</v>
      </c>
      <c r="F6" s="11">
        <v>38</v>
      </c>
      <c r="G6" s="151">
        <v>0.19266055045871561</v>
      </c>
      <c r="H6" s="151">
        <v>0.60317460317460314</v>
      </c>
    </row>
    <row r="7" spans="1:17" ht="15.75" customHeight="1" x14ac:dyDescent="0.25">
      <c r="A7" s="21">
        <v>2</v>
      </c>
      <c r="B7" s="22" t="s">
        <v>14</v>
      </c>
      <c r="C7" s="11">
        <v>30</v>
      </c>
      <c r="D7" s="11">
        <v>17</v>
      </c>
      <c r="E7" s="11">
        <v>4</v>
      </c>
      <c r="F7" s="11">
        <v>21</v>
      </c>
      <c r="G7" s="152">
        <v>0.15075376884422109</v>
      </c>
      <c r="H7" s="152">
        <v>0.7</v>
      </c>
    </row>
    <row r="8" spans="1:17" ht="15.75" customHeight="1" x14ac:dyDescent="0.25">
      <c r="A8" s="21">
        <v>3</v>
      </c>
      <c r="B8" s="22" t="s">
        <v>15</v>
      </c>
      <c r="C8" s="11">
        <v>8</v>
      </c>
      <c r="D8" s="11">
        <v>4</v>
      </c>
      <c r="E8" s="11">
        <v>3</v>
      </c>
      <c r="F8" s="11">
        <v>7</v>
      </c>
      <c r="G8" s="152">
        <v>0.16326530612244897</v>
      </c>
      <c r="H8" s="152">
        <v>0.875</v>
      </c>
    </row>
    <row r="9" spans="1:17" ht="15.75" customHeight="1" x14ac:dyDescent="0.25">
      <c r="A9" s="21">
        <v>4</v>
      </c>
      <c r="B9" s="22" t="s">
        <v>16</v>
      </c>
      <c r="C9" s="11">
        <v>18</v>
      </c>
      <c r="D9" s="11">
        <v>5</v>
      </c>
      <c r="E9" s="11">
        <v>6</v>
      </c>
      <c r="F9" s="11">
        <v>11</v>
      </c>
      <c r="G9" s="152">
        <v>0.3</v>
      </c>
      <c r="H9" s="152">
        <v>0.61111111111111116</v>
      </c>
    </row>
    <row r="10" spans="1:17" ht="15.75" customHeight="1" x14ac:dyDescent="0.25">
      <c r="A10" s="21">
        <v>5</v>
      </c>
      <c r="B10" s="22" t="s">
        <v>17</v>
      </c>
      <c r="C10" s="11">
        <v>80</v>
      </c>
      <c r="D10" s="11">
        <v>20</v>
      </c>
      <c r="E10" s="11">
        <v>26</v>
      </c>
      <c r="F10" s="11">
        <v>46</v>
      </c>
      <c r="G10" s="152">
        <v>0.29739776951672864</v>
      </c>
      <c r="H10" s="152">
        <v>0.57499999999999996</v>
      </c>
    </row>
    <row r="11" spans="1:17" ht="15.75" customHeight="1" x14ac:dyDescent="0.25">
      <c r="A11" s="21">
        <v>6</v>
      </c>
      <c r="B11" s="22" t="s">
        <v>18</v>
      </c>
      <c r="C11" s="11">
        <v>119</v>
      </c>
      <c r="D11" s="11">
        <v>31</v>
      </c>
      <c r="E11" s="11">
        <v>20</v>
      </c>
      <c r="F11" s="11">
        <v>51</v>
      </c>
      <c r="G11" s="152">
        <v>0.30749354005167956</v>
      </c>
      <c r="H11" s="152">
        <v>0.42857142857142855</v>
      </c>
    </row>
    <row r="12" spans="1:17" ht="15.75" customHeight="1" x14ac:dyDescent="0.25">
      <c r="A12" s="23">
        <v>7</v>
      </c>
      <c r="B12" s="22" t="s">
        <v>19</v>
      </c>
      <c r="C12" s="11">
        <v>43</v>
      </c>
      <c r="D12" s="11">
        <v>11</v>
      </c>
      <c r="E12" s="11">
        <v>12</v>
      </c>
      <c r="F12" s="11">
        <v>23</v>
      </c>
      <c r="G12" s="152">
        <v>0.29452054794520549</v>
      </c>
      <c r="H12" s="152">
        <v>0.53488372093023251</v>
      </c>
    </row>
    <row r="13" spans="1:17" ht="15.75" customHeight="1" x14ac:dyDescent="0.25">
      <c r="A13" s="23">
        <v>8</v>
      </c>
      <c r="B13" s="22" t="s">
        <v>20</v>
      </c>
      <c r="C13" s="11">
        <v>16</v>
      </c>
      <c r="D13" s="11">
        <v>5</v>
      </c>
      <c r="E13" s="11">
        <v>2</v>
      </c>
      <c r="F13" s="11">
        <v>7</v>
      </c>
      <c r="G13" s="152">
        <v>0.25</v>
      </c>
      <c r="H13" s="152">
        <v>0.4375</v>
      </c>
    </row>
    <row r="14" spans="1:17" ht="15.75" customHeight="1" x14ac:dyDescent="0.25">
      <c r="A14" s="23">
        <v>9</v>
      </c>
      <c r="B14" s="22" t="s">
        <v>21</v>
      </c>
      <c r="C14" s="11">
        <v>57</v>
      </c>
      <c r="D14" s="11">
        <v>16</v>
      </c>
      <c r="E14" s="11">
        <v>12</v>
      </c>
      <c r="F14" s="11">
        <v>28</v>
      </c>
      <c r="G14" s="152">
        <v>0.31666666666666665</v>
      </c>
      <c r="H14" s="152">
        <v>0.49122807017543857</v>
      </c>
    </row>
    <row r="15" spans="1:17" ht="15.75" customHeight="1" x14ac:dyDescent="0.25">
      <c r="A15" s="23">
        <v>10</v>
      </c>
      <c r="B15" s="22" t="s">
        <v>22</v>
      </c>
      <c r="C15" s="11">
        <v>5</v>
      </c>
      <c r="D15" s="11">
        <v>3</v>
      </c>
      <c r="E15" s="11">
        <v>1</v>
      </c>
      <c r="F15" s="11">
        <v>4</v>
      </c>
      <c r="G15" s="152">
        <v>0.15151515151515152</v>
      </c>
      <c r="H15" s="152">
        <v>0.8</v>
      </c>
    </row>
    <row r="16" spans="1:17" ht="15.75" customHeight="1" x14ac:dyDescent="0.25">
      <c r="A16" s="23">
        <v>11</v>
      </c>
      <c r="B16" s="22" t="s">
        <v>23</v>
      </c>
      <c r="C16" s="11">
        <v>105</v>
      </c>
      <c r="D16" s="11">
        <v>33</v>
      </c>
      <c r="E16" s="11">
        <v>15</v>
      </c>
      <c r="F16" s="11">
        <v>48</v>
      </c>
      <c r="G16" s="152">
        <v>0.25990099009900991</v>
      </c>
      <c r="H16" s="152">
        <v>0.45714285714285713</v>
      </c>
    </row>
    <row r="17" spans="1:8" ht="15.75" customHeight="1" x14ac:dyDescent="0.25">
      <c r="A17" s="23">
        <v>12</v>
      </c>
      <c r="B17" s="22" t="s">
        <v>24</v>
      </c>
      <c r="C17" s="11">
        <v>30</v>
      </c>
      <c r="D17" s="11">
        <v>7</v>
      </c>
      <c r="E17" s="11">
        <v>9</v>
      </c>
      <c r="F17" s="11">
        <v>16</v>
      </c>
      <c r="G17" s="152">
        <v>0.32608695652173914</v>
      </c>
      <c r="H17" s="152">
        <v>0.53333333333333333</v>
      </c>
    </row>
    <row r="18" spans="1:8" ht="15.75" customHeight="1" x14ac:dyDescent="0.25">
      <c r="A18" s="23">
        <v>13</v>
      </c>
      <c r="B18" s="22" t="s">
        <v>25</v>
      </c>
      <c r="C18" s="11">
        <v>2</v>
      </c>
      <c r="D18" s="11">
        <v>2</v>
      </c>
      <c r="E18" s="11">
        <v>0</v>
      </c>
      <c r="F18" s="11">
        <v>2</v>
      </c>
      <c r="G18" s="152">
        <v>8.3333333333333329E-2</v>
      </c>
      <c r="H18" s="152">
        <v>1</v>
      </c>
    </row>
    <row r="19" spans="1:8" ht="15.75" customHeight="1" x14ac:dyDescent="0.25">
      <c r="A19" s="23">
        <v>14</v>
      </c>
      <c r="B19" s="24" t="s">
        <v>26</v>
      </c>
      <c r="C19" s="11">
        <v>59</v>
      </c>
      <c r="D19" s="11">
        <v>18</v>
      </c>
      <c r="E19" s="11">
        <v>14</v>
      </c>
      <c r="F19" s="11">
        <v>32</v>
      </c>
      <c r="G19" s="152">
        <v>0.27830188679245282</v>
      </c>
      <c r="H19" s="152">
        <v>0.5423728813559322</v>
      </c>
    </row>
    <row r="20" spans="1:8" ht="15.75" customHeight="1" x14ac:dyDescent="0.25">
      <c r="A20" s="23">
        <v>15</v>
      </c>
      <c r="B20" s="24" t="s">
        <v>27</v>
      </c>
      <c r="C20" s="11">
        <v>16</v>
      </c>
      <c r="D20" s="11">
        <v>6</v>
      </c>
      <c r="E20" s="11">
        <v>5</v>
      </c>
      <c r="F20" s="11">
        <v>11</v>
      </c>
      <c r="G20" s="152">
        <v>0.20253164556962025</v>
      </c>
      <c r="H20" s="152">
        <v>0.6875</v>
      </c>
    </row>
    <row r="21" spans="1:8" ht="15.75" customHeight="1" x14ac:dyDescent="0.25">
      <c r="A21" s="23">
        <v>16</v>
      </c>
      <c r="B21" s="22" t="s">
        <v>28</v>
      </c>
      <c r="C21" s="11">
        <v>52</v>
      </c>
      <c r="D21" s="11">
        <v>14</v>
      </c>
      <c r="E21" s="11">
        <v>13</v>
      </c>
      <c r="F21" s="11">
        <v>27</v>
      </c>
      <c r="G21" s="152">
        <v>0.25615763546798032</v>
      </c>
      <c r="H21" s="152">
        <v>0.51923076923076927</v>
      </c>
    </row>
    <row r="22" spans="1:8" ht="15.75" customHeight="1" x14ac:dyDescent="0.25">
      <c r="A22" s="23">
        <v>17</v>
      </c>
      <c r="B22" s="22" t="s">
        <v>29</v>
      </c>
      <c r="C22" s="11">
        <v>14</v>
      </c>
      <c r="D22" s="11">
        <v>5</v>
      </c>
      <c r="E22" s="11">
        <v>4</v>
      </c>
      <c r="F22" s="11">
        <v>9</v>
      </c>
      <c r="G22" s="152">
        <v>0.25</v>
      </c>
      <c r="H22" s="152">
        <v>0.6428571428571429</v>
      </c>
    </row>
    <row r="23" spans="1:8" ht="15.75" customHeight="1" x14ac:dyDescent="0.2">
      <c r="A23" s="23">
        <v>18</v>
      </c>
      <c r="B23" s="25" t="s">
        <v>30</v>
      </c>
      <c r="C23" s="11">
        <v>20</v>
      </c>
      <c r="D23" s="11">
        <v>9</v>
      </c>
      <c r="E23" s="11">
        <v>4</v>
      </c>
      <c r="F23" s="11">
        <v>13</v>
      </c>
      <c r="G23" s="152">
        <v>0.18518518518518517</v>
      </c>
      <c r="H23" s="152">
        <v>0.65</v>
      </c>
    </row>
    <row r="24" spans="1:8" ht="15.75" customHeight="1" x14ac:dyDescent="0.25">
      <c r="A24" s="23">
        <v>19</v>
      </c>
      <c r="B24" s="22" t="s">
        <v>31</v>
      </c>
      <c r="C24" s="11">
        <v>49</v>
      </c>
      <c r="D24" s="11">
        <v>11</v>
      </c>
      <c r="E24" s="11">
        <v>18</v>
      </c>
      <c r="F24" s="11">
        <v>29</v>
      </c>
      <c r="G24" s="152">
        <v>0.32236842105263158</v>
      </c>
      <c r="H24" s="152">
        <v>0.59183673469387754</v>
      </c>
    </row>
    <row r="25" spans="1:8" ht="15.75" customHeight="1" x14ac:dyDescent="0.25">
      <c r="A25" s="23">
        <v>20</v>
      </c>
      <c r="B25" s="22" t="s">
        <v>32</v>
      </c>
      <c r="C25" s="11">
        <v>6</v>
      </c>
      <c r="D25" s="11">
        <v>2</v>
      </c>
      <c r="E25" s="11">
        <v>1</v>
      </c>
      <c r="F25" s="11">
        <v>3</v>
      </c>
      <c r="G25" s="152">
        <v>0.15384615384615385</v>
      </c>
      <c r="H25" s="152">
        <v>0.5</v>
      </c>
    </row>
    <row r="26" spans="1:8" ht="15.75" customHeight="1" x14ac:dyDescent="0.25">
      <c r="A26" s="23">
        <v>21</v>
      </c>
      <c r="B26" s="24" t="s">
        <v>33</v>
      </c>
      <c r="C26" s="11">
        <v>37</v>
      </c>
      <c r="D26" s="11">
        <v>12</v>
      </c>
      <c r="E26" s="11">
        <v>12</v>
      </c>
      <c r="F26" s="11">
        <v>24</v>
      </c>
      <c r="G26" s="152">
        <v>0.27611940298507465</v>
      </c>
      <c r="H26" s="152">
        <v>0.64864864864864868</v>
      </c>
    </row>
    <row r="27" spans="1:8" ht="15.75" customHeight="1" x14ac:dyDescent="0.25">
      <c r="A27" s="23">
        <v>22</v>
      </c>
      <c r="B27" s="24" t="s">
        <v>34</v>
      </c>
      <c r="C27" s="11">
        <v>55</v>
      </c>
      <c r="D27" s="11">
        <v>16</v>
      </c>
      <c r="E27" s="11">
        <v>20</v>
      </c>
      <c r="F27" s="11">
        <v>36</v>
      </c>
      <c r="G27" s="152">
        <v>0.29255319148936171</v>
      </c>
      <c r="H27" s="152">
        <v>0.65454545454545454</v>
      </c>
    </row>
    <row r="28" spans="1:8" ht="15.75" customHeight="1" x14ac:dyDescent="0.25">
      <c r="A28" s="23">
        <v>23</v>
      </c>
      <c r="B28" s="22" t="s">
        <v>35</v>
      </c>
      <c r="C28" s="11">
        <v>43</v>
      </c>
      <c r="D28" s="11">
        <v>14</v>
      </c>
      <c r="E28" s="11">
        <v>10</v>
      </c>
      <c r="F28" s="11">
        <v>24</v>
      </c>
      <c r="G28" s="152">
        <v>0.25146198830409355</v>
      </c>
      <c r="H28" s="152">
        <v>0.55813953488372092</v>
      </c>
    </row>
    <row r="29" spans="1:8" ht="15.75" customHeight="1" x14ac:dyDescent="0.25">
      <c r="A29" s="23">
        <v>24</v>
      </c>
      <c r="B29" s="22" t="s">
        <v>36</v>
      </c>
      <c r="C29" s="11">
        <v>15</v>
      </c>
      <c r="D29" s="11">
        <v>3</v>
      </c>
      <c r="E29" s="11">
        <v>5</v>
      </c>
      <c r="F29" s="11">
        <v>8</v>
      </c>
      <c r="G29" s="152">
        <v>0.32608695652173914</v>
      </c>
      <c r="H29" s="152">
        <v>0.53333333333333333</v>
      </c>
    </row>
    <row r="30" spans="1:8" ht="15.75" customHeight="1" x14ac:dyDescent="0.25">
      <c r="A30" s="26">
        <v>25</v>
      </c>
      <c r="B30" s="22" t="s">
        <v>37</v>
      </c>
      <c r="C30" s="11">
        <v>70</v>
      </c>
      <c r="D30" s="11">
        <v>18</v>
      </c>
      <c r="E30" s="11">
        <v>12</v>
      </c>
      <c r="F30" s="11">
        <v>30</v>
      </c>
      <c r="G30" s="152">
        <v>0.30701754385964913</v>
      </c>
      <c r="H30" s="152">
        <v>0.42857142857142855</v>
      </c>
    </row>
    <row r="31" spans="1:8" ht="15.75" customHeight="1" x14ac:dyDescent="0.25">
      <c r="A31" s="26">
        <v>26</v>
      </c>
      <c r="B31" s="22" t="s">
        <v>38</v>
      </c>
      <c r="C31" s="11">
        <v>87</v>
      </c>
      <c r="D31" s="11">
        <v>22</v>
      </c>
      <c r="E31" s="11">
        <v>15</v>
      </c>
      <c r="F31" s="11">
        <v>37</v>
      </c>
      <c r="G31" s="152">
        <v>0.30960854092526691</v>
      </c>
      <c r="H31" s="152">
        <v>0.42528735632183906</v>
      </c>
    </row>
    <row r="32" spans="1:8" ht="15.75" customHeight="1" x14ac:dyDescent="0.25">
      <c r="A32" s="26">
        <v>27</v>
      </c>
      <c r="B32" s="22" t="s">
        <v>39</v>
      </c>
      <c r="C32" s="11">
        <v>169</v>
      </c>
      <c r="D32" s="11">
        <v>42</v>
      </c>
      <c r="E32" s="11">
        <v>43</v>
      </c>
      <c r="F32" s="11">
        <v>85</v>
      </c>
      <c r="G32" s="152">
        <v>0.28839590443686008</v>
      </c>
      <c r="H32" s="152">
        <v>0.50295857988165682</v>
      </c>
    </row>
    <row r="33" spans="1:8" ht="15.75" customHeight="1" x14ac:dyDescent="0.25">
      <c r="A33" s="26">
        <v>28</v>
      </c>
      <c r="B33" s="22" t="s">
        <v>40</v>
      </c>
      <c r="C33" s="11">
        <v>90</v>
      </c>
      <c r="D33" s="11">
        <v>20</v>
      </c>
      <c r="E33" s="11">
        <v>20</v>
      </c>
      <c r="F33" s="11">
        <v>40</v>
      </c>
      <c r="G33" s="152">
        <v>0.29900332225913623</v>
      </c>
      <c r="H33" s="152">
        <v>0.44444444444444442</v>
      </c>
    </row>
    <row r="34" spans="1:8" ht="15.75" customHeight="1" x14ac:dyDescent="0.25">
      <c r="A34" s="26">
        <v>29</v>
      </c>
      <c r="B34" s="22" t="s">
        <v>41</v>
      </c>
      <c r="C34" s="11">
        <v>33</v>
      </c>
      <c r="D34" s="11">
        <v>6</v>
      </c>
      <c r="E34" s="11">
        <v>2</v>
      </c>
      <c r="F34" s="11">
        <v>8</v>
      </c>
      <c r="G34" s="152">
        <v>0.38823529411764707</v>
      </c>
      <c r="H34" s="152">
        <v>0.24242424242424243</v>
      </c>
    </row>
    <row r="35" spans="1:8" ht="15.75" customHeight="1" x14ac:dyDescent="0.25">
      <c r="A35" s="26">
        <v>30</v>
      </c>
      <c r="B35" s="22" t="s">
        <v>42</v>
      </c>
      <c r="C35" s="11">
        <v>37</v>
      </c>
      <c r="D35" s="11">
        <v>8</v>
      </c>
      <c r="E35" s="11">
        <v>10</v>
      </c>
      <c r="F35" s="11">
        <v>18</v>
      </c>
      <c r="G35" s="152">
        <v>0.30327868852459017</v>
      </c>
      <c r="H35" s="152">
        <v>0.48648648648648651</v>
      </c>
    </row>
    <row r="36" spans="1:8" ht="15.75" customHeight="1" x14ac:dyDescent="0.25">
      <c r="A36" s="26">
        <v>31</v>
      </c>
      <c r="B36" s="22" t="s">
        <v>43</v>
      </c>
      <c r="C36" s="11">
        <v>67</v>
      </c>
      <c r="D36" s="11">
        <v>13</v>
      </c>
      <c r="E36" s="11">
        <v>17</v>
      </c>
      <c r="F36" s="11">
        <v>30</v>
      </c>
      <c r="G36" s="152">
        <v>0.29515418502202645</v>
      </c>
      <c r="H36" s="152">
        <v>0.44776119402985076</v>
      </c>
    </row>
    <row r="37" spans="1:8" ht="15.75" customHeight="1" x14ac:dyDescent="0.25">
      <c r="A37" s="26">
        <v>32</v>
      </c>
      <c r="B37" s="22" t="s">
        <v>44</v>
      </c>
      <c r="C37" s="11">
        <v>87</v>
      </c>
      <c r="D37" s="11">
        <v>18</v>
      </c>
      <c r="E37" s="11">
        <v>19</v>
      </c>
      <c r="F37" s="11">
        <v>37</v>
      </c>
      <c r="G37" s="152">
        <v>0.33984375</v>
      </c>
      <c r="H37" s="152">
        <v>0.42528735632183906</v>
      </c>
    </row>
    <row r="38" spans="1:8" ht="15.75" customHeight="1" x14ac:dyDescent="0.25">
      <c r="A38" s="26">
        <v>33</v>
      </c>
      <c r="B38" s="22" t="s">
        <v>45</v>
      </c>
      <c r="C38" s="11">
        <v>76</v>
      </c>
      <c r="D38" s="11">
        <v>10</v>
      </c>
      <c r="E38" s="11">
        <v>22</v>
      </c>
      <c r="F38" s="11">
        <v>32</v>
      </c>
      <c r="G38" s="152">
        <v>0.42458100558659218</v>
      </c>
      <c r="H38" s="152">
        <v>0.42105263157894735</v>
      </c>
    </row>
    <row r="39" spans="1:8" ht="15.75" customHeight="1" x14ac:dyDescent="0.25">
      <c r="A39" s="26">
        <v>34</v>
      </c>
      <c r="B39" s="22" t="s">
        <v>46</v>
      </c>
      <c r="C39" s="11">
        <v>19</v>
      </c>
      <c r="D39" s="11">
        <v>4</v>
      </c>
      <c r="E39" s="11">
        <v>1</v>
      </c>
      <c r="F39" s="11">
        <v>5</v>
      </c>
      <c r="G39" s="152">
        <v>0.33333333333333331</v>
      </c>
      <c r="H39" s="152">
        <v>0.26315789473684209</v>
      </c>
    </row>
    <row r="40" spans="1:8" ht="15.75" customHeight="1" x14ac:dyDescent="0.25">
      <c r="A40" s="26">
        <v>35</v>
      </c>
      <c r="B40" s="22" t="s">
        <v>47</v>
      </c>
      <c r="C40" s="11">
        <v>22</v>
      </c>
      <c r="D40" s="11">
        <v>7</v>
      </c>
      <c r="E40" s="11">
        <v>6</v>
      </c>
      <c r="F40" s="11">
        <v>13</v>
      </c>
      <c r="G40" s="152">
        <v>0.21153846153846154</v>
      </c>
      <c r="H40" s="152">
        <v>0.59090909090909094</v>
      </c>
    </row>
    <row r="41" spans="1:8" ht="15.75" customHeight="1" x14ac:dyDescent="0.25">
      <c r="A41" s="26">
        <v>36</v>
      </c>
      <c r="B41" s="22" t="s">
        <v>48</v>
      </c>
      <c r="C41" s="11">
        <v>25</v>
      </c>
      <c r="D41" s="11">
        <v>4</v>
      </c>
      <c r="E41" s="11">
        <v>14</v>
      </c>
      <c r="F41" s="11">
        <v>18</v>
      </c>
      <c r="G41" s="152">
        <v>0.33783783783783783</v>
      </c>
      <c r="H41" s="152">
        <v>0.72</v>
      </c>
    </row>
    <row r="42" spans="1:8" ht="15.75" customHeight="1" x14ac:dyDescent="0.25">
      <c r="A42" s="26">
        <v>37</v>
      </c>
      <c r="B42" s="22" t="s">
        <v>49</v>
      </c>
      <c r="C42" s="11">
        <v>6</v>
      </c>
      <c r="D42" s="11">
        <v>3</v>
      </c>
      <c r="E42" s="11">
        <v>1</v>
      </c>
      <c r="F42" s="11">
        <v>4</v>
      </c>
      <c r="G42" s="152">
        <v>0.11320754716981132</v>
      </c>
      <c r="H42" s="152">
        <v>0.66666666666666663</v>
      </c>
    </row>
    <row r="43" spans="1:8" ht="15.75" customHeight="1" x14ac:dyDescent="0.25">
      <c r="A43" s="26">
        <v>60</v>
      </c>
      <c r="B43" s="22" t="s">
        <v>50</v>
      </c>
      <c r="C43" s="11">
        <v>135</v>
      </c>
      <c r="D43" s="11">
        <v>31</v>
      </c>
      <c r="E43" s="11">
        <v>28</v>
      </c>
      <c r="F43" s="11">
        <v>59</v>
      </c>
      <c r="G43" s="152">
        <v>0.32608695652173914</v>
      </c>
      <c r="H43" s="152">
        <v>0.43703703703703706</v>
      </c>
    </row>
    <row r="44" spans="1:8" ht="15.75" customHeight="1" x14ac:dyDescent="0.25">
      <c r="A44" s="26">
        <v>61</v>
      </c>
      <c r="B44" s="22" t="s">
        <v>51</v>
      </c>
      <c r="C44" s="11">
        <v>113</v>
      </c>
      <c r="D44" s="11">
        <v>23</v>
      </c>
      <c r="E44" s="11">
        <v>32</v>
      </c>
      <c r="F44" s="11">
        <v>55</v>
      </c>
      <c r="G44" s="152">
        <v>0.34346504559270519</v>
      </c>
      <c r="H44" s="152">
        <v>0.48672566371681414</v>
      </c>
    </row>
    <row r="45" spans="1:8" ht="15.75" customHeight="1" x14ac:dyDescent="0.25">
      <c r="A45" s="26">
        <v>62</v>
      </c>
      <c r="B45" s="22" t="s">
        <v>52</v>
      </c>
      <c r="C45" s="11">
        <v>63</v>
      </c>
      <c r="D45" s="11">
        <v>11</v>
      </c>
      <c r="E45" s="11">
        <v>11</v>
      </c>
      <c r="F45" s="11">
        <v>22</v>
      </c>
      <c r="G45" s="152">
        <v>0.375</v>
      </c>
      <c r="H45" s="152">
        <v>0.34920634920634919</v>
      </c>
    </row>
    <row r="46" spans="1:8" ht="15.75" customHeight="1" x14ac:dyDescent="0.25">
      <c r="A46" s="26">
        <v>63</v>
      </c>
      <c r="B46" s="22" t="s">
        <v>53</v>
      </c>
      <c r="C46" s="11">
        <v>113</v>
      </c>
      <c r="D46" s="11">
        <v>22</v>
      </c>
      <c r="E46" s="11">
        <v>17</v>
      </c>
      <c r="F46" s="11">
        <v>39</v>
      </c>
      <c r="G46" s="152">
        <v>0.36451612903225805</v>
      </c>
      <c r="H46" s="152">
        <v>0.34513274336283184</v>
      </c>
    </row>
    <row r="47" spans="1:8" ht="15.75" customHeight="1" x14ac:dyDescent="0.25">
      <c r="A47" s="26">
        <v>64</v>
      </c>
      <c r="B47" s="22" t="s">
        <v>54</v>
      </c>
      <c r="C47" s="11">
        <v>94</v>
      </c>
      <c r="D47" s="11">
        <v>21</v>
      </c>
      <c r="E47" s="11">
        <v>14</v>
      </c>
      <c r="F47" s="11">
        <v>35</v>
      </c>
      <c r="G47" s="152">
        <v>0.33215547703180209</v>
      </c>
      <c r="H47" s="152">
        <v>0.37234042553191488</v>
      </c>
    </row>
    <row r="48" spans="1:8" ht="15.75" customHeight="1" x14ac:dyDescent="0.25">
      <c r="A48" s="26">
        <v>65</v>
      </c>
      <c r="B48" s="22" t="s">
        <v>55</v>
      </c>
      <c r="C48" s="11">
        <v>97</v>
      </c>
      <c r="D48" s="11">
        <v>22</v>
      </c>
      <c r="E48" s="11">
        <v>17</v>
      </c>
      <c r="F48" s="11">
        <v>39</v>
      </c>
      <c r="G48" s="152">
        <v>0.34035087719298246</v>
      </c>
      <c r="H48" s="152">
        <v>0.40206185567010311</v>
      </c>
    </row>
    <row r="49" spans="1:19" ht="15.75" customHeight="1" x14ac:dyDescent="0.25">
      <c r="A49" s="26">
        <v>66</v>
      </c>
      <c r="B49" s="22" t="s">
        <v>56</v>
      </c>
      <c r="C49" s="11">
        <v>72</v>
      </c>
      <c r="D49" s="11">
        <v>14</v>
      </c>
      <c r="E49" s="11">
        <v>17</v>
      </c>
      <c r="F49" s="11">
        <v>31</v>
      </c>
      <c r="G49" s="152">
        <v>0.38502673796791442</v>
      </c>
      <c r="H49" s="152">
        <v>0.43055555555555558</v>
      </c>
    </row>
    <row r="50" spans="1:19" ht="15.75" customHeight="1" x14ac:dyDescent="0.25">
      <c r="A50" s="26">
        <v>67</v>
      </c>
      <c r="B50" s="22" t="s">
        <v>57</v>
      </c>
      <c r="C50" s="11">
        <v>50</v>
      </c>
      <c r="D50" s="11">
        <v>12</v>
      </c>
      <c r="E50" s="11">
        <v>11</v>
      </c>
      <c r="F50" s="11">
        <v>23</v>
      </c>
      <c r="G50" s="152">
        <v>0.2824858757062147</v>
      </c>
      <c r="H50" s="152">
        <v>0.46</v>
      </c>
    </row>
    <row r="51" spans="1:19" ht="15.75" customHeight="1" x14ac:dyDescent="0.25">
      <c r="A51" s="26">
        <v>68</v>
      </c>
      <c r="B51" s="22" t="s">
        <v>58</v>
      </c>
      <c r="C51" s="11">
        <v>35</v>
      </c>
      <c r="D51" s="11">
        <v>8</v>
      </c>
      <c r="E51" s="11">
        <v>8</v>
      </c>
      <c r="F51" s="11">
        <v>16</v>
      </c>
      <c r="G51" s="152">
        <v>0.31818181818181818</v>
      </c>
      <c r="H51" s="152">
        <v>0.45714285714285713</v>
      </c>
    </row>
    <row r="52" spans="1:19" ht="15.75" customHeight="1" x14ac:dyDescent="0.25">
      <c r="A52" s="26">
        <v>69</v>
      </c>
      <c r="B52" s="22" t="s">
        <v>59</v>
      </c>
      <c r="C52" s="11">
        <v>36</v>
      </c>
      <c r="D52" s="11">
        <v>7</v>
      </c>
      <c r="E52" s="11">
        <v>7</v>
      </c>
      <c r="F52" s="11">
        <v>14</v>
      </c>
      <c r="G52" s="152">
        <v>0.32142857142857145</v>
      </c>
      <c r="H52" s="152">
        <v>0.3888888888888889</v>
      </c>
    </row>
    <row r="53" spans="1:19" ht="15.75" customHeight="1" x14ac:dyDescent="0.25">
      <c r="A53" s="23">
        <v>70</v>
      </c>
      <c r="B53" s="22" t="s">
        <v>60</v>
      </c>
      <c r="C53" s="11">
        <v>44</v>
      </c>
      <c r="D53" s="11">
        <v>9</v>
      </c>
      <c r="E53" s="11">
        <v>14</v>
      </c>
      <c r="F53" s="11">
        <v>23</v>
      </c>
      <c r="G53" s="152">
        <v>0.39285714285714285</v>
      </c>
      <c r="H53" s="152">
        <v>0.52272727272727271</v>
      </c>
    </row>
    <row r="54" spans="1:19" ht="15.75" customHeight="1" x14ac:dyDescent="0.25">
      <c r="A54" s="23">
        <v>71</v>
      </c>
      <c r="B54" s="22" t="s">
        <v>61</v>
      </c>
      <c r="C54" s="11">
        <v>47</v>
      </c>
      <c r="D54" s="11">
        <v>13</v>
      </c>
      <c r="E54" s="11">
        <v>15</v>
      </c>
      <c r="F54" s="11">
        <v>28</v>
      </c>
      <c r="G54" s="152">
        <v>0.27011494252873564</v>
      </c>
      <c r="H54" s="152">
        <v>0.5957446808510638</v>
      </c>
    </row>
    <row r="55" spans="1:19" ht="15.75" customHeight="1" x14ac:dyDescent="0.25">
      <c r="A55" s="23">
        <v>72</v>
      </c>
      <c r="B55" s="22" t="s">
        <v>62</v>
      </c>
      <c r="C55" s="11">
        <v>5</v>
      </c>
      <c r="D55" s="11">
        <v>2</v>
      </c>
      <c r="E55" s="11">
        <v>1</v>
      </c>
      <c r="F55" s="11">
        <v>3</v>
      </c>
      <c r="G55" s="152">
        <v>0.27777777777777779</v>
      </c>
      <c r="H55" s="152">
        <v>0.6</v>
      </c>
    </row>
    <row r="56" spans="1:19" ht="15.75" customHeight="1" x14ac:dyDescent="0.25">
      <c r="A56" s="23">
        <v>73</v>
      </c>
      <c r="B56" s="22" t="s">
        <v>63</v>
      </c>
      <c r="C56" s="11">
        <v>2</v>
      </c>
      <c r="D56" s="11">
        <v>0</v>
      </c>
      <c r="E56" s="11">
        <v>0</v>
      </c>
      <c r="F56" s="11">
        <v>0</v>
      </c>
      <c r="G56" s="152">
        <v>0.5</v>
      </c>
      <c r="H56" s="152"/>
    </row>
    <row r="57" spans="1:19" ht="15.75" customHeight="1" x14ac:dyDescent="0.25">
      <c r="A57" s="27">
        <v>74</v>
      </c>
      <c r="B57" s="28" t="s">
        <v>64</v>
      </c>
      <c r="C57" s="11">
        <v>57</v>
      </c>
      <c r="D57" s="11">
        <v>13</v>
      </c>
      <c r="E57" s="11">
        <v>16</v>
      </c>
      <c r="F57" s="11">
        <v>29</v>
      </c>
      <c r="G57" s="152">
        <v>0.33139534883720928</v>
      </c>
      <c r="H57" s="152">
        <v>0.50877192982456143</v>
      </c>
    </row>
    <row r="58" spans="1:19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152">
        <v>0</v>
      </c>
      <c r="H58" s="152"/>
      <c r="J58" s="15"/>
      <c r="K58" s="15"/>
      <c r="L58" s="15"/>
      <c r="M58" s="15"/>
      <c r="N58" s="15"/>
      <c r="O58" s="15"/>
      <c r="P58" s="15"/>
      <c r="Q58" s="15"/>
    </row>
    <row r="59" spans="1:19" ht="15.75" customHeight="1" x14ac:dyDescent="0.25">
      <c r="A59" s="27">
        <v>77</v>
      </c>
      <c r="B59" s="28" t="s">
        <v>66</v>
      </c>
      <c r="C59" s="11">
        <v>1</v>
      </c>
      <c r="D59" s="11">
        <v>1</v>
      </c>
      <c r="E59" s="11">
        <v>0</v>
      </c>
      <c r="F59" s="11">
        <v>1</v>
      </c>
      <c r="G59" s="152">
        <v>0.33333333333333331</v>
      </c>
      <c r="H59" s="152"/>
      <c r="J59" s="15"/>
      <c r="K59" s="15"/>
      <c r="L59" s="15"/>
      <c r="M59" s="15"/>
      <c r="N59" s="15"/>
      <c r="O59" s="15"/>
      <c r="P59" s="15"/>
      <c r="Q59" s="15"/>
    </row>
    <row r="60" spans="1:19" ht="15.75" customHeight="1" x14ac:dyDescent="0.25">
      <c r="A60" s="29">
        <v>85</v>
      </c>
      <c r="B60" s="22" t="s">
        <v>67</v>
      </c>
      <c r="C60" s="11">
        <v>29</v>
      </c>
      <c r="D60" s="11">
        <v>5</v>
      </c>
      <c r="E60" s="11">
        <v>10</v>
      </c>
      <c r="F60" s="11">
        <v>15</v>
      </c>
      <c r="G60" s="152">
        <v>0.3258426966292135</v>
      </c>
      <c r="H60" s="152">
        <v>0.51724137931034486</v>
      </c>
    </row>
    <row r="61" spans="1:19" ht="15.75" customHeight="1" x14ac:dyDescent="0.25">
      <c r="A61" s="29">
        <v>86</v>
      </c>
      <c r="B61" s="22" t="s">
        <v>68</v>
      </c>
      <c r="C61" s="11">
        <v>43</v>
      </c>
      <c r="D61" s="11">
        <v>7</v>
      </c>
      <c r="E61" s="11">
        <v>12</v>
      </c>
      <c r="F61" s="11">
        <v>19</v>
      </c>
      <c r="G61" s="152">
        <v>0.39090909090909093</v>
      </c>
      <c r="H61" s="152">
        <v>0.44186046511627908</v>
      </c>
    </row>
    <row r="62" spans="1:19" ht="15.75" customHeight="1" x14ac:dyDescent="0.25">
      <c r="A62" s="30">
        <v>87</v>
      </c>
      <c r="B62" s="28" t="s">
        <v>69</v>
      </c>
      <c r="C62" s="11">
        <v>21</v>
      </c>
      <c r="D62" s="11">
        <v>6</v>
      </c>
      <c r="E62" s="11">
        <v>3</v>
      </c>
      <c r="F62" s="11">
        <v>9</v>
      </c>
      <c r="G62" s="152">
        <v>0.23333333333333334</v>
      </c>
      <c r="H62" s="154">
        <v>0.42857142857142855</v>
      </c>
    </row>
    <row r="63" spans="1:19" s="15" customFormat="1" ht="15.75" customHeight="1" x14ac:dyDescent="0.25">
      <c r="A63" s="31"/>
      <c r="B63" s="13" t="s">
        <v>9</v>
      </c>
      <c r="C63" s="14">
        <v>2787</v>
      </c>
      <c r="D63" s="14">
        <v>692</v>
      </c>
      <c r="E63" s="14">
        <v>643</v>
      </c>
      <c r="F63" s="14">
        <v>1335</v>
      </c>
      <c r="G63" s="153">
        <v>0.29884194724426333</v>
      </c>
      <c r="H63" s="251">
        <v>0.4790096878363832</v>
      </c>
      <c r="S63" s="15">
        <f t="shared" ref="S63" si="0">SUM(S6:S62)</f>
        <v>0</v>
      </c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5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I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C37" sqref="C37"/>
    </sheetView>
  </sheetViews>
  <sheetFormatPr baseColWidth="10" defaultColWidth="11.42578125" defaultRowHeight="15" x14ac:dyDescent="0.25"/>
  <cols>
    <col min="1" max="1" width="7.42578125" style="2" customWidth="1"/>
    <col min="2" max="2" width="50.28515625" style="16" customWidth="1"/>
    <col min="3" max="4" width="8.7109375" style="2" customWidth="1"/>
    <col min="5" max="6" width="8.85546875" style="2" customWidth="1"/>
    <col min="7" max="7" width="11.140625" style="2" customWidth="1"/>
    <col min="8" max="8" width="8.5703125" style="2" customWidth="1"/>
    <col min="9" max="16384" width="11.42578125" style="2"/>
  </cols>
  <sheetData>
    <row r="1" spans="1:8" ht="22.5" customHeight="1" x14ac:dyDescent="0.25">
      <c r="A1" s="1" t="s">
        <v>0</v>
      </c>
      <c r="H1" s="3" t="s">
        <v>86</v>
      </c>
    </row>
    <row r="2" spans="1:8" ht="65.25" customHeight="1" x14ac:dyDescent="0.25">
      <c r="A2" s="358" t="s">
        <v>180</v>
      </c>
      <c r="B2" s="358"/>
      <c r="C2" s="359"/>
      <c r="D2" s="359"/>
      <c r="E2" s="359"/>
      <c r="F2" s="359"/>
      <c r="G2" s="359"/>
      <c r="H2" s="359"/>
    </row>
    <row r="3" spans="1:8" ht="6.75" customHeight="1" x14ac:dyDescent="0.25">
      <c r="A3" s="17"/>
      <c r="B3" s="4"/>
    </row>
    <row r="4" spans="1:8" s="7" customFormat="1" ht="35.25" customHeight="1" x14ac:dyDescent="0.25">
      <c r="B4" s="6"/>
      <c r="C4" s="341" t="s">
        <v>179</v>
      </c>
      <c r="D4" s="149"/>
      <c r="E4" s="149"/>
      <c r="F4" s="150"/>
      <c r="G4" s="148"/>
      <c r="H4" s="150"/>
    </row>
    <row r="5" spans="1:8" ht="42.75" customHeight="1" x14ac:dyDescent="0.25">
      <c r="A5" s="18" t="s">
        <v>10</v>
      </c>
      <c r="B5" s="8" t="s">
        <v>11</v>
      </c>
      <c r="C5" s="34" t="s">
        <v>72</v>
      </c>
      <c r="D5" s="34" t="s">
        <v>167</v>
      </c>
      <c r="E5" s="34" t="s">
        <v>121</v>
      </c>
      <c r="F5" s="34" t="s">
        <v>71</v>
      </c>
      <c r="G5" s="34" t="s">
        <v>120</v>
      </c>
      <c r="H5" s="307" t="s">
        <v>70</v>
      </c>
    </row>
    <row r="6" spans="1:8" ht="15.75" customHeight="1" x14ac:dyDescent="0.25">
      <c r="A6" s="19">
        <v>1</v>
      </c>
      <c r="B6" s="20" t="s">
        <v>13</v>
      </c>
      <c r="C6" s="9">
        <v>27</v>
      </c>
      <c r="D6" s="9">
        <v>11</v>
      </c>
      <c r="E6" s="9">
        <v>9</v>
      </c>
      <c r="F6" s="9">
        <v>20</v>
      </c>
      <c r="G6" s="151">
        <v>0.5</v>
      </c>
      <c r="H6" s="151">
        <v>0.7407407407407407</v>
      </c>
    </row>
    <row r="7" spans="1:8" ht="15.75" customHeight="1" x14ac:dyDescent="0.25">
      <c r="A7" s="21">
        <v>2</v>
      </c>
      <c r="B7" s="22" t="s">
        <v>14</v>
      </c>
      <c r="C7" s="11">
        <v>20</v>
      </c>
      <c r="D7" s="11">
        <v>13</v>
      </c>
      <c r="E7" s="11">
        <v>5</v>
      </c>
      <c r="F7" s="11">
        <v>18</v>
      </c>
      <c r="G7" s="152">
        <v>0.31746031746031744</v>
      </c>
      <c r="H7" s="152">
        <v>0.9</v>
      </c>
    </row>
    <row r="8" spans="1:8" ht="15.75" customHeight="1" x14ac:dyDescent="0.25">
      <c r="A8" s="21">
        <v>3</v>
      </c>
      <c r="B8" s="22" t="s">
        <v>15</v>
      </c>
      <c r="C8" s="11">
        <v>2</v>
      </c>
      <c r="D8" s="11">
        <v>1</v>
      </c>
      <c r="E8" s="11">
        <v>1</v>
      </c>
      <c r="F8" s="11">
        <v>2</v>
      </c>
      <c r="G8" s="152">
        <v>0.5</v>
      </c>
      <c r="H8" s="152">
        <v>1</v>
      </c>
    </row>
    <row r="9" spans="1:8" ht="15.75" customHeight="1" x14ac:dyDescent="0.25">
      <c r="A9" s="21">
        <v>4</v>
      </c>
      <c r="B9" s="22" t="s">
        <v>16</v>
      </c>
      <c r="C9" s="11">
        <v>3</v>
      </c>
      <c r="D9" s="11">
        <v>2</v>
      </c>
      <c r="E9" s="11">
        <v>0</v>
      </c>
      <c r="F9" s="11">
        <v>2</v>
      </c>
      <c r="G9" s="152">
        <v>0.42857142857142855</v>
      </c>
      <c r="H9" s="152">
        <v>0.66666666666666663</v>
      </c>
    </row>
    <row r="10" spans="1:8" ht="15.75" customHeight="1" x14ac:dyDescent="0.25">
      <c r="A10" s="21">
        <v>5</v>
      </c>
      <c r="B10" s="22" t="s">
        <v>17</v>
      </c>
      <c r="C10" s="11">
        <v>53</v>
      </c>
      <c r="D10" s="11">
        <v>24</v>
      </c>
      <c r="E10" s="11">
        <v>16</v>
      </c>
      <c r="F10" s="11">
        <v>40</v>
      </c>
      <c r="G10" s="152">
        <v>0.49074074074074076</v>
      </c>
      <c r="H10" s="152">
        <v>0.75471698113207553</v>
      </c>
    </row>
    <row r="11" spans="1:8" ht="15.75" customHeight="1" x14ac:dyDescent="0.25">
      <c r="A11" s="21">
        <v>6</v>
      </c>
      <c r="B11" s="22" t="s">
        <v>18</v>
      </c>
      <c r="C11" s="11">
        <v>49</v>
      </c>
      <c r="D11" s="11">
        <v>14</v>
      </c>
      <c r="E11" s="11">
        <v>21</v>
      </c>
      <c r="F11" s="11">
        <v>35</v>
      </c>
      <c r="G11" s="152">
        <v>0.59036144578313254</v>
      </c>
      <c r="H11" s="152">
        <v>0.7142857142857143</v>
      </c>
    </row>
    <row r="12" spans="1:8" ht="15.75" customHeight="1" x14ac:dyDescent="0.25">
      <c r="A12" s="23">
        <v>7</v>
      </c>
      <c r="B12" s="22" t="s">
        <v>19</v>
      </c>
      <c r="C12" s="11">
        <v>4</v>
      </c>
      <c r="D12" s="11">
        <v>3</v>
      </c>
      <c r="E12" s="11">
        <v>0</v>
      </c>
      <c r="F12" s="11">
        <v>3</v>
      </c>
      <c r="G12" s="152">
        <v>0.25</v>
      </c>
      <c r="H12" s="152">
        <v>0.75</v>
      </c>
    </row>
    <row r="13" spans="1:8" ht="15.75" customHeight="1" x14ac:dyDescent="0.25">
      <c r="A13" s="23">
        <v>8</v>
      </c>
      <c r="B13" s="22" t="s">
        <v>20</v>
      </c>
      <c r="C13" s="11">
        <v>7</v>
      </c>
      <c r="D13" s="11">
        <v>5</v>
      </c>
      <c r="E13" s="11">
        <v>1</v>
      </c>
      <c r="F13" s="11">
        <v>6</v>
      </c>
      <c r="G13" s="152">
        <v>0.30434782608695654</v>
      </c>
      <c r="H13" s="152">
        <v>0.8571428571428571</v>
      </c>
    </row>
    <row r="14" spans="1:8" ht="15.75" customHeight="1" x14ac:dyDescent="0.25">
      <c r="A14" s="23">
        <v>9</v>
      </c>
      <c r="B14" s="22" t="s">
        <v>21</v>
      </c>
      <c r="C14" s="11">
        <v>29</v>
      </c>
      <c r="D14" s="11">
        <v>19</v>
      </c>
      <c r="E14" s="11">
        <v>5</v>
      </c>
      <c r="F14" s="11">
        <v>24</v>
      </c>
      <c r="G14" s="152">
        <v>0.34523809523809523</v>
      </c>
      <c r="H14" s="152">
        <v>0.82758620689655171</v>
      </c>
    </row>
    <row r="15" spans="1:8" ht="15.75" customHeight="1" x14ac:dyDescent="0.25">
      <c r="A15" s="23">
        <v>10</v>
      </c>
      <c r="B15" s="22" t="s">
        <v>22</v>
      </c>
      <c r="C15" s="11">
        <v>5</v>
      </c>
      <c r="D15" s="11">
        <v>3</v>
      </c>
      <c r="E15" s="11">
        <v>1</v>
      </c>
      <c r="F15" s="11">
        <v>4</v>
      </c>
      <c r="G15" s="152">
        <v>0.35714285714285715</v>
      </c>
      <c r="H15" s="152">
        <v>0.8</v>
      </c>
    </row>
    <row r="16" spans="1:8" ht="15.75" customHeight="1" x14ac:dyDescent="0.25">
      <c r="A16" s="23">
        <v>11</v>
      </c>
      <c r="B16" s="22" t="s">
        <v>23</v>
      </c>
      <c r="C16" s="11">
        <v>35</v>
      </c>
      <c r="D16" s="11">
        <v>23</v>
      </c>
      <c r="E16" s="11">
        <v>8</v>
      </c>
      <c r="F16" s="11">
        <v>31</v>
      </c>
      <c r="G16" s="152">
        <v>0.36842105263157893</v>
      </c>
      <c r="H16" s="152">
        <v>0.88571428571428568</v>
      </c>
    </row>
    <row r="17" spans="1:8" ht="15.75" customHeight="1" x14ac:dyDescent="0.25">
      <c r="A17" s="23">
        <v>12</v>
      </c>
      <c r="B17" s="22" t="s">
        <v>24</v>
      </c>
      <c r="C17" s="11">
        <v>16</v>
      </c>
      <c r="D17" s="11">
        <v>10</v>
      </c>
      <c r="E17" s="11">
        <v>2</v>
      </c>
      <c r="F17" s="11">
        <v>12</v>
      </c>
      <c r="G17" s="152">
        <v>0.35555555555555557</v>
      </c>
      <c r="H17" s="152">
        <v>0.75</v>
      </c>
    </row>
    <row r="18" spans="1:8" ht="15.75" customHeight="1" x14ac:dyDescent="0.25">
      <c r="A18" s="23">
        <v>13</v>
      </c>
      <c r="B18" s="22" t="s">
        <v>25</v>
      </c>
      <c r="C18" s="11">
        <v>1</v>
      </c>
      <c r="D18" s="11">
        <v>1</v>
      </c>
      <c r="E18" s="11">
        <v>0</v>
      </c>
      <c r="F18" s="11">
        <v>1</v>
      </c>
      <c r="G18" s="152">
        <v>0.2</v>
      </c>
      <c r="H18" s="152">
        <v>1</v>
      </c>
    </row>
    <row r="19" spans="1:8" ht="15.75" customHeight="1" x14ac:dyDescent="0.25">
      <c r="A19" s="23">
        <v>14</v>
      </c>
      <c r="B19" s="24" t="s">
        <v>26</v>
      </c>
      <c r="C19" s="11">
        <v>23</v>
      </c>
      <c r="D19" s="11">
        <v>11</v>
      </c>
      <c r="E19" s="11">
        <v>8</v>
      </c>
      <c r="F19" s="11">
        <v>19</v>
      </c>
      <c r="G19" s="152">
        <v>0.38983050847457629</v>
      </c>
      <c r="H19" s="152">
        <v>0.82608695652173914</v>
      </c>
    </row>
    <row r="20" spans="1:8" ht="15.75" customHeight="1" x14ac:dyDescent="0.25">
      <c r="A20" s="23">
        <v>15</v>
      </c>
      <c r="B20" s="24" t="s">
        <v>27</v>
      </c>
      <c r="C20" s="11">
        <v>4</v>
      </c>
      <c r="D20" s="11">
        <v>1</v>
      </c>
      <c r="E20" s="11">
        <v>1</v>
      </c>
      <c r="F20" s="11">
        <v>2</v>
      </c>
      <c r="G20" s="152">
        <v>0.66666666666666663</v>
      </c>
      <c r="H20" s="152">
        <v>0.5</v>
      </c>
    </row>
    <row r="21" spans="1:8" ht="15.75" customHeight="1" x14ac:dyDescent="0.25">
      <c r="A21" s="23">
        <v>16</v>
      </c>
      <c r="B21" s="22" t="s">
        <v>28</v>
      </c>
      <c r="C21" s="11">
        <v>17</v>
      </c>
      <c r="D21" s="11">
        <v>6</v>
      </c>
      <c r="E21" s="11">
        <v>8</v>
      </c>
      <c r="F21" s="11">
        <v>14</v>
      </c>
      <c r="G21" s="152">
        <v>0.58620689655172409</v>
      </c>
      <c r="H21" s="152">
        <v>0.82352941176470584</v>
      </c>
    </row>
    <row r="22" spans="1:8" ht="15.75" customHeight="1" x14ac:dyDescent="0.25">
      <c r="A22" s="23">
        <v>17</v>
      </c>
      <c r="B22" s="22" t="s">
        <v>29</v>
      </c>
      <c r="C22" s="11">
        <v>5</v>
      </c>
      <c r="D22" s="11">
        <v>3</v>
      </c>
      <c r="E22" s="11">
        <v>2</v>
      </c>
      <c r="F22" s="11">
        <v>5</v>
      </c>
      <c r="G22" s="152">
        <v>0.21739130434782608</v>
      </c>
      <c r="H22" s="152">
        <v>1</v>
      </c>
    </row>
    <row r="23" spans="1:8" ht="15.75" customHeight="1" x14ac:dyDescent="0.2">
      <c r="A23" s="23">
        <v>18</v>
      </c>
      <c r="B23" s="25" t="s">
        <v>30</v>
      </c>
      <c r="C23" s="11">
        <v>7</v>
      </c>
      <c r="D23" s="11">
        <v>7</v>
      </c>
      <c r="E23" s="11">
        <v>0</v>
      </c>
      <c r="F23" s="11">
        <v>7</v>
      </c>
      <c r="G23" s="152">
        <v>0.21212121212121213</v>
      </c>
      <c r="H23" s="152">
        <v>1</v>
      </c>
    </row>
    <row r="24" spans="1:8" ht="15.75" customHeight="1" x14ac:dyDescent="0.25">
      <c r="A24" s="23">
        <v>19</v>
      </c>
      <c r="B24" s="22" t="s">
        <v>31</v>
      </c>
      <c r="C24" s="11">
        <v>9</v>
      </c>
      <c r="D24" s="11">
        <v>3</v>
      </c>
      <c r="E24" s="11">
        <v>5</v>
      </c>
      <c r="F24" s="11">
        <v>8</v>
      </c>
      <c r="G24" s="152">
        <v>0.47368421052631576</v>
      </c>
      <c r="H24" s="152">
        <v>0.88888888888888884</v>
      </c>
    </row>
    <row r="25" spans="1:8" ht="15.75" customHeight="1" x14ac:dyDescent="0.25">
      <c r="A25" s="23">
        <v>20</v>
      </c>
      <c r="B25" s="22" t="s">
        <v>32</v>
      </c>
      <c r="C25" s="11">
        <v>2</v>
      </c>
      <c r="D25" s="11">
        <v>1</v>
      </c>
      <c r="E25" s="11">
        <v>0</v>
      </c>
      <c r="F25" s="11">
        <v>1</v>
      </c>
      <c r="G25" s="152">
        <v>0.5</v>
      </c>
      <c r="H25" s="152">
        <v>0.5</v>
      </c>
    </row>
    <row r="26" spans="1:8" ht="15.75" customHeight="1" x14ac:dyDescent="0.25">
      <c r="A26" s="23">
        <v>21</v>
      </c>
      <c r="B26" s="24" t="s">
        <v>33</v>
      </c>
      <c r="C26" s="11">
        <v>15</v>
      </c>
      <c r="D26" s="11">
        <v>7</v>
      </c>
      <c r="E26" s="11">
        <v>3</v>
      </c>
      <c r="F26" s="11">
        <v>10</v>
      </c>
      <c r="G26" s="152">
        <v>0.44117647058823528</v>
      </c>
      <c r="H26" s="152">
        <v>0.66666666666666663</v>
      </c>
    </row>
    <row r="27" spans="1:8" ht="15.75" customHeight="1" x14ac:dyDescent="0.25">
      <c r="A27" s="23">
        <v>22</v>
      </c>
      <c r="B27" s="24" t="s">
        <v>34</v>
      </c>
      <c r="C27" s="11">
        <v>20</v>
      </c>
      <c r="D27" s="11">
        <v>14</v>
      </c>
      <c r="E27" s="11">
        <v>2</v>
      </c>
      <c r="F27" s="11">
        <v>16</v>
      </c>
      <c r="G27" s="152">
        <v>0.3125</v>
      </c>
      <c r="H27" s="152">
        <v>0.8</v>
      </c>
    </row>
    <row r="28" spans="1:8" ht="15.75" customHeight="1" x14ac:dyDescent="0.25">
      <c r="A28" s="23">
        <v>23</v>
      </c>
      <c r="B28" s="22" t="s">
        <v>35</v>
      </c>
      <c r="C28" s="11">
        <v>10</v>
      </c>
      <c r="D28" s="11">
        <v>7</v>
      </c>
      <c r="E28" s="11">
        <v>2</v>
      </c>
      <c r="F28" s="11">
        <v>9</v>
      </c>
      <c r="G28" s="152">
        <v>0.33333333333333331</v>
      </c>
      <c r="H28" s="152">
        <v>0.9</v>
      </c>
    </row>
    <row r="29" spans="1:8" ht="15.75" customHeight="1" x14ac:dyDescent="0.25">
      <c r="A29" s="23">
        <v>24</v>
      </c>
      <c r="B29" s="22" t="s">
        <v>36</v>
      </c>
      <c r="C29" s="11">
        <v>1</v>
      </c>
      <c r="D29" s="11">
        <v>1</v>
      </c>
      <c r="E29" s="11">
        <v>0</v>
      </c>
      <c r="F29" s="11">
        <v>1</v>
      </c>
      <c r="G29" s="152">
        <v>0.5</v>
      </c>
      <c r="H29" s="152">
        <v>1</v>
      </c>
    </row>
    <row r="30" spans="1:8" ht="15.75" customHeight="1" x14ac:dyDescent="0.25">
      <c r="A30" s="26">
        <v>25</v>
      </c>
      <c r="B30" s="22" t="s">
        <v>37</v>
      </c>
      <c r="C30" s="11">
        <v>42</v>
      </c>
      <c r="D30" s="11">
        <v>22</v>
      </c>
      <c r="E30" s="11">
        <v>9</v>
      </c>
      <c r="F30" s="11">
        <v>31</v>
      </c>
      <c r="G30" s="152">
        <v>0.46666666666666667</v>
      </c>
      <c r="H30" s="152">
        <v>0.73809523809523814</v>
      </c>
    </row>
    <row r="31" spans="1:8" ht="15.75" customHeight="1" x14ac:dyDescent="0.25">
      <c r="A31" s="26">
        <v>26</v>
      </c>
      <c r="B31" s="22" t="s">
        <v>38</v>
      </c>
      <c r="C31" s="11">
        <v>34</v>
      </c>
      <c r="D31" s="11">
        <v>14</v>
      </c>
      <c r="E31" s="11">
        <v>8</v>
      </c>
      <c r="F31" s="11">
        <v>22</v>
      </c>
      <c r="G31" s="152">
        <v>0.45945945945945948</v>
      </c>
      <c r="H31" s="152">
        <v>0.6470588235294118</v>
      </c>
    </row>
    <row r="32" spans="1:8" ht="15.75" customHeight="1" x14ac:dyDescent="0.25">
      <c r="A32" s="26">
        <v>27</v>
      </c>
      <c r="B32" s="22" t="s">
        <v>39</v>
      </c>
      <c r="C32" s="11">
        <v>80</v>
      </c>
      <c r="D32" s="11">
        <v>38</v>
      </c>
      <c r="E32" s="11">
        <v>21</v>
      </c>
      <c r="F32" s="11">
        <v>59</v>
      </c>
      <c r="G32" s="152">
        <v>0.48484848484848486</v>
      </c>
      <c r="H32" s="152">
        <v>0.73750000000000004</v>
      </c>
    </row>
    <row r="33" spans="1:8" ht="15.75" customHeight="1" x14ac:dyDescent="0.25">
      <c r="A33" s="26">
        <v>28</v>
      </c>
      <c r="B33" s="22" t="s">
        <v>40</v>
      </c>
      <c r="C33" s="11">
        <v>32</v>
      </c>
      <c r="D33" s="11">
        <v>13</v>
      </c>
      <c r="E33" s="11">
        <v>14</v>
      </c>
      <c r="F33" s="11">
        <v>27</v>
      </c>
      <c r="G33" s="152">
        <v>0.5161290322580645</v>
      </c>
      <c r="H33" s="152">
        <v>0.84375</v>
      </c>
    </row>
    <row r="34" spans="1:8" ht="15.75" customHeight="1" x14ac:dyDescent="0.25">
      <c r="A34" s="26">
        <v>29</v>
      </c>
      <c r="B34" s="22" t="s">
        <v>41</v>
      </c>
      <c r="C34" s="11">
        <v>6</v>
      </c>
      <c r="D34" s="11">
        <v>4</v>
      </c>
      <c r="E34" s="11">
        <v>0</v>
      </c>
      <c r="F34" s="11">
        <v>4</v>
      </c>
      <c r="G34" s="152">
        <v>0.375</v>
      </c>
      <c r="H34" s="152">
        <v>0.66666666666666663</v>
      </c>
    </row>
    <row r="35" spans="1:8" ht="15.75" customHeight="1" x14ac:dyDescent="0.25">
      <c r="A35" s="26">
        <v>30</v>
      </c>
      <c r="B35" s="22" t="s">
        <v>42</v>
      </c>
      <c r="C35" s="11">
        <v>10</v>
      </c>
      <c r="D35" s="11">
        <v>3</v>
      </c>
      <c r="E35" s="11">
        <v>2</v>
      </c>
      <c r="F35" s="11">
        <v>5</v>
      </c>
      <c r="G35" s="152">
        <v>0.5</v>
      </c>
      <c r="H35" s="152">
        <v>0.5</v>
      </c>
    </row>
    <row r="36" spans="1:8" ht="15.75" customHeight="1" x14ac:dyDescent="0.25">
      <c r="A36" s="26">
        <v>31</v>
      </c>
      <c r="B36" s="22" t="s">
        <v>43</v>
      </c>
      <c r="C36" s="11">
        <v>8</v>
      </c>
      <c r="D36" s="11">
        <v>7</v>
      </c>
      <c r="E36" s="11">
        <v>1</v>
      </c>
      <c r="F36" s="11">
        <v>8</v>
      </c>
      <c r="G36" s="152">
        <v>0.24242424242424243</v>
      </c>
      <c r="H36" s="152">
        <v>1</v>
      </c>
    </row>
    <row r="37" spans="1:8" ht="15.75" customHeight="1" x14ac:dyDescent="0.25">
      <c r="A37" s="26">
        <v>32</v>
      </c>
      <c r="B37" s="22" t="s">
        <v>44</v>
      </c>
      <c r="C37" s="11">
        <v>29</v>
      </c>
      <c r="D37" s="11">
        <v>10</v>
      </c>
      <c r="E37" s="11">
        <v>15</v>
      </c>
      <c r="F37" s="11">
        <v>25</v>
      </c>
      <c r="G37" s="152">
        <v>0.41428571428571431</v>
      </c>
      <c r="H37" s="152">
        <v>0.86206896551724133</v>
      </c>
    </row>
    <row r="38" spans="1:8" ht="15.75" customHeight="1" x14ac:dyDescent="0.25">
      <c r="A38" s="26">
        <v>33</v>
      </c>
      <c r="B38" s="22" t="s">
        <v>45</v>
      </c>
      <c r="C38" s="11">
        <v>17</v>
      </c>
      <c r="D38" s="11">
        <v>4</v>
      </c>
      <c r="E38" s="11">
        <v>8</v>
      </c>
      <c r="F38" s="11">
        <v>12</v>
      </c>
      <c r="G38" s="152">
        <v>0.73913043478260865</v>
      </c>
      <c r="H38" s="152">
        <v>0.70588235294117652</v>
      </c>
    </row>
    <row r="39" spans="1:8" ht="15.75" customHeight="1" x14ac:dyDescent="0.25">
      <c r="A39" s="26">
        <v>34</v>
      </c>
      <c r="B39" s="22" t="s">
        <v>46</v>
      </c>
      <c r="C39" s="11">
        <v>0</v>
      </c>
      <c r="D39" s="11">
        <v>0</v>
      </c>
      <c r="E39" s="11">
        <v>0</v>
      </c>
      <c r="F39" s="11">
        <v>0</v>
      </c>
      <c r="G39" s="152">
        <v>0</v>
      </c>
      <c r="H39" s="152"/>
    </row>
    <row r="40" spans="1:8" ht="15.75" customHeight="1" x14ac:dyDescent="0.25">
      <c r="A40" s="26">
        <v>35</v>
      </c>
      <c r="B40" s="22" t="s">
        <v>47</v>
      </c>
      <c r="C40" s="11">
        <v>8</v>
      </c>
      <c r="D40" s="11">
        <v>3</v>
      </c>
      <c r="E40" s="11">
        <v>2</v>
      </c>
      <c r="F40" s="11">
        <v>5</v>
      </c>
      <c r="G40" s="152">
        <v>0.5714285714285714</v>
      </c>
      <c r="H40" s="152">
        <v>0.625</v>
      </c>
    </row>
    <row r="41" spans="1:8" ht="15.75" customHeight="1" x14ac:dyDescent="0.25">
      <c r="A41" s="26">
        <v>36</v>
      </c>
      <c r="B41" s="22" t="s">
        <v>48</v>
      </c>
      <c r="C41" s="11">
        <v>7</v>
      </c>
      <c r="D41" s="11">
        <v>2</v>
      </c>
      <c r="E41" s="11">
        <v>5</v>
      </c>
      <c r="F41" s="11">
        <v>7</v>
      </c>
      <c r="G41" s="152">
        <v>0.63636363636363635</v>
      </c>
      <c r="H41" s="152">
        <v>1</v>
      </c>
    </row>
    <row r="42" spans="1:8" ht="15.75" customHeight="1" x14ac:dyDescent="0.25">
      <c r="A42" s="26">
        <v>37</v>
      </c>
      <c r="B42" s="22" t="s">
        <v>49</v>
      </c>
      <c r="C42" s="11">
        <v>6</v>
      </c>
      <c r="D42" s="11">
        <v>1</v>
      </c>
      <c r="E42" s="11">
        <v>3</v>
      </c>
      <c r="F42" s="11">
        <v>4</v>
      </c>
      <c r="G42" s="152">
        <v>0.66666666666666663</v>
      </c>
      <c r="H42" s="152">
        <v>0.66666666666666663</v>
      </c>
    </row>
    <row r="43" spans="1:8" ht="15.75" customHeight="1" x14ac:dyDescent="0.25">
      <c r="A43" s="26">
        <v>60</v>
      </c>
      <c r="B43" s="22" t="s">
        <v>50</v>
      </c>
      <c r="C43" s="11">
        <v>44</v>
      </c>
      <c r="D43" s="11">
        <v>22</v>
      </c>
      <c r="E43" s="11">
        <v>9</v>
      </c>
      <c r="F43" s="11">
        <v>31</v>
      </c>
      <c r="G43" s="152">
        <v>0.42718446601941745</v>
      </c>
      <c r="H43" s="152">
        <v>0.70454545454545459</v>
      </c>
    </row>
    <row r="44" spans="1:8" ht="15.75" customHeight="1" x14ac:dyDescent="0.25">
      <c r="A44" s="26">
        <v>61</v>
      </c>
      <c r="B44" s="22" t="s">
        <v>51</v>
      </c>
      <c r="C44" s="11">
        <v>50</v>
      </c>
      <c r="D44" s="11">
        <v>18</v>
      </c>
      <c r="E44" s="11">
        <v>21</v>
      </c>
      <c r="F44" s="11">
        <v>39</v>
      </c>
      <c r="G44" s="152">
        <v>0.54347826086956519</v>
      </c>
      <c r="H44" s="152">
        <v>0.78</v>
      </c>
    </row>
    <row r="45" spans="1:8" ht="15.75" customHeight="1" x14ac:dyDescent="0.25">
      <c r="A45" s="26">
        <v>62</v>
      </c>
      <c r="B45" s="22" t="s">
        <v>52</v>
      </c>
      <c r="C45" s="11">
        <v>15</v>
      </c>
      <c r="D45" s="11">
        <v>8</v>
      </c>
      <c r="E45" s="11">
        <v>2</v>
      </c>
      <c r="F45" s="11">
        <v>10</v>
      </c>
      <c r="G45" s="152">
        <v>0.40540540540540543</v>
      </c>
      <c r="H45" s="152">
        <v>0.66666666666666663</v>
      </c>
    </row>
    <row r="46" spans="1:8" ht="15.75" customHeight="1" x14ac:dyDescent="0.25">
      <c r="A46" s="26">
        <v>63</v>
      </c>
      <c r="B46" s="22" t="s">
        <v>53</v>
      </c>
      <c r="C46" s="11">
        <v>48</v>
      </c>
      <c r="D46" s="11">
        <v>16</v>
      </c>
      <c r="E46" s="11">
        <v>15</v>
      </c>
      <c r="F46" s="11">
        <v>31</v>
      </c>
      <c r="G46" s="152">
        <v>0.5714285714285714</v>
      </c>
      <c r="H46" s="152">
        <v>0.64583333333333337</v>
      </c>
    </row>
    <row r="47" spans="1:8" ht="15.75" customHeight="1" x14ac:dyDescent="0.25">
      <c r="A47" s="26">
        <v>64</v>
      </c>
      <c r="B47" s="22" t="s">
        <v>54</v>
      </c>
      <c r="C47" s="11">
        <v>22</v>
      </c>
      <c r="D47" s="11">
        <v>12</v>
      </c>
      <c r="E47" s="11">
        <v>6</v>
      </c>
      <c r="F47" s="11">
        <v>18</v>
      </c>
      <c r="G47" s="152">
        <v>0.41509433962264153</v>
      </c>
      <c r="H47" s="152">
        <v>0.81818181818181823</v>
      </c>
    </row>
    <row r="48" spans="1:8" ht="15.75" customHeight="1" x14ac:dyDescent="0.25">
      <c r="A48" s="26">
        <v>65</v>
      </c>
      <c r="B48" s="22" t="s">
        <v>55</v>
      </c>
      <c r="C48" s="11">
        <v>19</v>
      </c>
      <c r="D48" s="11">
        <v>10</v>
      </c>
      <c r="E48" s="11">
        <v>5</v>
      </c>
      <c r="F48" s="11">
        <v>15</v>
      </c>
      <c r="G48" s="152">
        <v>0.40425531914893614</v>
      </c>
      <c r="H48" s="152">
        <v>0.78947368421052633</v>
      </c>
    </row>
    <row r="49" spans="1:9" ht="15.75" customHeight="1" x14ac:dyDescent="0.25">
      <c r="A49" s="26">
        <v>66</v>
      </c>
      <c r="B49" s="22" t="s">
        <v>56</v>
      </c>
      <c r="C49" s="11">
        <v>15</v>
      </c>
      <c r="D49" s="11">
        <v>7</v>
      </c>
      <c r="E49" s="11">
        <v>5</v>
      </c>
      <c r="F49" s="11">
        <v>12</v>
      </c>
      <c r="G49" s="152">
        <v>0.46875</v>
      </c>
      <c r="H49" s="152">
        <v>0.8</v>
      </c>
    </row>
    <row r="50" spans="1:9" ht="15.75" customHeight="1" x14ac:dyDescent="0.25">
      <c r="A50" s="26">
        <v>67</v>
      </c>
      <c r="B50" s="22" t="s">
        <v>57</v>
      </c>
      <c r="C50" s="11">
        <v>7</v>
      </c>
      <c r="D50" s="11">
        <v>2</v>
      </c>
      <c r="E50" s="11">
        <v>4</v>
      </c>
      <c r="F50" s="11">
        <v>6</v>
      </c>
      <c r="G50" s="152">
        <v>0.46666666666666667</v>
      </c>
      <c r="H50" s="152">
        <v>0.8571428571428571</v>
      </c>
    </row>
    <row r="51" spans="1:9" ht="15.75" customHeight="1" x14ac:dyDescent="0.25">
      <c r="A51" s="26">
        <v>68</v>
      </c>
      <c r="B51" s="22" t="s">
        <v>58</v>
      </c>
      <c r="C51" s="11">
        <v>8</v>
      </c>
      <c r="D51" s="11">
        <v>4</v>
      </c>
      <c r="E51" s="11">
        <v>3</v>
      </c>
      <c r="F51" s="11">
        <v>7</v>
      </c>
      <c r="G51" s="152">
        <v>0.44444444444444442</v>
      </c>
      <c r="H51" s="152">
        <v>0.875</v>
      </c>
    </row>
    <row r="52" spans="1:9" ht="15.75" customHeight="1" x14ac:dyDescent="0.25">
      <c r="A52" s="26">
        <v>69</v>
      </c>
      <c r="B52" s="22" t="s">
        <v>59</v>
      </c>
      <c r="C52" s="11">
        <v>7</v>
      </c>
      <c r="D52" s="11">
        <v>3</v>
      </c>
      <c r="E52" s="11">
        <v>3</v>
      </c>
      <c r="F52" s="11">
        <v>6</v>
      </c>
      <c r="G52" s="152">
        <v>0.5</v>
      </c>
      <c r="H52" s="152">
        <v>0.8571428571428571</v>
      </c>
    </row>
    <row r="53" spans="1:9" ht="15.75" customHeight="1" x14ac:dyDescent="0.25">
      <c r="A53" s="23">
        <v>70</v>
      </c>
      <c r="B53" s="22" t="s">
        <v>60</v>
      </c>
      <c r="C53" s="11">
        <v>6</v>
      </c>
      <c r="D53" s="11">
        <v>2</v>
      </c>
      <c r="E53" s="11">
        <v>3</v>
      </c>
      <c r="F53" s="11">
        <v>5</v>
      </c>
      <c r="G53" s="152">
        <v>0.35294117647058826</v>
      </c>
      <c r="H53" s="152">
        <v>0.83333333333333337</v>
      </c>
    </row>
    <row r="54" spans="1:9" ht="15.75" customHeight="1" x14ac:dyDescent="0.25">
      <c r="A54" s="23">
        <v>71</v>
      </c>
      <c r="B54" s="22" t="s">
        <v>61</v>
      </c>
      <c r="C54" s="11">
        <v>5</v>
      </c>
      <c r="D54" s="11">
        <v>3</v>
      </c>
      <c r="E54" s="11">
        <v>2</v>
      </c>
      <c r="F54" s="11">
        <v>5</v>
      </c>
      <c r="G54" s="152">
        <v>0.25</v>
      </c>
      <c r="H54" s="152">
        <v>1</v>
      </c>
    </row>
    <row r="55" spans="1:9" ht="15.75" customHeight="1" x14ac:dyDescent="0.25">
      <c r="A55" s="23">
        <v>72</v>
      </c>
      <c r="B55" s="22" t="s">
        <v>62</v>
      </c>
      <c r="C55" s="11">
        <v>3</v>
      </c>
      <c r="D55" s="11">
        <v>1</v>
      </c>
      <c r="E55" s="11">
        <v>1</v>
      </c>
      <c r="F55" s="11">
        <v>2</v>
      </c>
      <c r="G55" s="152">
        <v>0.6</v>
      </c>
      <c r="H55" s="152">
        <v>0.66666666666666663</v>
      </c>
    </row>
    <row r="56" spans="1:9" ht="15.75" customHeight="1" x14ac:dyDescent="0.25">
      <c r="A56" s="23">
        <v>73</v>
      </c>
      <c r="B56" s="22" t="s">
        <v>63</v>
      </c>
      <c r="C56" s="11">
        <v>0</v>
      </c>
      <c r="D56" s="11">
        <v>0</v>
      </c>
      <c r="E56" s="11">
        <v>0</v>
      </c>
      <c r="F56" s="11">
        <v>0</v>
      </c>
      <c r="G56" s="152"/>
      <c r="H56" s="152"/>
    </row>
    <row r="57" spans="1:9" ht="15.75" customHeight="1" x14ac:dyDescent="0.25">
      <c r="A57" s="27">
        <v>74</v>
      </c>
      <c r="B57" s="28" t="s">
        <v>64</v>
      </c>
      <c r="C57" s="11">
        <v>13</v>
      </c>
      <c r="D57" s="11">
        <v>7</v>
      </c>
      <c r="E57" s="11">
        <v>3</v>
      </c>
      <c r="F57" s="11">
        <v>10</v>
      </c>
      <c r="G57" s="152">
        <v>0.39393939393939392</v>
      </c>
      <c r="H57" s="152">
        <v>0.76923076923076927</v>
      </c>
    </row>
    <row r="58" spans="1:9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152"/>
      <c r="H58" s="152"/>
    </row>
    <row r="59" spans="1:9" ht="15.75" customHeight="1" x14ac:dyDescent="0.25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11">
        <v>0</v>
      </c>
      <c r="G59" s="152"/>
      <c r="H59" s="152"/>
    </row>
    <row r="60" spans="1:9" ht="15.75" customHeight="1" x14ac:dyDescent="0.25">
      <c r="A60" s="29">
        <v>85</v>
      </c>
      <c r="B60" s="22" t="s">
        <v>67</v>
      </c>
      <c r="C60" s="11">
        <v>8</v>
      </c>
      <c r="D60" s="11">
        <v>4</v>
      </c>
      <c r="E60" s="11">
        <v>1</v>
      </c>
      <c r="F60" s="11">
        <v>5</v>
      </c>
      <c r="G60" s="152">
        <v>0.4</v>
      </c>
      <c r="H60" s="152">
        <v>0.625</v>
      </c>
    </row>
    <row r="61" spans="1:9" ht="15.75" customHeight="1" x14ac:dyDescent="0.25">
      <c r="A61" s="29">
        <v>86</v>
      </c>
      <c r="B61" s="22" t="s">
        <v>68</v>
      </c>
      <c r="C61" s="11">
        <v>9</v>
      </c>
      <c r="D61" s="11">
        <v>4</v>
      </c>
      <c r="E61" s="11">
        <v>3</v>
      </c>
      <c r="F61" s="11">
        <v>7</v>
      </c>
      <c r="G61" s="152">
        <v>0.34615384615384615</v>
      </c>
      <c r="H61" s="152">
        <v>0.77777777777777779</v>
      </c>
    </row>
    <row r="62" spans="1:9" ht="15.75" customHeight="1" x14ac:dyDescent="0.25">
      <c r="A62" s="30">
        <v>87</v>
      </c>
      <c r="B62" s="28" t="s">
        <v>69</v>
      </c>
      <c r="C62" s="11">
        <v>5</v>
      </c>
      <c r="D62" s="11">
        <v>3</v>
      </c>
      <c r="E62" s="11">
        <v>0</v>
      </c>
      <c r="F62" s="11">
        <v>3</v>
      </c>
      <c r="G62" s="152">
        <v>0.38461538461538464</v>
      </c>
      <c r="H62" s="154">
        <v>0.6</v>
      </c>
    </row>
    <row r="63" spans="1:9" s="15" customFormat="1" ht="15.75" customHeight="1" x14ac:dyDescent="0.25">
      <c r="A63" s="31"/>
      <c r="B63" s="13" t="s">
        <v>9</v>
      </c>
      <c r="C63" s="14">
        <v>927</v>
      </c>
      <c r="D63" s="14">
        <v>437</v>
      </c>
      <c r="E63" s="14">
        <v>274</v>
      </c>
      <c r="F63" s="14">
        <v>711</v>
      </c>
      <c r="G63" s="153">
        <v>0.43664625529910506</v>
      </c>
      <c r="H63" s="251">
        <v>0.76699029126213591</v>
      </c>
      <c r="I63" s="15">
        <f t="shared" ref="I63" si="0">SUM(I6:I62)</f>
        <v>0</v>
      </c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38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H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K9" sqref="K9"/>
    </sheetView>
  </sheetViews>
  <sheetFormatPr baseColWidth="10" defaultColWidth="11.42578125" defaultRowHeight="15" x14ac:dyDescent="0.25"/>
  <cols>
    <col min="1" max="1" width="7.42578125" style="2" customWidth="1"/>
    <col min="2" max="2" width="50.140625" style="16" customWidth="1"/>
    <col min="3" max="3" width="9.140625" style="2" customWidth="1"/>
    <col min="4" max="4" width="8.28515625" style="2" customWidth="1"/>
    <col min="5" max="5" width="9.140625" style="2" customWidth="1"/>
    <col min="6" max="6" width="8.85546875" style="2" customWidth="1"/>
    <col min="7" max="7" width="11.28515625" style="2" customWidth="1"/>
    <col min="8" max="8" width="8.5703125" style="2" customWidth="1"/>
    <col min="9" max="16384" width="11.42578125" style="2"/>
  </cols>
  <sheetData>
    <row r="1" spans="1:8" ht="22.5" customHeight="1" x14ac:dyDescent="0.25">
      <c r="A1" s="1" t="s">
        <v>0</v>
      </c>
      <c r="F1" s="3"/>
      <c r="H1" s="3" t="s">
        <v>87</v>
      </c>
    </row>
    <row r="2" spans="1:8" ht="65.25" customHeight="1" x14ac:dyDescent="0.25">
      <c r="A2" s="358" t="s">
        <v>180</v>
      </c>
      <c r="B2" s="358"/>
      <c r="C2" s="358"/>
      <c r="D2" s="358"/>
      <c r="E2" s="358"/>
      <c r="F2" s="358"/>
      <c r="G2" s="358"/>
      <c r="H2" s="358"/>
    </row>
    <row r="3" spans="1:8" ht="9.75" customHeight="1" x14ac:dyDescent="0.25">
      <c r="A3" s="17"/>
      <c r="B3" s="4"/>
      <c r="C3" s="4"/>
      <c r="D3" s="4"/>
      <c r="E3" s="4"/>
      <c r="F3" s="4"/>
      <c r="G3" s="4"/>
      <c r="H3" s="4"/>
    </row>
    <row r="4" spans="1:8" s="7" customFormat="1" ht="30" customHeight="1" x14ac:dyDescent="0.25">
      <c r="B4" s="6"/>
      <c r="C4" s="148" t="s">
        <v>182</v>
      </c>
      <c r="D4" s="149"/>
      <c r="E4" s="149"/>
      <c r="F4" s="150"/>
      <c r="G4" s="148"/>
      <c r="H4" s="150"/>
    </row>
    <row r="5" spans="1:8" ht="40.5" customHeight="1" x14ac:dyDescent="0.25">
      <c r="A5" s="18" t="s">
        <v>10</v>
      </c>
      <c r="B5" s="8" t="s">
        <v>11</v>
      </c>
      <c r="C5" s="34" t="s">
        <v>72</v>
      </c>
      <c r="D5" s="34" t="s">
        <v>167</v>
      </c>
      <c r="E5" s="34" t="s">
        <v>121</v>
      </c>
      <c r="F5" s="34" t="s">
        <v>71</v>
      </c>
      <c r="G5" s="34" t="s">
        <v>120</v>
      </c>
      <c r="H5" s="307" t="s">
        <v>70</v>
      </c>
    </row>
    <row r="6" spans="1:8" ht="15.75" customHeight="1" x14ac:dyDescent="0.25">
      <c r="A6" s="19">
        <v>1</v>
      </c>
      <c r="B6" s="20" t="s">
        <v>13</v>
      </c>
      <c r="C6" s="9">
        <v>50</v>
      </c>
      <c r="D6" s="9">
        <v>14</v>
      </c>
      <c r="E6" s="9">
        <v>13</v>
      </c>
      <c r="F6" s="35">
        <v>27</v>
      </c>
      <c r="G6" s="151">
        <v>0.26737967914438504</v>
      </c>
      <c r="H6" s="151">
        <v>0.54</v>
      </c>
    </row>
    <row r="7" spans="1:8" ht="15.75" customHeight="1" x14ac:dyDescent="0.25">
      <c r="A7" s="21">
        <v>2</v>
      </c>
      <c r="B7" s="22" t="s">
        <v>14</v>
      </c>
      <c r="C7" s="11">
        <v>49</v>
      </c>
      <c r="D7" s="11">
        <v>12</v>
      </c>
      <c r="E7" s="11">
        <v>6</v>
      </c>
      <c r="F7" s="36">
        <v>18</v>
      </c>
      <c r="G7" s="152">
        <v>0.30061349693251532</v>
      </c>
      <c r="H7" s="152">
        <v>0.36734693877551022</v>
      </c>
    </row>
    <row r="8" spans="1:8" ht="15.75" customHeight="1" x14ac:dyDescent="0.25">
      <c r="A8" s="21">
        <v>3</v>
      </c>
      <c r="B8" s="22" t="s">
        <v>15</v>
      </c>
      <c r="C8" s="11">
        <v>16</v>
      </c>
      <c r="D8" s="11">
        <v>3</v>
      </c>
      <c r="E8" s="11">
        <v>5</v>
      </c>
      <c r="F8" s="36">
        <v>8</v>
      </c>
      <c r="G8" s="152">
        <v>0.44444444444444442</v>
      </c>
      <c r="H8" s="152">
        <v>0.5</v>
      </c>
    </row>
    <row r="9" spans="1:8" ht="15.75" customHeight="1" x14ac:dyDescent="0.25">
      <c r="A9" s="21">
        <v>4</v>
      </c>
      <c r="B9" s="22" t="s">
        <v>16</v>
      </c>
      <c r="C9" s="11">
        <v>9</v>
      </c>
      <c r="D9" s="11">
        <v>3</v>
      </c>
      <c r="E9" s="11">
        <v>1</v>
      </c>
      <c r="F9" s="36">
        <v>4</v>
      </c>
      <c r="G9" s="152">
        <v>0.21951219512195122</v>
      </c>
      <c r="H9" s="152">
        <v>0.44444444444444442</v>
      </c>
    </row>
    <row r="10" spans="1:8" ht="15.75" customHeight="1" x14ac:dyDescent="0.25">
      <c r="A10" s="21">
        <v>5</v>
      </c>
      <c r="B10" s="22" t="s">
        <v>17</v>
      </c>
      <c r="C10" s="11">
        <v>64</v>
      </c>
      <c r="D10" s="11">
        <v>13</v>
      </c>
      <c r="E10" s="11">
        <v>11</v>
      </c>
      <c r="F10" s="36">
        <v>24</v>
      </c>
      <c r="G10" s="152">
        <v>0.36781609195402298</v>
      </c>
      <c r="H10" s="152">
        <v>0.375</v>
      </c>
    </row>
    <row r="11" spans="1:8" ht="15.75" customHeight="1" x14ac:dyDescent="0.25">
      <c r="A11" s="21">
        <v>6</v>
      </c>
      <c r="B11" s="22" t="s">
        <v>18</v>
      </c>
      <c r="C11" s="11">
        <v>78</v>
      </c>
      <c r="D11" s="11">
        <v>14</v>
      </c>
      <c r="E11" s="11">
        <v>16</v>
      </c>
      <c r="F11" s="36">
        <v>30</v>
      </c>
      <c r="G11" s="152">
        <v>0.40837696335078533</v>
      </c>
      <c r="H11" s="152">
        <v>0.38461538461538464</v>
      </c>
    </row>
    <row r="12" spans="1:8" ht="15.75" customHeight="1" x14ac:dyDescent="0.25">
      <c r="A12" s="23">
        <v>7</v>
      </c>
      <c r="B12" s="22" t="s">
        <v>19</v>
      </c>
      <c r="C12" s="11">
        <v>30</v>
      </c>
      <c r="D12" s="11">
        <v>7</v>
      </c>
      <c r="E12" s="11">
        <v>9</v>
      </c>
      <c r="F12" s="36">
        <v>16</v>
      </c>
      <c r="G12" s="152">
        <v>0.34482758620689657</v>
      </c>
      <c r="H12" s="152">
        <v>0.53333333333333333</v>
      </c>
    </row>
    <row r="13" spans="1:8" ht="15.75" customHeight="1" x14ac:dyDescent="0.25">
      <c r="A13" s="23">
        <v>8</v>
      </c>
      <c r="B13" s="22" t="s">
        <v>20</v>
      </c>
      <c r="C13" s="11">
        <v>9</v>
      </c>
      <c r="D13" s="11">
        <v>1</v>
      </c>
      <c r="E13" s="11">
        <v>2</v>
      </c>
      <c r="F13" s="36">
        <v>3</v>
      </c>
      <c r="G13" s="152">
        <v>0.39130434782608697</v>
      </c>
      <c r="H13" s="152">
        <v>0.33333333333333331</v>
      </c>
    </row>
    <row r="14" spans="1:8" ht="15.75" customHeight="1" x14ac:dyDescent="0.25">
      <c r="A14" s="23">
        <v>9</v>
      </c>
      <c r="B14" s="22" t="s">
        <v>21</v>
      </c>
      <c r="C14" s="11">
        <v>35</v>
      </c>
      <c r="D14" s="11">
        <v>6</v>
      </c>
      <c r="E14" s="11">
        <v>10</v>
      </c>
      <c r="F14" s="36">
        <v>16</v>
      </c>
      <c r="G14" s="152">
        <v>0.39772727272727271</v>
      </c>
      <c r="H14" s="152">
        <v>0.45714285714285713</v>
      </c>
    </row>
    <row r="15" spans="1:8" ht="15.75" customHeight="1" x14ac:dyDescent="0.25">
      <c r="A15" s="23">
        <v>10</v>
      </c>
      <c r="B15" s="22" t="s">
        <v>22</v>
      </c>
      <c r="C15" s="11">
        <v>5</v>
      </c>
      <c r="D15" s="11">
        <v>2</v>
      </c>
      <c r="E15" s="11">
        <v>1</v>
      </c>
      <c r="F15" s="36">
        <v>3</v>
      </c>
      <c r="G15" s="152">
        <v>0.21739130434782608</v>
      </c>
      <c r="H15" s="152">
        <v>0.6</v>
      </c>
    </row>
    <row r="16" spans="1:8" ht="15.75" customHeight="1" x14ac:dyDescent="0.25">
      <c r="A16" s="23">
        <v>11</v>
      </c>
      <c r="B16" s="22" t="s">
        <v>23</v>
      </c>
      <c r="C16" s="11">
        <v>71</v>
      </c>
      <c r="D16" s="11">
        <v>11</v>
      </c>
      <c r="E16" s="11">
        <v>14</v>
      </c>
      <c r="F16" s="36">
        <v>25</v>
      </c>
      <c r="G16" s="152">
        <v>0.49305555555555558</v>
      </c>
      <c r="H16" s="152">
        <v>0.352112676056338</v>
      </c>
    </row>
    <row r="17" spans="1:8" ht="15.75" customHeight="1" x14ac:dyDescent="0.25">
      <c r="A17" s="23">
        <v>12</v>
      </c>
      <c r="B17" s="22" t="s">
        <v>24</v>
      </c>
      <c r="C17" s="11">
        <v>11</v>
      </c>
      <c r="D17" s="11">
        <v>2</v>
      </c>
      <c r="E17" s="11">
        <v>3</v>
      </c>
      <c r="F17" s="36">
        <v>5</v>
      </c>
      <c r="G17" s="152">
        <v>0.29729729729729731</v>
      </c>
      <c r="H17" s="152">
        <v>0.45454545454545453</v>
      </c>
    </row>
    <row r="18" spans="1:8" ht="15.75" customHeight="1" x14ac:dyDescent="0.25">
      <c r="A18" s="23">
        <v>13</v>
      </c>
      <c r="B18" s="22" t="s">
        <v>25</v>
      </c>
      <c r="C18" s="11">
        <v>3</v>
      </c>
      <c r="D18" s="11">
        <v>0</v>
      </c>
      <c r="E18" s="11">
        <v>1</v>
      </c>
      <c r="F18" s="36">
        <v>1</v>
      </c>
      <c r="G18" s="152">
        <v>0.3</v>
      </c>
      <c r="H18" s="152">
        <v>0.33333333333333331</v>
      </c>
    </row>
    <row r="19" spans="1:8" ht="15.75" customHeight="1" x14ac:dyDescent="0.25">
      <c r="A19" s="23">
        <v>14</v>
      </c>
      <c r="B19" s="24" t="s">
        <v>26</v>
      </c>
      <c r="C19" s="11">
        <v>41</v>
      </c>
      <c r="D19" s="11">
        <v>6</v>
      </c>
      <c r="E19" s="11">
        <v>7</v>
      </c>
      <c r="F19" s="36">
        <v>13</v>
      </c>
      <c r="G19" s="152">
        <v>0.50617283950617287</v>
      </c>
      <c r="H19" s="152">
        <v>0.31707317073170732</v>
      </c>
    </row>
    <row r="20" spans="1:8" ht="15.75" customHeight="1" x14ac:dyDescent="0.25">
      <c r="A20" s="23">
        <v>15</v>
      </c>
      <c r="B20" s="24" t="s">
        <v>27</v>
      </c>
      <c r="C20" s="11">
        <v>8</v>
      </c>
      <c r="D20" s="11">
        <v>3</v>
      </c>
      <c r="E20" s="11">
        <v>2</v>
      </c>
      <c r="F20" s="36">
        <v>5</v>
      </c>
      <c r="G20" s="152">
        <v>0.17391304347826086</v>
      </c>
      <c r="H20" s="152">
        <v>0.625</v>
      </c>
    </row>
    <row r="21" spans="1:8" ht="15.75" customHeight="1" x14ac:dyDescent="0.25">
      <c r="A21" s="23">
        <v>16</v>
      </c>
      <c r="B21" s="22" t="s">
        <v>28</v>
      </c>
      <c r="C21" s="11">
        <v>52</v>
      </c>
      <c r="D21" s="11">
        <v>12</v>
      </c>
      <c r="E21" s="11">
        <v>7</v>
      </c>
      <c r="F21" s="36">
        <v>19</v>
      </c>
      <c r="G21" s="152">
        <v>0.34210526315789475</v>
      </c>
      <c r="H21" s="152">
        <v>0.36538461538461536</v>
      </c>
    </row>
    <row r="22" spans="1:8" ht="15.75" customHeight="1" x14ac:dyDescent="0.25">
      <c r="A22" s="23">
        <v>17</v>
      </c>
      <c r="B22" s="22" t="s">
        <v>29</v>
      </c>
      <c r="C22" s="11">
        <v>16</v>
      </c>
      <c r="D22" s="11">
        <v>4</v>
      </c>
      <c r="E22" s="11">
        <v>1</v>
      </c>
      <c r="F22" s="36">
        <v>5</v>
      </c>
      <c r="G22" s="152">
        <v>0.32</v>
      </c>
      <c r="H22" s="152">
        <v>0.3125</v>
      </c>
    </row>
    <row r="23" spans="1:8" ht="15.75" customHeight="1" x14ac:dyDescent="0.2">
      <c r="A23" s="23">
        <v>18</v>
      </c>
      <c r="B23" s="25" t="s">
        <v>30</v>
      </c>
      <c r="C23" s="11">
        <v>33</v>
      </c>
      <c r="D23" s="11">
        <v>6</v>
      </c>
      <c r="E23" s="11">
        <v>5</v>
      </c>
      <c r="F23" s="36">
        <v>11</v>
      </c>
      <c r="G23" s="152">
        <v>0.47142857142857142</v>
      </c>
      <c r="H23" s="152">
        <v>0.33333333333333331</v>
      </c>
    </row>
    <row r="24" spans="1:8" ht="15.75" customHeight="1" x14ac:dyDescent="0.25">
      <c r="A24" s="23">
        <v>19</v>
      </c>
      <c r="B24" s="22" t="s">
        <v>31</v>
      </c>
      <c r="C24" s="11">
        <v>30</v>
      </c>
      <c r="D24" s="11">
        <v>7</v>
      </c>
      <c r="E24" s="11">
        <v>2</v>
      </c>
      <c r="F24" s="36">
        <v>9</v>
      </c>
      <c r="G24" s="152">
        <v>0.29126213592233008</v>
      </c>
      <c r="H24" s="152">
        <v>0.3</v>
      </c>
    </row>
    <row r="25" spans="1:8" ht="15.75" customHeight="1" x14ac:dyDescent="0.25">
      <c r="A25" s="23">
        <v>20</v>
      </c>
      <c r="B25" s="22" t="s">
        <v>32</v>
      </c>
      <c r="C25" s="11">
        <v>11</v>
      </c>
      <c r="D25" s="11">
        <v>2</v>
      </c>
      <c r="E25" s="11">
        <v>3</v>
      </c>
      <c r="F25" s="36">
        <v>5</v>
      </c>
      <c r="G25" s="152">
        <v>0.40740740740740738</v>
      </c>
      <c r="H25" s="152">
        <v>0.45454545454545453</v>
      </c>
    </row>
    <row r="26" spans="1:8" ht="15.75" customHeight="1" x14ac:dyDescent="0.25">
      <c r="A26" s="23">
        <v>21</v>
      </c>
      <c r="B26" s="24" t="s">
        <v>33</v>
      </c>
      <c r="C26" s="11">
        <v>25</v>
      </c>
      <c r="D26" s="11">
        <v>7</v>
      </c>
      <c r="E26" s="11">
        <v>6</v>
      </c>
      <c r="F26" s="36">
        <v>13</v>
      </c>
      <c r="G26" s="152">
        <v>0.27777777777777779</v>
      </c>
      <c r="H26" s="152">
        <v>0.52</v>
      </c>
    </row>
    <row r="27" spans="1:8" ht="15.75" customHeight="1" x14ac:dyDescent="0.25">
      <c r="A27" s="23">
        <v>22</v>
      </c>
      <c r="B27" s="24" t="s">
        <v>34</v>
      </c>
      <c r="C27" s="11">
        <v>43</v>
      </c>
      <c r="D27" s="11">
        <v>9</v>
      </c>
      <c r="E27" s="11">
        <v>9</v>
      </c>
      <c r="F27" s="36">
        <v>18</v>
      </c>
      <c r="G27" s="152">
        <v>0.34677419354838712</v>
      </c>
      <c r="H27" s="152">
        <v>0.41860465116279072</v>
      </c>
    </row>
    <row r="28" spans="1:8" ht="15.75" customHeight="1" x14ac:dyDescent="0.25">
      <c r="A28" s="23">
        <v>23</v>
      </c>
      <c r="B28" s="22" t="s">
        <v>35</v>
      </c>
      <c r="C28" s="11">
        <v>26</v>
      </c>
      <c r="D28" s="11">
        <v>6</v>
      </c>
      <c r="E28" s="11">
        <v>4</v>
      </c>
      <c r="F28" s="36">
        <v>10</v>
      </c>
      <c r="G28" s="152">
        <v>0.30952380952380953</v>
      </c>
      <c r="H28" s="152">
        <v>0.38461538461538464</v>
      </c>
    </row>
    <row r="29" spans="1:8" ht="15.75" customHeight="1" x14ac:dyDescent="0.25">
      <c r="A29" s="23">
        <v>24</v>
      </c>
      <c r="B29" s="22" t="s">
        <v>36</v>
      </c>
      <c r="C29" s="11">
        <v>12</v>
      </c>
      <c r="D29" s="11">
        <v>2</v>
      </c>
      <c r="E29" s="11">
        <v>1</v>
      </c>
      <c r="F29" s="36">
        <v>3</v>
      </c>
      <c r="G29" s="152">
        <v>0.41379310344827586</v>
      </c>
      <c r="H29" s="152">
        <v>0.25</v>
      </c>
    </row>
    <row r="30" spans="1:8" ht="15.75" customHeight="1" x14ac:dyDescent="0.25">
      <c r="A30" s="26">
        <v>25</v>
      </c>
      <c r="B30" s="22" t="s">
        <v>37</v>
      </c>
      <c r="C30" s="11">
        <v>65</v>
      </c>
      <c r="D30" s="11">
        <v>10</v>
      </c>
      <c r="E30" s="11">
        <v>6</v>
      </c>
      <c r="F30" s="36">
        <v>16</v>
      </c>
      <c r="G30" s="152">
        <v>0.47445255474452552</v>
      </c>
      <c r="H30" s="152">
        <v>0.24615384615384617</v>
      </c>
    </row>
    <row r="31" spans="1:8" ht="15.75" customHeight="1" x14ac:dyDescent="0.25">
      <c r="A31" s="26">
        <v>26</v>
      </c>
      <c r="B31" s="22" t="s">
        <v>38</v>
      </c>
      <c r="C31" s="11">
        <v>95</v>
      </c>
      <c r="D31" s="11">
        <v>14</v>
      </c>
      <c r="E31" s="11">
        <v>16</v>
      </c>
      <c r="F31" s="36">
        <v>30</v>
      </c>
      <c r="G31" s="152">
        <v>0.510752688172043</v>
      </c>
      <c r="H31" s="152">
        <v>0.31578947368421051</v>
      </c>
    </row>
    <row r="32" spans="1:8" ht="15.75" customHeight="1" x14ac:dyDescent="0.25">
      <c r="A32" s="26">
        <v>27</v>
      </c>
      <c r="B32" s="22" t="s">
        <v>39</v>
      </c>
      <c r="C32" s="11">
        <v>92</v>
      </c>
      <c r="D32" s="11">
        <v>19</v>
      </c>
      <c r="E32" s="11">
        <v>21</v>
      </c>
      <c r="F32" s="36">
        <v>40</v>
      </c>
      <c r="G32" s="152">
        <v>0.35521235521235522</v>
      </c>
      <c r="H32" s="152">
        <v>0.43478260869565216</v>
      </c>
    </row>
    <row r="33" spans="1:8" ht="15.75" customHeight="1" x14ac:dyDescent="0.25">
      <c r="A33" s="26">
        <v>28</v>
      </c>
      <c r="B33" s="22" t="s">
        <v>40</v>
      </c>
      <c r="C33" s="11">
        <v>39</v>
      </c>
      <c r="D33" s="11">
        <v>8</v>
      </c>
      <c r="E33" s="11">
        <v>7</v>
      </c>
      <c r="F33" s="36">
        <v>15</v>
      </c>
      <c r="G33" s="152">
        <v>0.36792452830188677</v>
      </c>
      <c r="H33" s="152">
        <v>0.38461538461538464</v>
      </c>
    </row>
    <row r="34" spans="1:8" ht="15.75" customHeight="1" x14ac:dyDescent="0.25">
      <c r="A34" s="26">
        <v>29</v>
      </c>
      <c r="B34" s="22" t="s">
        <v>41</v>
      </c>
      <c r="C34" s="11">
        <v>14</v>
      </c>
      <c r="D34" s="11">
        <v>2</v>
      </c>
      <c r="E34" s="11">
        <v>3</v>
      </c>
      <c r="F34" s="36">
        <v>5</v>
      </c>
      <c r="G34" s="152">
        <v>0.42424242424242425</v>
      </c>
      <c r="H34" s="152">
        <v>0.35714285714285715</v>
      </c>
    </row>
    <row r="35" spans="1:8" ht="15.75" customHeight="1" x14ac:dyDescent="0.25">
      <c r="A35" s="26">
        <v>30</v>
      </c>
      <c r="B35" s="22" t="s">
        <v>42</v>
      </c>
      <c r="C35" s="11">
        <v>24</v>
      </c>
      <c r="D35" s="11">
        <v>5</v>
      </c>
      <c r="E35" s="11">
        <v>5</v>
      </c>
      <c r="F35" s="36">
        <v>10</v>
      </c>
      <c r="G35" s="152">
        <v>0.36363636363636365</v>
      </c>
      <c r="H35" s="152">
        <v>0.41666666666666669</v>
      </c>
    </row>
    <row r="36" spans="1:8" ht="15.75" customHeight="1" x14ac:dyDescent="0.25">
      <c r="A36" s="26">
        <v>31</v>
      </c>
      <c r="B36" s="22" t="s">
        <v>43</v>
      </c>
      <c r="C36" s="11">
        <v>36</v>
      </c>
      <c r="D36" s="11">
        <v>7</v>
      </c>
      <c r="E36" s="11">
        <v>11</v>
      </c>
      <c r="F36" s="36">
        <v>18</v>
      </c>
      <c r="G36" s="152">
        <v>0.38709677419354838</v>
      </c>
      <c r="H36" s="152">
        <v>0.5</v>
      </c>
    </row>
    <row r="37" spans="1:8" ht="15.75" customHeight="1" x14ac:dyDescent="0.25">
      <c r="A37" s="26">
        <v>32</v>
      </c>
      <c r="B37" s="22" t="s">
        <v>44</v>
      </c>
      <c r="C37" s="11">
        <v>32</v>
      </c>
      <c r="D37" s="11">
        <v>7</v>
      </c>
      <c r="E37" s="11">
        <v>7</v>
      </c>
      <c r="F37" s="36">
        <v>14</v>
      </c>
      <c r="G37" s="152">
        <v>0.34782608695652173</v>
      </c>
      <c r="H37" s="152">
        <v>0.4375</v>
      </c>
    </row>
    <row r="38" spans="1:8" ht="15.75" customHeight="1" x14ac:dyDescent="0.25">
      <c r="A38" s="26">
        <v>33</v>
      </c>
      <c r="B38" s="22" t="s">
        <v>45</v>
      </c>
      <c r="C38" s="11">
        <v>28</v>
      </c>
      <c r="D38" s="11">
        <v>6</v>
      </c>
      <c r="E38" s="11">
        <v>6</v>
      </c>
      <c r="F38" s="36">
        <v>12</v>
      </c>
      <c r="G38" s="152">
        <v>0.33333333333333331</v>
      </c>
      <c r="H38" s="152">
        <v>0.42857142857142855</v>
      </c>
    </row>
    <row r="39" spans="1:8" ht="15.75" customHeight="1" x14ac:dyDescent="0.25">
      <c r="A39" s="26">
        <v>34</v>
      </c>
      <c r="B39" s="22" t="s">
        <v>46</v>
      </c>
      <c r="C39" s="11">
        <v>8</v>
      </c>
      <c r="D39" s="11">
        <v>2</v>
      </c>
      <c r="E39" s="11">
        <v>2</v>
      </c>
      <c r="F39" s="36">
        <v>4</v>
      </c>
      <c r="G39" s="152">
        <v>0.44444444444444442</v>
      </c>
      <c r="H39" s="152">
        <v>0.5</v>
      </c>
    </row>
    <row r="40" spans="1:8" ht="15.75" customHeight="1" x14ac:dyDescent="0.25">
      <c r="A40" s="26">
        <v>35</v>
      </c>
      <c r="B40" s="22" t="s">
        <v>47</v>
      </c>
      <c r="C40" s="11">
        <v>16</v>
      </c>
      <c r="D40" s="11">
        <v>3</v>
      </c>
      <c r="E40" s="11">
        <v>2</v>
      </c>
      <c r="F40" s="36">
        <v>5</v>
      </c>
      <c r="G40" s="152">
        <v>0.37209302325581395</v>
      </c>
      <c r="H40" s="152">
        <v>0.3125</v>
      </c>
    </row>
    <row r="41" spans="1:8" ht="15.75" customHeight="1" x14ac:dyDescent="0.25">
      <c r="A41" s="26">
        <v>36</v>
      </c>
      <c r="B41" s="22" t="s">
        <v>48</v>
      </c>
      <c r="C41" s="11">
        <v>17</v>
      </c>
      <c r="D41" s="11">
        <v>2</v>
      </c>
      <c r="E41" s="11">
        <v>1</v>
      </c>
      <c r="F41" s="36">
        <v>3</v>
      </c>
      <c r="G41" s="152">
        <v>0.53125</v>
      </c>
      <c r="H41" s="152">
        <v>0.17647058823529413</v>
      </c>
    </row>
    <row r="42" spans="1:8" ht="15.75" customHeight="1" x14ac:dyDescent="0.25">
      <c r="A42" s="26">
        <v>37</v>
      </c>
      <c r="B42" s="22" t="s">
        <v>49</v>
      </c>
      <c r="C42" s="11">
        <v>3</v>
      </c>
      <c r="D42" s="11">
        <v>1</v>
      </c>
      <c r="E42" s="11">
        <v>0</v>
      </c>
      <c r="F42" s="36">
        <v>1</v>
      </c>
      <c r="G42" s="152">
        <v>0.17647058823529413</v>
      </c>
      <c r="H42" s="152">
        <v>0.33333333333333331</v>
      </c>
    </row>
    <row r="43" spans="1:8" ht="15.75" customHeight="1" x14ac:dyDescent="0.25">
      <c r="A43" s="26">
        <v>60</v>
      </c>
      <c r="B43" s="22" t="s">
        <v>50</v>
      </c>
      <c r="C43" s="11">
        <v>84</v>
      </c>
      <c r="D43" s="11">
        <v>16</v>
      </c>
      <c r="E43" s="11">
        <v>13</v>
      </c>
      <c r="F43" s="36">
        <v>29</v>
      </c>
      <c r="G43" s="152">
        <v>0.3981042654028436</v>
      </c>
      <c r="H43" s="152">
        <v>0.34523809523809523</v>
      </c>
    </row>
    <row r="44" spans="1:8" ht="15.75" customHeight="1" x14ac:dyDescent="0.25">
      <c r="A44" s="26">
        <v>61</v>
      </c>
      <c r="B44" s="22" t="s">
        <v>51</v>
      </c>
      <c r="C44" s="11">
        <v>59</v>
      </c>
      <c r="D44" s="11">
        <v>10</v>
      </c>
      <c r="E44" s="11">
        <v>10</v>
      </c>
      <c r="F44" s="36">
        <v>20</v>
      </c>
      <c r="G44" s="152">
        <v>0.41843971631205673</v>
      </c>
      <c r="H44" s="152">
        <v>0.33898305084745761</v>
      </c>
    </row>
    <row r="45" spans="1:8" ht="15.75" customHeight="1" x14ac:dyDescent="0.25">
      <c r="A45" s="26">
        <v>62</v>
      </c>
      <c r="B45" s="22" t="s">
        <v>52</v>
      </c>
      <c r="C45" s="11">
        <v>49</v>
      </c>
      <c r="D45" s="11">
        <v>8</v>
      </c>
      <c r="E45" s="11">
        <v>5</v>
      </c>
      <c r="F45" s="36">
        <v>13</v>
      </c>
      <c r="G45" s="152">
        <v>0.45370370370370372</v>
      </c>
      <c r="H45" s="152">
        <v>0.26530612244897961</v>
      </c>
    </row>
    <row r="46" spans="1:8" ht="15.75" customHeight="1" x14ac:dyDescent="0.25">
      <c r="A46" s="26">
        <v>63</v>
      </c>
      <c r="B46" s="22" t="s">
        <v>53</v>
      </c>
      <c r="C46" s="11">
        <v>62</v>
      </c>
      <c r="D46" s="11">
        <v>10</v>
      </c>
      <c r="E46" s="11">
        <v>14</v>
      </c>
      <c r="F46" s="36">
        <v>24</v>
      </c>
      <c r="G46" s="152">
        <v>0.43971631205673761</v>
      </c>
      <c r="H46" s="152">
        <v>0.38709677419354838</v>
      </c>
    </row>
    <row r="47" spans="1:8" ht="15.75" customHeight="1" x14ac:dyDescent="0.25">
      <c r="A47" s="26">
        <v>64</v>
      </c>
      <c r="B47" s="22" t="s">
        <v>54</v>
      </c>
      <c r="C47" s="11">
        <v>33</v>
      </c>
      <c r="D47" s="11">
        <v>6</v>
      </c>
      <c r="E47" s="11">
        <v>5</v>
      </c>
      <c r="F47" s="36">
        <v>11</v>
      </c>
      <c r="G47" s="152">
        <v>0.39759036144578314</v>
      </c>
      <c r="H47" s="152">
        <v>0.33333333333333331</v>
      </c>
    </row>
    <row r="48" spans="1:8" ht="15.75" customHeight="1" x14ac:dyDescent="0.25">
      <c r="A48" s="26">
        <v>65</v>
      </c>
      <c r="B48" s="22" t="s">
        <v>55</v>
      </c>
      <c r="C48" s="11">
        <v>38</v>
      </c>
      <c r="D48" s="11">
        <v>7</v>
      </c>
      <c r="E48" s="11">
        <v>5</v>
      </c>
      <c r="F48" s="36">
        <v>12</v>
      </c>
      <c r="G48" s="152">
        <v>0.40860215053763443</v>
      </c>
      <c r="H48" s="152">
        <v>0.31578947368421051</v>
      </c>
    </row>
    <row r="49" spans="1:8" ht="15.75" customHeight="1" x14ac:dyDescent="0.25">
      <c r="A49" s="26">
        <v>66</v>
      </c>
      <c r="B49" s="22" t="s">
        <v>56</v>
      </c>
      <c r="C49" s="11">
        <v>11</v>
      </c>
      <c r="D49" s="11">
        <v>3</v>
      </c>
      <c r="E49" s="11">
        <v>0</v>
      </c>
      <c r="F49" s="36">
        <v>3</v>
      </c>
      <c r="G49" s="152">
        <v>0.23404255319148937</v>
      </c>
      <c r="H49" s="152">
        <v>0.27272727272727271</v>
      </c>
    </row>
    <row r="50" spans="1:8" ht="15.75" customHeight="1" x14ac:dyDescent="0.25">
      <c r="A50" s="26">
        <v>67</v>
      </c>
      <c r="B50" s="22" t="s">
        <v>57</v>
      </c>
      <c r="C50" s="11">
        <v>20</v>
      </c>
      <c r="D50" s="11">
        <v>4</v>
      </c>
      <c r="E50" s="11">
        <v>5</v>
      </c>
      <c r="F50" s="36">
        <v>9</v>
      </c>
      <c r="G50" s="152">
        <v>0.35714285714285715</v>
      </c>
      <c r="H50" s="152">
        <v>0.45</v>
      </c>
    </row>
    <row r="51" spans="1:8" ht="15.75" customHeight="1" x14ac:dyDescent="0.25">
      <c r="A51" s="26">
        <v>68</v>
      </c>
      <c r="B51" s="22" t="s">
        <v>58</v>
      </c>
      <c r="C51" s="11">
        <v>12</v>
      </c>
      <c r="D51" s="11">
        <v>3</v>
      </c>
      <c r="E51" s="11">
        <v>2</v>
      </c>
      <c r="F51" s="36">
        <v>5</v>
      </c>
      <c r="G51" s="152">
        <v>0.30769230769230771</v>
      </c>
      <c r="H51" s="152">
        <v>0.41666666666666669</v>
      </c>
    </row>
    <row r="52" spans="1:8" ht="15.75" customHeight="1" x14ac:dyDescent="0.25">
      <c r="A52" s="26">
        <v>69</v>
      </c>
      <c r="B52" s="22" t="s">
        <v>59</v>
      </c>
      <c r="C52" s="11">
        <v>9</v>
      </c>
      <c r="D52" s="11">
        <v>2</v>
      </c>
      <c r="E52" s="11">
        <v>1</v>
      </c>
      <c r="F52" s="36">
        <v>3</v>
      </c>
      <c r="G52" s="152">
        <v>0.28125</v>
      </c>
      <c r="H52" s="152">
        <v>0.33333333333333331</v>
      </c>
    </row>
    <row r="53" spans="1:8" ht="15.75" customHeight="1" x14ac:dyDescent="0.25">
      <c r="A53" s="23">
        <v>70</v>
      </c>
      <c r="B53" s="22" t="s">
        <v>60</v>
      </c>
      <c r="C53" s="11">
        <v>25</v>
      </c>
      <c r="D53" s="11">
        <v>5</v>
      </c>
      <c r="E53" s="11">
        <v>4</v>
      </c>
      <c r="F53" s="36">
        <v>9</v>
      </c>
      <c r="G53" s="152">
        <v>0.37313432835820898</v>
      </c>
      <c r="H53" s="152">
        <v>0.36</v>
      </c>
    </row>
    <row r="54" spans="1:8" ht="15.75" customHeight="1" x14ac:dyDescent="0.25">
      <c r="A54" s="23">
        <v>71</v>
      </c>
      <c r="B54" s="22" t="s">
        <v>61</v>
      </c>
      <c r="C54" s="11">
        <v>24</v>
      </c>
      <c r="D54" s="11">
        <v>5</v>
      </c>
      <c r="E54" s="11">
        <v>4</v>
      </c>
      <c r="F54" s="36">
        <v>9</v>
      </c>
      <c r="G54" s="152">
        <v>0.4</v>
      </c>
      <c r="H54" s="152">
        <v>0.375</v>
      </c>
    </row>
    <row r="55" spans="1:8" ht="15.75" customHeight="1" x14ac:dyDescent="0.25">
      <c r="A55" s="23">
        <v>72</v>
      </c>
      <c r="B55" s="22" t="s">
        <v>62</v>
      </c>
      <c r="C55" s="11">
        <v>3</v>
      </c>
      <c r="D55" s="11">
        <v>1</v>
      </c>
      <c r="E55" s="11">
        <v>0</v>
      </c>
      <c r="F55" s="36">
        <v>1</v>
      </c>
      <c r="G55" s="152">
        <v>0.6</v>
      </c>
      <c r="H55" s="152">
        <v>0.33333333333333331</v>
      </c>
    </row>
    <row r="56" spans="1:8" ht="15.75" customHeight="1" x14ac:dyDescent="0.25">
      <c r="A56" s="23">
        <v>73</v>
      </c>
      <c r="B56" s="22" t="s">
        <v>63</v>
      </c>
      <c r="C56" s="11">
        <v>5</v>
      </c>
      <c r="D56" s="11">
        <v>1</v>
      </c>
      <c r="E56" s="11">
        <v>1</v>
      </c>
      <c r="F56" s="36">
        <v>2</v>
      </c>
      <c r="G56" s="152">
        <v>0.7142857142857143</v>
      </c>
      <c r="H56" s="152">
        <v>0.4</v>
      </c>
    </row>
    <row r="57" spans="1:8" ht="15.75" customHeight="1" x14ac:dyDescent="0.25">
      <c r="A57" s="27">
        <v>74</v>
      </c>
      <c r="B57" s="28" t="s">
        <v>64</v>
      </c>
      <c r="C57" s="11">
        <v>28</v>
      </c>
      <c r="D57" s="11">
        <v>4</v>
      </c>
      <c r="E57" s="11">
        <v>4</v>
      </c>
      <c r="F57" s="36">
        <v>8</v>
      </c>
      <c r="G57" s="152">
        <v>0.52830188679245282</v>
      </c>
      <c r="H57" s="152">
        <v>0.2857142857142857</v>
      </c>
    </row>
    <row r="58" spans="1:8" ht="15.75" customHeight="1" x14ac:dyDescent="0.25">
      <c r="A58" s="27">
        <v>76</v>
      </c>
      <c r="B58" s="28" t="s">
        <v>65</v>
      </c>
      <c r="C58" s="11">
        <v>3</v>
      </c>
      <c r="D58" s="11">
        <v>1</v>
      </c>
      <c r="E58" s="11">
        <v>1</v>
      </c>
      <c r="F58" s="36">
        <v>2</v>
      </c>
      <c r="G58" s="152">
        <v>0.375</v>
      </c>
      <c r="H58" s="152">
        <v>0.66666666666666663</v>
      </c>
    </row>
    <row r="59" spans="1:8" ht="15.75" customHeight="1" x14ac:dyDescent="0.25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36">
        <v>0</v>
      </c>
      <c r="G59" s="152">
        <v>0</v>
      </c>
      <c r="H59" s="152"/>
    </row>
    <row r="60" spans="1:8" ht="15.75" customHeight="1" x14ac:dyDescent="0.25">
      <c r="A60" s="29">
        <v>85</v>
      </c>
      <c r="B60" s="22" t="s">
        <v>67</v>
      </c>
      <c r="C60" s="11">
        <v>9</v>
      </c>
      <c r="D60" s="11">
        <v>2</v>
      </c>
      <c r="E60" s="11">
        <v>2</v>
      </c>
      <c r="F60" s="36">
        <v>4</v>
      </c>
      <c r="G60" s="152">
        <v>0.32142857142857145</v>
      </c>
      <c r="H60" s="152">
        <v>0.44444444444444442</v>
      </c>
    </row>
    <row r="61" spans="1:8" ht="15.75" customHeight="1" x14ac:dyDescent="0.25">
      <c r="A61" s="29">
        <v>86</v>
      </c>
      <c r="B61" s="22" t="s">
        <v>68</v>
      </c>
      <c r="C61" s="11">
        <v>19</v>
      </c>
      <c r="D61" s="11">
        <v>4</v>
      </c>
      <c r="E61" s="11">
        <v>3</v>
      </c>
      <c r="F61" s="36">
        <v>7</v>
      </c>
      <c r="G61" s="152">
        <v>0.41304347826086957</v>
      </c>
      <c r="H61" s="152">
        <v>0.36842105263157893</v>
      </c>
    </row>
    <row r="62" spans="1:8" ht="15.75" customHeight="1" x14ac:dyDescent="0.25">
      <c r="A62" s="30">
        <v>87</v>
      </c>
      <c r="B62" s="28" t="s">
        <v>69</v>
      </c>
      <c r="C62" s="11">
        <v>18</v>
      </c>
      <c r="D62" s="11">
        <v>2</v>
      </c>
      <c r="E62" s="11">
        <v>6</v>
      </c>
      <c r="F62" s="36">
        <v>8</v>
      </c>
      <c r="G62" s="154">
        <v>0.51428571428571423</v>
      </c>
      <c r="H62" s="154">
        <v>0.44444444444444442</v>
      </c>
    </row>
    <row r="63" spans="1:8" s="15" customFormat="1" ht="15.75" customHeight="1" x14ac:dyDescent="0.25">
      <c r="A63" s="31"/>
      <c r="B63" s="13" t="s">
        <v>9</v>
      </c>
      <c r="C63" s="14">
        <v>1707</v>
      </c>
      <c r="D63" s="14">
        <v>332</v>
      </c>
      <c r="E63" s="14">
        <v>311</v>
      </c>
      <c r="F63" s="14">
        <v>643</v>
      </c>
      <c r="G63" s="251">
        <v>0.38009352037408151</v>
      </c>
      <c r="H63" s="251">
        <v>0.37668424135910955</v>
      </c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P66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K17" sqref="K17"/>
    </sheetView>
  </sheetViews>
  <sheetFormatPr baseColWidth="10" defaultColWidth="11.42578125" defaultRowHeight="15" x14ac:dyDescent="0.25"/>
  <cols>
    <col min="1" max="1" width="7.42578125" style="2" customWidth="1"/>
    <col min="2" max="2" width="50.140625" style="16" customWidth="1"/>
    <col min="3" max="5" width="9.28515625" style="2" customWidth="1"/>
    <col min="6" max="6" width="9" style="2" customWidth="1"/>
    <col min="7" max="7" width="11.28515625" style="2" customWidth="1"/>
    <col min="8" max="8" width="8.5703125" style="2" customWidth="1"/>
    <col min="9" max="16384" width="11.42578125" style="2"/>
  </cols>
  <sheetData>
    <row r="1" spans="1:8" ht="22.5" customHeight="1" x14ac:dyDescent="0.25">
      <c r="A1" s="1" t="s">
        <v>0</v>
      </c>
      <c r="F1" s="3"/>
      <c r="H1" s="3" t="s">
        <v>88</v>
      </c>
    </row>
    <row r="2" spans="1:8" ht="65.25" customHeight="1" x14ac:dyDescent="0.25">
      <c r="A2" s="358" t="s">
        <v>183</v>
      </c>
      <c r="B2" s="358"/>
      <c r="C2" s="358"/>
      <c r="D2" s="358"/>
      <c r="E2" s="358"/>
      <c r="F2" s="358"/>
      <c r="G2" s="358"/>
      <c r="H2" s="358"/>
    </row>
    <row r="3" spans="1:8" ht="25.5" customHeight="1" x14ac:dyDescent="0.25">
      <c r="A3" s="17"/>
      <c r="B3" s="4"/>
      <c r="C3" s="4"/>
      <c r="D3" s="4"/>
      <c r="E3" s="4"/>
      <c r="F3" s="4"/>
      <c r="G3" s="4"/>
      <c r="H3" s="4"/>
    </row>
    <row r="4" spans="1:8" s="7" customFormat="1" ht="30" customHeight="1" x14ac:dyDescent="0.25">
      <c r="B4" s="6"/>
      <c r="C4" s="148" t="s">
        <v>184</v>
      </c>
      <c r="D4" s="149"/>
      <c r="E4" s="149"/>
      <c r="F4" s="150"/>
      <c r="G4" s="148"/>
      <c r="H4" s="150"/>
    </row>
    <row r="5" spans="1:8" ht="42" customHeight="1" x14ac:dyDescent="0.25">
      <c r="A5" s="18" t="s">
        <v>10</v>
      </c>
      <c r="B5" s="8" t="s">
        <v>11</v>
      </c>
      <c r="C5" s="34" t="s">
        <v>72</v>
      </c>
      <c r="D5" s="34" t="s">
        <v>167</v>
      </c>
      <c r="E5" s="34" t="s">
        <v>121</v>
      </c>
      <c r="F5" s="34" t="s">
        <v>71</v>
      </c>
      <c r="G5" s="34" t="s">
        <v>120</v>
      </c>
      <c r="H5" s="307" t="s">
        <v>70</v>
      </c>
    </row>
    <row r="6" spans="1:8" ht="15.75" customHeight="1" x14ac:dyDescent="0.25">
      <c r="A6" s="19">
        <v>1</v>
      </c>
      <c r="B6" s="20" t="s">
        <v>13</v>
      </c>
      <c r="C6" s="9">
        <v>51</v>
      </c>
      <c r="D6" s="9">
        <v>13</v>
      </c>
      <c r="E6" s="9">
        <v>11</v>
      </c>
      <c r="F6" s="35">
        <v>24</v>
      </c>
      <c r="G6" s="151">
        <v>0.25247524752475248</v>
      </c>
      <c r="H6" s="151">
        <v>0.47058823529411764</v>
      </c>
    </row>
    <row r="7" spans="1:8" ht="15.75" customHeight="1" x14ac:dyDescent="0.25">
      <c r="A7" s="21">
        <v>2</v>
      </c>
      <c r="B7" s="22" t="s">
        <v>14</v>
      </c>
      <c r="C7" s="11">
        <v>42</v>
      </c>
      <c r="D7" s="11">
        <v>9</v>
      </c>
      <c r="E7" s="11">
        <v>8</v>
      </c>
      <c r="F7" s="36">
        <v>17</v>
      </c>
      <c r="G7" s="152">
        <v>0.28378378378378377</v>
      </c>
      <c r="H7" s="152">
        <v>0.40476190476190477</v>
      </c>
    </row>
    <row r="8" spans="1:8" ht="15.75" customHeight="1" x14ac:dyDescent="0.25">
      <c r="A8" s="21">
        <v>3</v>
      </c>
      <c r="B8" s="22" t="s">
        <v>15</v>
      </c>
      <c r="C8" s="11">
        <v>7</v>
      </c>
      <c r="D8" s="11">
        <v>2</v>
      </c>
      <c r="E8" s="11">
        <v>1</v>
      </c>
      <c r="F8" s="36">
        <v>3</v>
      </c>
      <c r="G8" s="152">
        <v>0.2</v>
      </c>
      <c r="H8" s="152">
        <v>0.42857142857142855</v>
      </c>
    </row>
    <row r="9" spans="1:8" ht="15.75" customHeight="1" x14ac:dyDescent="0.25">
      <c r="A9" s="21">
        <v>4</v>
      </c>
      <c r="B9" s="22" t="s">
        <v>16</v>
      </c>
      <c r="C9" s="11">
        <v>10</v>
      </c>
      <c r="D9" s="11">
        <v>3</v>
      </c>
      <c r="E9" s="11">
        <v>1</v>
      </c>
      <c r="F9" s="36">
        <v>4</v>
      </c>
      <c r="G9" s="152">
        <v>0.22727272727272727</v>
      </c>
      <c r="H9" s="152">
        <v>0.4</v>
      </c>
    </row>
    <row r="10" spans="1:8" ht="15.75" customHeight="1" x14ac:dyDescent="0.25">
      <c r="A10" s="21">
        <v>5</v>
      </c>
      <c r="B10" s="22" t="s">
        <v>17</v>
      </c>
      <c r="C10" s="11">
        <v>43</v>
      </c>
      <c r="D10" s="11">
        <v>11</v>
      </c>
      <c r="E10" s="11">
        <v>11</v>
      </c>
      <c r="F10" s="36">
        <v>22</v>
      </c>
      <c r="G10" s="152">
        <v>0.25</v>
      </c>
      <c r="H10" s="152">
        <v>0.51162790697674421</v>
      </c>
    </row>
    <row r="11" spans="1:8" ht="15.75" customHeight="1" x14ac:dyDescent="0.25">
      <c r="A11" s="21">
        <v>6</v>
      </c>
      <c r="B11" s="22" t="s">
        <v>18</v>
      </c>
      <c r="C11" s="11">
        <v>52</v>
      </c>
      <c r="D11" s="11">
        <v>8</v>
      </c>
      <c r="E11" s="11">
        <v>8</v>
      </c>
      <c r="F11" s="36">
        <v>16</v>
      </c>
      <c r="G11" s="152">
        <v>0.38235294117647056</v>
      </c>
      <c r="H11" s="152">
        <v>0.30769230769230771</v>
      </c>
    </row>
    <row r="12" spans="1:8" ht="15.75" customHeight="1" x14ac:dyDescent="0.25">
      <c r="A12" s="23">
        <v>7</v>
      </c>
      <c r="B12" s="22" t="s">
        <v>19</v>
      </c>
      <c r="C12" s="11">
        <v>21</v>
      </c>
      <c r="D12" s="11">
        <v>5</v>
      </c>
      <c r="E12" s="11">
        <v>6</v>
      </c>
      <c r="F12" s="36">
        <v>11</v>
      </c>
      <c r="G12" s="152">
        <v>0.26923076923076922</v>
      </c>
      <c r="H12" s="152">
        <v>0.52380952380952384</v>
      </c>
    </row>
    <row r="13" spans="1:8" ht="15.75" customHeight="1" x14ac:dyDescent="0.25">
      <c r="A13" s="23">
        <v>8</v>
      </c>
      <c r="B13" s="22" t="s">
        <v>20</v>
      </c>
      <c r="C13" s="11">
        <v>13</v>
      </c>
      <c r="D13" s="11">
        <v>3</v>
      </c>
      <c r="E13" s="11">
        <v>3</v>
      </c>
      <c r="F13" s="36">
        <v>6</v>
      </c>
      <c r="G13" s="152">
        <v>0.30232558139534882</v>
      </c>
      <c r="H13" s="152">
        <v>0.46153846153846156</v>
      </c>
    </row>
    <row r="14" spans="1:8" ht="15.75" customHeight="1" x14ac:dyDescent="0.25">
      <c r="A14" s="23">
        <v>9</v>
      </c>
      <c r="B14" s="22" t="s">
        <v>21</v>
      </c>
      <c r="C14" s="11">
        <v>31</v>
      </c>
      <c r="D14" s="11">
        <v>6</v>
      </c>
      <c r="E14" s="11">
        <v>5</v>
      </c>
      <c r="F14" s="36">
        <v>11</v>
      </c>
      <c r="G14" s="152">
        <v>0.33333333333333331</v>
      </c>
      <c r="H14" s="152">
        <v>0.35483870967741937</v>
      </c>
    </row>
    <row r="15" spans="1:8" ht="15.75" customHeight="1" x14ac:dyDescent="0.25">
      <c r="A15" s="23">
        <v>10</v>
      </c>
      <c r="B15" s="22" t="s">
        <v>22</v>
      </c>
      <c r="C15" s="11">
        <v>12</v>
      </c>
      <c r="D15" s="11">
        <v>2</v>
      </c>
      <c r="E15" s="11">
        <v>3</v>
      </c>
      <c r="F15" s="36">
        <v>5</v>
      </c>
      <c r="G15" s="152">
        <v>0.34285714285714286</v>
      </c>
      <c r="H15" s="152">
        <v>0.41666666666666669</v>
      </c>
    </row>
    <row r="16" spans="1:8" ht="15.75" customHeight="1" x14ac:dyDescent="0.25">
      <c r="A16" s="23">
        <v>11</v>
      </c>
      <c r="B16" s="22" t="s">
        <v>23</v>
      </c>
      <c r="C16" s="11">
        <v>52</v>
      </c>
      <c r="D16" s="11">
        <v>8</v>
      </c>
      <c r="E16" s="11">
        <v>11</v>
      </c>
      <c r="F16" s="36">
        <v>19</v>
      </c>
      <c r="G16" s="152">
        <v>0.40625</v>
      </c>
      <c r="H16" s="152">
        <v>0.36538461538461536</v>
      </c>
    </row>
    <row r="17" spans="1:8" ht="15.75" customHeight="1" x14ac:dyDescent="0.25">
      <c r="A17" s="23">
        <v>12</v>
      </c>
      <c r="B17" s="22" t="s">
        <v>24</v>
      </c>
      <c r="C17" s="11">
        <v>12</v>
      </c>
      <c r="D17" s="11">
        <v>2</v>
      </c>
      <c r="E17" s="11">
        <v>2</v>
      </c>
      <c r="F17" s="36">
        <v>4</v>
      </c>
      <c r="G17" s="152">
        <v>0.375</v>
      </c>
      <c r="H17" s="152">
        <v>0.33333333333333331</v>
      </c>
    </row>
    <row r="18" spans="1:8" ht="15.75" customHeight="1" x14ac:dyDescent="0.25">
      <c r="A18" s="23">
        <v>13</v>
      </c>
      <c r="B18" s="22" t="s">
        <v>25</v>
      </c>
      <c r="C18" s="11">
        <v>8</v>
      </c>
      <c r="D18" s="11">
        <v>1</v>
      </c>
      <c r="E18" s="11">
        <v>2</v>
      </c>
      <c r="F18" s="36">
        <v>3</v>
      </c>
      <c r="G18" s="152">
        <v>0.53333333333333333</v>
      </c>
      <c r="H18" s="152">
        <v>0.375</v>
      </c>
    </row>
    <row r="19" spans="1:8" ht="15.75" customHeight="1" x14ac:dyDescent="0.25">
      <c r="A19" s="23">
        <v>14</v>
      </c>
      <c r="B19" s="24" t="s">
        <v>26</v>
      </c>
      <c r="C19" s="11">
        <v>21</v>
      </c>
      <c r="D19" s="11">
        <v>4</v>
      </c>
      <c r="E19" s="11">
        <v>1</v>
      </c>
      <c r="F19" s="36">
        <v>5</v>
      </c>
      <c r="G19" s="152">
        <v>0.28767123287671231</v>
      </c>
      <c r="H19" s="152">
        <v>0.23809523809523808</v>
      </c>
    </row>
    <row r="20" spans="1:8" ht="15.75" customHeight="1" x14ac:dyDescent="0.25">
      <c r="A20" s="23">
        <v>15</v>
      </c>
      <c r="B20" s="24" t="s">
        <v>27</v>
      </c>
      <c r="C20" s="11">
        <v>9</v>
      </c>
      <c r="D20" s="11">
        <v>2</v>
      </c>
      <c r="E20" s="11">
        <v>1</v>
      </c>
      <c r="F20" s="36">
        <v>3</v>
      </c>
      <c r="G20" s="152">
        <v>0.29032258064516131</v>
      </c>
      <c r="H20" s="152">
        <v>0.33333333333333331</v>
      </c>
    </row>
    <row r="21" spans="1:8" ht="15.75" customHeight="1" x14ac:dyDescent="0.25">
      <c r="A21" s="23">
        <v>16</v>
      </c>
      <c r="B21" s="22" t="s">
        <v>28</v>
      </c>
      <c r="C21" s="11">
        <v>32</v>
      </c>
      <c r="D21" s="11">
        <v>7</v>
      </c>
      <c r="E21" s="11">
        <v>8</v>
      </c>
      <c r="F21" s="36">
        <v>15</v>
      </c>
      <c r="G21" s="152">
        <v>0.26229508196721313</v>
      </c>
      <c r="H21" s="152">
        <v>0.46875</v>
      </c>
    </row>
    <row r="22" spans="1:8" ht="15.75" customHeight="1" x14ac:dyDescent="0.25">
      <c r="A22" s="23">
        <v>17</v>
      </c>
      <c r="B22" s="22" t="s">
        <v>29</v>
      </c>
      <c r="C22" s="11">
        <v>14</v>
      </c>
      <c r="D22" s="11">
        <v>3</v>
      </c>
      <c r="E22" s="11">
        <v>3</v>
      </c>
      <c r="F22" s="36">
        <v>6</v>
      </c>
      <c r="G22" s="152">
        <v>0.30434782608695654</v>
      </c>
      <c r="H22" s="152">
        <v>0.42857142857142855</v>
      </c>
    </row>
    <row r="23" spans="1:8" ht="15.75" customHeight="1" x14ac:dyDescent="0.2">
      <c r="A23" s="23">
        <v>18</v>
      </c>
      <c r="B23" s="25" t="s">
        <v>30</v>
      </c>
      <c r="C23" s="11">
        <v>23</v>
      </c>
      <c r="D23" s="11">
        <v>4</v>
      </c>
      <c r="E23" s="11">
        <v>7</v>
      </c>
      <c r="F23" s="36">
        <v>11</v>
      </c>
      <c r="G23" s="152">
        <v>0.37704918032786883</v>
      </c>
      <c r="H23" s="152">
        <v>0.47826086956521741</v>
      </c>
    </row>
    <row r="24" spans="1:8" ht="15.75" customHeight="1" x14ac:dyDescent="0.25">
      <c r="A24" s="23">
        <v>19</v>
      </c>
      <c r="B24" s="22" t="s">
        <v>31</v>
      </c>
      <c r="C24" s="11">
        <v>11</v>
      </c>
      <c r="D24" s="11">
        <v>3</v>
      </c>
      <c r="E24" s="11">
        <v>1</v>
      </c>
      <c r="F24" s="36">
        <v>4</v>
      </c>
      <c r="G24" s="152">
        <v>0.171875</v>
      </c>
      <c r="H24" s="152">
        <v>0.36363636363636365</v>
      </c>
    </row>
    <row r="25" spans="1:8" ht="15.75" customHeight="1" x14ac:dyDescent="0.25">
      <c r="A25" s="23">
        <v>20</v>
      </c>
      <c r="B25" s="22" t="s">
        <v>32</v>
      </c>
      <c r="C25" s="11">
        <v>4</v>
      </c>
      <c r="D25" s="11">
        <v>1</v>
      </c>
      <c r="E25" s="11">
        <v>1</v>
      </c>
      <c r="F25" s="36">
        <v>2</v>
      </c>
      <c r="G25" s="152">
        <v>0.17391304347826086</v>
      </c>
      <c r="H25" s="152">
        <v>0.5</v>
      </c>
    </row>
    <row r="26" spans="1:8" ht="15.75" customHeight="1" x14ac:dyDescent="0.25">
      <c r="A26" s="23">
        <v>21</v>
      </c>
      <c r="B26" s="24" t="s">
        <v>33</v>
      </c>
      <c r="C26" s="11">
        <v>25</v>
      </c>
      <c r="D26" s="11">
        <v>5</v>
      </c>
      <c r="E26" s="11">
        <v>5</v>
      </c>
      <c r="F26" s="36">
        <v>10</v>
      </c>
      <c r="G26" s="152">
        <v>0.27472527472527475</v>
      </c>
      <c r="H26" s="152">
        <v>0.4</v>
      </c>
    </row>
    <row r="27" spans="1:8" ht="15.75" customHeight="1" x14ac:dyDescent="0.25">
      <c r="A27" s="23">
        <v>22</v>
      </c>
      <c r="B27" s="24" t="s">
        <v>34</v>
      </c>
      <c r="C27" s="11">
        <v>38</v>
      </c>
      <c r="D27" s="11">
        <v>7</v>
      </c>
      <c r="E27" s="11">
        <v>9</v>
      </c>
      <c r="F27" s="36">
        <v>16</v>
      </c>
      <c r="G27" s="152">
        <v>0.31932773109243695</v>
      </c>
      <c r="H27" s="152">
        <v>0.42105263157894735</v>
      </c>
    </row>
    <row r="28" spans="1:8" ht="15.75" customHeight="1" x14ac:dyDescent="0.25">
      <c r="A28" s="23">
        <v>23</v>
      </c>
      <c r="B28" s="22" t="s">
        <v>35</v>
      </c>
      <c r="C28" s="11">
        <v>33</v>
      </c>
      <c r="D28" s="11">
        <v>6</v>
      </c>
      <c r="E28" s="11">
        <v>11</v>
      </c>
      <c r="F28" s="36">
        <v>17</v>
      </c>
      <c r="G28" s="152">
        <v>0.3707865168539326</v>
      </c>
      <c r="H28" s="152">
        <v>0.51515151515151514</v>
      </c>
    </row>
    <row r="29" spans="1:8" ht="15.75" customHeight="1" x14ac:dyDescent="0.25">
      <c r="A29" s="23">
        <v>24</v>
      </c>
      <c r="B29" s="22" t="s">
        <v>36</v>
      </c>
      <c r="C29" s="11">
        <v>11</v>
      </c>
      <c r="D29" s="11">
        <v>2</v>
      </c>
      <c r="E29" s="11">
        <v>0</v>
      </c>
      <c r="F29" s="36">
        <v>2</v>
      </c>
      <c r="G29" s="152">
        <v>0.39285714285714285</v>
      </c>
      <c r="H29" s="152">
        <v>0.18181818181818182</v>
      </c>
    </row>
    <row r="30" spans="1:8" ht="15.75" customHeight="1" x14ac:dyDescent="0.25">
      <c r="A30" s="26">
        <v>25</v>
      </c>
      <c r="B30" s="22" t="s">
        <v>37</v>
      </c>
      <c r="C30" s="11">
        <v>41</v>
      </c>
      <c r="D30" s="11">
        <v>10</v>
      </c>
      <c r="E30" s="11">
        <v>7</v>
      </c>
      <c r="F30" s="36">
        <v>17</v>
      </c>
      <c r="G30" s="152">
        <v>0.26451612903225807</v>
      </c>
      <c r="H30" s="152">
        <v>0.41463414634146339</v>
      </c>
    </row>
    <row r="31" spans="1:8" ht="15.75" customHeight="1" x14ac:dyDescent="0.25">
      <c r="A31" s="26">
        <v>26</v>
      </c>
      <c r="B31" s="22" t="s">
        <v>38</v>
      </c>
      <c r="C31" s="11">
        <v>72</v>
      </c>
      <c r="D31" s="11">
        <v>14</v>
      </c>
      <c r="E31" s="11">
        <v>7</v>
      </c>
      <c r="F31" s="36">
        <v>21</v>
      </c>
      <c r="G31" s="152">
        <v>0.33027522935779818</v>
      </c>
      <c r="H31" s="152">
        <v>0.29166666666666669</v>
      </c>
    </row>
    <row r="32" spans="1:8" ht="15.75" customHeight="1" x14ac:dyDescent="0.25">
      <c r="A32" s="26">
        <v>27</v>
      </c>
      <c r="B32" s="22" t="s">
        <v>39</v>
      </c>
      <c r="C32" s="11">
        <v>106</v>
      </c>
      <c r="D32" s="11">
        <v>22</v>
      </c>
      <c r="E32" s="11">
        <v>17</v>
      </c>
      <c r="F32" s="36">
        <v>39</v>
      </c>
      <c r="G32" s="152">
        <v>0.3045977011494253</v>
      </c>
      <c r="H32" s="152">
        <v>0.36792452830188677</v>
      </c>
    </row>
    <row r="33" spans="1:8" ht="15.75" customHeight="1" x14ac:dyDescent="0.25">
      <c r="A33" s="26">
        <v>28</v>
      </c>
      <c r="B33" s="22" t="s">
        <v>40</v>
      </c>
      <c r="C33" s="11">
        <v>47</v>
      </c>
      <c r="D33" s="11">
        <v>12</v>
      </c>
      <c r="E33" s="11">
        <v>8</v>
      </c>
      <c r="F33" s="36">
        <v>20</v>
      </c>
      <c r="G33" s="152">
        <v>0.24867724867724866</v>
      </c>
      <c r="H33" s="152">
        <v>0.42553191489361702</v>
      </c>
    </row>
    <row r="34" spans="1:8" ht="15.75" customHeight="1" x14ac:dyDescent="0.25">
      <c r="A34" s="26">
        <v>29</v>
      </c>
      <c r="B34" s="22" t="s">
        <v>41</v>
      </c>
      <c r="C34" s="11">
        <v>20</v>
      </c>
      <c r="D34" s="11">
        <v>4</v>
      </c>
      <c r="E34" s="11">
        <v>5</v>
      </c>
      <c r="F34" s="36">
        <v>9</v>
      </c>
      <c r="G34" s="152">
        <v>0.3125</v>
      </c>
      <c r="H34" s="152">
        <v>0.45</v>
      </c>
    </row>
    <row r="35" spans="1:8" ht="15.75" customHeight="1" x14ac:dyDescent="0.25">
      <c r="A35" s="26">
        <v>30</v>
      </c>
      <c r="B35" s="22" t="s">
        <v>42</v>
      </c>
      <c r="C35" s="11">
        <v>18</v>
      </c>
      <c r="D35" s="11">
        <v>6</v>
      </c>
      <c r="E35" s="11">
        <v>5</v>
      </c>
      <c r="F35" s="36">
        <v>11</v>
      </c>
      <c r="G35" s="152">
        <v>0.19565217391304349</v>
      </c>
      <c r="H35" s="152">
        <v>0.61111111111111116</v>
      </c>
    </row>
    <row r="36" spans="1:8" ht="15.75" customHeight="1" x14ac:dyDescent="0.25">
      <c r="A36" s="26">
        <v>31</v>
      </c>
      <c r="B36" s="22" t="s">
        <v>43</v>
      </c>
      <c r="C36" s="11">
        <v>32</v>
      </c>
      <c r="D36" s="11">
        <v>7</v>
      </c>
      <c r="E36" s="11">
        <v>7</v>
      </c>
      <c r="F36" s="36">
        <v>14</v>
      </c>
      <c r="G36" s="152">
        <v>0.26666666666666666</v>
      </c>
      <c r="H36" s="152">
        <v>0.4375</v>
      </c>
    </row>
    <row r="37" spans="1:8" ht="15.75" customHeight="1" x14ac:dyDescent="0.25">
      <c r="A37" s="26">
        <v>32</v>
      </c>
      <c r="B37" s="22" t="s">
        <v>44</v>
      </c>
      <c r="C37" s="11">
        <v>48</v>
      </c>
      <c r="D37" s="11">
        <v>10</v>
      </c>
      <c r="E37" s="11">
        <v>12</v>
      </c>
      <c r="F37" s="36">
        <v>22</v>
      </c>
      <c r="G37" s="152">
        <v>0.33103448275862069</v>
      </c>
      <c r="H37" s="152">
        <v>0.45833333333333331</v>
      </c>
    </row>
    <row r="38" spans="1:8" ht="15.75" customHeight="1" x14ac:dyDescent="0.25">
      <c r="A38" s="26">
        <v>33</v>
      </c>
      <c r="B38" s="22" t="s">
        <v>45</v>
      </c>
      <c r="C38" s="11">
        <v>32</v>
      </c>
      <c r="D38" s="11">
        <v>8</v>
      </c>
      <c r="E38" s="11">
        <v>6</v>
      </c>
      <c r="F38" s="36">
        <v>14</v>
      </c>
      <c r="G38" s="152">
        <v>0.26446280991735538</v>
      </c>
      <c r="H38" s="152">
        <v>0.4375</v>
      </c>
    </row>
    <row r="39" spans="1:8" ht="15.75" customHeight="1" x14ac:dyDescent="0.25">
      <c r="A39" s="26">
        <v>34</v>
      </c>
      <c r="B39" s="22" t="s">
        <v>46</v>
      </c>
      <c r="C39" s="11">
        <v>7</v>
      </c>
      <c r="D39" s="11">
        <v>2</v>
      </c>
      <c r="E39" s="11">
        <v>0</v>
      </c>
      <c r="F39" s="36">
        <v>2</v>
      </c>
      <c r="G39" s="152">
        <v>0.26923076923076922</v>
      </c>
      <c r="H39" s="152">
        <v>0.2857142857142857</v>
      </c>
    </row>
    <row r="40" spans="1:8" ht="15.75" customHeight="1" x14ac:dyDescent="0.25">
      <c r="A40" s="26">
        <v>35</v>
      </c>
      <c r="B40" s="22" t="s">
        <v>47</v>
      </c>
      <c r="C40" s="11">
        <v>11</v>
      </c>
      <c r="D40" s="11">
        <v>3</v>
      </c>
      <c r="E40" s="11">
        <v>5</v>
      </c>
      <c r="F40" s="36">
        <v>8</v>
      </c>
      <c r="G40" s="152">
        <v>0.19298245614035087</v>
      </c>
      <c r="H40" s="152">
        <v>0.72727272727272729</v>
      </c>
    </row>
    <row r="41" spans="1:8" ht="15.75" customHeight="1" x14ac:dyDescent="0.25">
      <c r="A41" s="26">
        <v>36</v>
      </c>
      <c r="B41" s="22" t="s">
        <v>48</v>
      </c>
      <c r="C41" s="11">
        <v>10</v>
      </c>
      <c r="D41" s="11">
        <v>2</v>
      </c>
      <c r="E41" s="11">
        <v>0</v>
      </c>
      <c r="F41" s="36">
        <v>2</v>
      </c>
      <c r="G41" s="152">
        <v>0.27027027027027029</v>
      </c>
      <c r="H41" s="152">
        <v>0.2</v>
      </c>
    </row>
    <row r="42" spans="1:8" ht="15.75" customHeight="1" x14ac:dyDescent="0.25">
      <c r="A42" s="26">
        <v>37</v>
      </c>
      <c r="B42" s="22" t="s">
        <v>49</v>
      </c>
      <c r="C42" s="11">
        <v>6</v>
      </c>
      <c r="D42" s="11">
        <v>1</v>
      </c>
      <c r="E42" s="11">
        <v>3</v>
      </c>
      <c r="F42" s="36">
        <v>4</v>
      </c>
      <c r="G42" s="152">
        <v>0.2857142857142857</v>
      </c>
      <c r="H42" s="152">
        <v>0.66666666666666663</v>
      </c>
    </row>
    <row r="43" spans="1:8" ht="15.75" customHeight="1" x14ac:dyDescent="0.25">
      <c r="A43" s="26">
        <v>60</v>
      </c>
      <c r="B43" s="22" t="s">
        <v>50</v>
      </c>
      <c r="C43" s="11">
        <v>84</v>
      </c>
      <c r="D43" s="11">
        <v>17</v>
      </c>
      <c r="E43" s="11">
        <v>15</v>
      </c>
      <c r="F43" s="36">
        <v>32</v>
      </c>
      <c r="G43" s="152">
        <v>0.32432432432432434</v>
      </c>
      <c r="H43" s="152">
        <v>0.38095238095238093</v>
      </c>
    </row>
    <row r="44" spans="1:8" ht="15.75" customHeight="1" x14ac:dyDescent="0.25">
      <c r="A44" s="26">
        <v>61</v>
      </c>
      <c r="B44" s="22" t="s">
        <v>51</v>
      </c>
      <c r="C44" s="11">
        <v>53</v>
      </c>
      <c r="D44" s="11">
        <v>12</v>
      </c>
      <c r="E44" s="11">
        <v>12</v>
      </c>
      <c r="F44" s="36">
        <v>24</v>
      </c>
      <c r="G44" s="152">
        <v>0.2864864864864865</v>
      </c>
      <c r="H44" s="152">
        <v>0.45283018867924529</v>
      </c>
    </row>
    <row r="45" spans="1:8" ht="15.75" customHeight="1" x14ac:dyDescent="0.25">
      <c r="A45" s="26">
        <v>62</v>
      </c>
      <c r="B45" s="22" t="s">
        <v>52</v>
      </c>
      <c r="C45" s="11">
        <v>37</v>
      </c>
      <c r="D45" s="11">
        <v>9</v>
      </c>
      <c r="E45" s="11">
        <v>8</v>
      </c>
      <c r="F45" s="36">
        <v>17</v>
      </c>
      <c r="G45" s="152">
        <v>0.26056338028169013</v>
      </c>
      <c r="H45" s="152">
        <v>0.45945945945945948</v>
      </c>
    </row>
    <row r="46" spans="1:8" ht="15.75" customHeight="1" x14ac:dyDescent="0.25">
      <c r="A46" s="26">
        <v>63</v>
      </c>
      <c r="B46" s="22" t="s">
        <v>53</v>
      </c>
      <c r="C46" s="11">
        <v>60</v>
      </c>
      <c r="D46" s="11">
        <v>14</v>
      </c>
      <c r="E46" s="11">
        <v>18</v>
      </c>
      <c r="F46" s="36">
        <v>32</v>
      </c>
      <c r="G46" s="152">
        <v>0.28708133971291866</v>
      </c>
      <c r="H46" s="152">
        <v>0.53333333333333333</v>
      </c>
    </row>
    <row r="47" spans="1:8" ht="15.75" customHeight="1" x14ac:dyDescent="0.25">
      <c r="A47" s="26">
        <v>64</v>
      </c>
      <c r="B47" s="22" t="s">
        <v>54</v>
      </c>
      <c r="C47" s="11">
        <v>29</v>
      </c>
      <c r="D47" s="11">
        <v>7</v>
      </c>
      <c r="E47" s="11">
        <v>5</v>
      </c>
      <c r="F47" s="36">
        <v>12</v>
      </c>
      <c r="G47" s="152">
        <v>0.29292929292929293</v>
      </c>
      <c r="H47" s="152">
        <v>0.41379310344827586</v>
      </c>
    </row>
    <row r="48" spans="1:8" ht="15.75" customHeight="1" x14ac:dyDescent="0.25">
      <c r="A48" s="26">
        <v>65</v>
      </c>
      <c r="B48" s="22" t="s">
        <v>55</v>
      </c>
      <c r="C48" s="11">
        <v>22</v>
      </c>
      <c r="D48" s="11">
        <v>5</v>
      </c>
      <c r="E48" s="11">
        <v>3</v>
      </c>
      <c r="F48" s="36">
        <v>8</v>
      </c>
      <c r="G48" s="152">
        <v>0.24175824175824176</v>
      </c>
      <c r="H48" s="152">
        <v>0.36363636363636365</v>
      </c>
    </row>
    <row r="49" spans="1:16" ht="15.75" customHeight="1" x14ac:dyDescent="0.25">
      <c r="A49" s="26">
        <v>66</v>
      </c>
      <c r="B49" s="22" t="s">
        <v>56</v>
      </c>
      <c r="C49" s="11">
        <v>15</v>
      </c>
      <c r="D49" s="11">
        <v>5</v>
      </c>
      <c r="E49" s="11">
        <v>2</v>
      </c>
      <c r="F49" s="36">
        <v>7</v>
      </c>
      <c r="G49" s="152">
        <v>0.23076923076923078</v>
      </c>
      <c r="H49" s="152">
        <v>0.46666666666666667</v>
      </c>
    </row>
    <row r="50" spans="1:16" ht="15.75" customHeight="1" x14ac:dyDescent="0.25">
      <c r="A50" s="26">
        <v>67</v>
      </c>
      <c r="B50" s="22" t="s">
        <v>57</v>
      </c>
      <c r="C50" s="11">
        <v>15</v>
      </c>
      <c r="D50" s="11">
        <v>5</v>
      </c>
      <c r="E50" s="11">
        <v>5</v>
      </c>
      <c r="F50" s="36">
        <v>10</v>
      </c>
      <c r="G50" s="152">
        <v>0.19230769230769232</v>
      </c>
      <c r="H50" s="152">
        <v>0.66666666666666663</v>
      </c>
    </row>
    <row r="51" spans="1:16" ht="15.75" customHeight="1" x14ac:dyDescent="0.25">
      <c r="A51" s="26">
        <v>68</v>
      </c>
      <c r="B51" s="22" t="s">
        <v>58</v>
      </c>
      <c r="C51" s="11">
        <v>16</v>
      </c>
      <c r="D51" s="11">
        <v>3</v>
      </c>
      <c r="E51" s="11">
        <v>5</v>
      </c>
      <c r="F51" s="36">
        <v>8</v>
      </c>
      <c r="G51" s="152">
        <v>0.29629629629629628</v>
      </c>
      <c r="H51" s="152">
        <v>0.5</v>
      </c>
    </row>
    <row r="52" spans="1:16" ht="15.75" customHeight="1" x14ac:dyDescent="0.25">
      <c r="A52" s="26">
        <v>69</v>
      </c>
      <c r="B52" s="22" t="s">
        <v>59</v>
      </c>
      <c r="C52" s="11">
        <v>17</v>
      </c>
      <c r="D52" s="11">
        <v>3</v>
      </c>
      <c r="E52" s="11">
        <v>2</v>
      </c>
      <c r="F52" s="36">
        <v>5</v>
      </c>
      <c r="G52" s="152">
        <v>0.39534883720930231</v>
      </c>
      <c r="H52" s="152">
        <v>0.29411764705882354</v>
      </c>
    </row>
    <row r="53" spans="1:16" ht="15.75" customHeight="1" x14ac:dyDescent="0.25">
      <c r="A53" s="23">
        <v>70</v>
      </c>
      <c r="B53" s="22" t="s">
        <v>60</v>
      </c>
      <c r="C53" s="11">
        <v>18</v>
      </c>
      <c r="D53" s="11">
        <v>3</v>
      </c>
      <c r="E53" s="11">
        <v>5</v>
      </c>
      <c r="F53" s="36">
        <v>8</v>
      </c>
      <c r="G53" s="152">
        <v>0.36</v>
      </c>
      <c r="H53" s="152">
        <v>0.44444444444444442</v>
      </c>
    </row>
    <row r="54" spans="1:16" ht="15.75" customHeight="1" x14ac:dyDescent="0.25">
      <c r="A54" s="23">
        <v>71</v>
      </c>
      <c r="B54" s="22" t="s">
        <v>61</v>
      </c>
      <c r="C54" s="11">
        <v>18</v>
      </c>
      <c r="D54" s="11">
        <v>3</v>
      </c>
      <c r="E54" s="11">
        <v>3</v>
      </c>
      <c r="F54" s="36">
        <v>6</v>
      </c>
      <c r="G54" s="152">
        <v>0.35294117647058826</v>
      </c>
      <c r="H54" s="152">
        <v>0.33333333333333331</v>
      </c>
    </row>
    <row r="55" spans="1:16" ht="15.75" customHeight="1" x14ac:dyDescent="0.25">
      <c r="A55" s="23">
        <v>72</v>
      </c>
      <c r="B55" s="22" t="s">
        <v>62</v>
      </c>
      <c r="C55" s="11">
        <v>4</v>
      </c>
      <c r="D55" s="11">
        <v>1</v>
      </c>
      <c r="E55" s="11">
        <v>2</v>
      </c>
      <c r="F55" s="36">
        <v>3</v>
      </c>
      <c r="G55" s="152">
        <v>0.4</v>
      </c>
      <c r="H55" s="152">
        <v>0.75</v>
      </c>
    </row>
    <row r="56" spans="1:16" ht="15.75" customHeight="1" x14ac:dyDescent="0.25">
      <c r="A56" s="23">
        <v>73</v>
      </c>
      <c r="B56" s="22" t="s">
        <v>63</v>
      </c>
      <c r="C56" s="11">
        <v>2</v>
      </c>
      <c r="D56" s="11">
        <v>0</v>
      </c>
      <c r="E56" s="11">
        <v>1</v>
      </c>
      <c r="F56" s="36">
        <v>1</v>
      </c>
      <c r="G56" s="152">
        <v>0.33333333333333331</v>
      </c>
      <c r="H56" s="152">
        <v>0.5</v>
      </c>
    </row>
    <row r="57" spans="1:16" ht="15.75" customHeight="1" x14ac:dyDescent="0.25">
      <c r="A57" s="27">
        <v>74</v>
      </c>
      <c r="B57" s="28" t="s">
        <v>64</v>
      </c>
      <c r="C57" s="11">
        <v>22</v>
      </c>
      <c r="D57" s="11">
        <v>3</v>
      </c>
      <c r="E57" s="11">
        <v>5</v>
      </c>
      <c r="F57" s="36">
        <v>8</v>
      </c>
      <c r="G57" s="152">
        <v>0.42307692307692307</v>
      </c>
      <c r="H57" s="152">
        <v>0.36363636363636365</v>
      </c>
    </row>
    <row r="58" spans="1:16" ht="15.75" customHeight="1" x14ac:dyDescent="0.25">
      <c r="A58" s="27">
        <v>76</v>
      </c>
      <c r="B58" s="28" t="s">
        <v>65</v>
      </c>
      <c r="C58" s="11">
        <v>2</v>
      </c>
      <c r="D58" s="11">
        <v>1</v>
      </c>
      <c r="E58" s="11">
        <v>0</v>
      </c>
      <c r="F58" s="36">
        <v>1</v>
      </c>
      <c r="G58" s="152">
        <v>1</v>
      </c>
      <c r="H58" s="152">
        <v>0.5</v>
      </c>
    </row>
    <row r="59" spans="1:16" ht="15.75" customHeight="1" x14ac:dyDescent="0.25">
      <c r="A59" s="27">
        <v>77</v>
      </c>
      <c r="B59" s="28" t="s">
        <v>66</v>
      </c>
      <c r="C59" s="11">
        <v>2</v>
      </c>
      <c r="D59" s="11">
        <v>0</v>
      </c>
      <c r="E59" s="11">
        <v>0</v>
      </c>
      <c r="F59" s="36">
        <v>0</v>
      </c>
      <c r="G59" s="152">
        <v>0.5</v>
      </c>
      <c r="H59" s="152">
        <v>0</v>
      </c>
    </row>
    <row r="60" spans="1:16" ht="15.75" customHeight="1" x14ac:dyDescent="0.25">
      <c r="A60" s="29">
        <v>85</v>
      </c>
      <c r="B60" s="22" t="s">
        <v>67</v>
      </c>
      <c r="C60" s="11">
        <v>9</v>
      </c>
      <c r="D60" s="11">
        <v>3</v>
      </c>
      <c r="E60" s="11">
        <v>1</v>
      </c>
      <c r="F60" s="36">
        <v>4</v>
      </c>
      <c r="G60" s="152">
        <v>0.23684210526315788</v>
      </c>
      <c r="H60" s="152">
        <v>0.44444444444444442</v>
      </c>
    </row>
    <row r="61" spans="1:16" ht="15.75" customHeight="1" x14ac:dyDescent="0.25">
      <c r="A61" s="29">
        <v>86</v>
      </c>
      <c r="B61" s="22" t="s">
        <v>68</v>
      </c>
      <c r="C61" s="11">
        <v>17</v>
      </c>
      <c r="D61" s="11">
        <v>4</v>
      </c>
      <c r="E61" s="11">
        <v>3</v>
      </c>
      <c r="F61" s="36">
        <v>7</v>
      </c>
      <c r="G61" s="152">
        <v>0.32075471698113206</v>
      </c>
      <c r="H61" s="152">
        <v>0.41176470588235292</v>
      </c>
      <c r="J61" s="15"/>
      <c r="K61" s="15"/>
      <c r="L61" s="15"/>
    </row>
    <row r="62" spans="1:16" ht="15.75" customHeight="1" x14ac:dyDescent="0.25">
      <c r="A62" s="30">
        <v>87</v>
      </c>
      <c r="B62" s="28" t="s">
        <v>69</v>
      </c>
      <c r="C62" s="11">
        <v>12</v>
      </c>
      <c r="D62" s="11">
        <v>2</v>
      </c>
      <c r="E62" s="11">
        <v>1</v>
      </c>
      <c r="F62" s="36">
        <v>3</v>
      </c>
      <c r="G62" s="154">
        <v>0.4</v>
      </c>
      <c r="H62" s="154">
        <v>0.25</v>
      </c>
    </row>
    <row r="63" spans="1:16" s="15" customFormat="1" ht="15.75" customHeight="1" x14ac:dyDescent="0.25">
      <c r="A63" s="31"/>
      <c r="B63" s="13" t="s">
        <v>9</v>
      </c>
      <c r="C63" s="14">
        <v>1479</v>
      </c>
      <c r="D63" s="14">
        <v>318</v>
      </c>
      <c r="E63" s="14">
        <v>297</v>
      </c>
      <c r="F63" s="14">
        <v>615</v>
      </c>
      <c r="G63" s="251">
        <v>0.29450418160095582</v>
      </c>
      <c r="H63" s="251">
        <v>0.41582150101419879</v>
      </c>
      <c r="J63" s="2"/>
      <c r="K63" s="2"/>
      <c r="L63" s="2"/>
      <c r="N63" s="2"/>
      <c r="O63" s="2"/>
      <c r="P63" s="2"/>
    </row>
    <row r="66" spans="14:16" x14ac:dyDescent="0.25">
      <c r="N66" s="15"/>
      <c r="O66" s="15"/>
      <c r="P66" s="15"/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74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L27" sqref="L27"/>
    </sheetView>
  </sheetViews>
  <sheetFormatPr baseColWidth="10" defaultColWidth="11.42578125" defaultRowHeight="15" x14ac:dyDescent="0.25"/>
  <cols>
    <col min="1" max="1" width="7.42578125" style="2" customWidth="1"/>
    <col min="2" max="2" width="50.140625" style="16" customWidth="1"/>
    <col min="3" max="3" width="9.140625" style="2" customWidth="1"/>
    <col min="4" max="5" width="9.28515625" style="2" customWidth="1"/>
    <col min="6" max="6" width="9.7109375" style="2" customWidth="1"/>
    <col min="7" max="7" width="11.28515625" style="2" customWidth="1"/>
    <col min="8" max="8" width="8.5703125" style="2" customWidth="1"/>
    <col min="9" max="9" width="11.5703125" customWidth="1"/>
    <col min="10" max="16384" width="11.42578125" style="2"/>
  </cols>
  <sheetData>
    <row r="1" spans="1:8" ht="22.5" customHeight="1" x14ac:dyDescent="0.25">
      <c r="A1" s="1" t="s">
        <v>0</v>
      </c>
      <c r="F1" s="3"/>
      <c r="H1" s="3" t="s">
        <v>174</v>
      </c>
    </row>
    <row r="2" spans="1:8" ht="65.25" customHeight="1" x14ac:dyDescent="0.25">
      <c r="A2" s="358" t="s">
        <v>180</v>
      </c>
      <c r="B2" s="358"/>
      <c r="C2" s="358"/>
      <c r="D2" s="358"/>
      <c r="E2" s="358"/>
      <c r="F2" s="358"/>
      <c r="G2" s="358"/>
      <c r="H2" s="358"/>
    </row>
    <row r="3" spans="1:8" ht="13.5" customHeight="1" x14ac:dyDescent="0.25">
      <c r="A3" s="17"/>
      <c r="B3" s="4"/>
      <c r="C3" s="4"/>
      <c r="D3" s="4"/>
      <c r="E3" s="4"/>
      <c r="F3" s="4"/>
      <c r="G3" s="4"/>
      <c r="H3" s="4"/>
    </row>
    <row r="4" spans="1:8" s="7" customFormat="1" ht="30" customHeight="1" x14ac:dyDescent="0.25">
      <c r="B4" s="6"/>
      <c r="C4" s="148" t="s">
        <v>185</v>
      </c>
      <c r="D4" s="149"/>
      <c r="E4" s="149"/>
      <c r="F4" s="150"/>
      <c r="G4" s="148"/>
      <c r="H4" s="150"/>
    </row>
    <row r="5" spans="1:8" ht="41.25" customHeight="1" x14ac:dyDescent="0.25">
      <c r="A5" s="18" t="s">
        <v>10</v>
      </c>
      <c r="B5" s="8" t="s">
        <v>11</v>
      </c>
      <c r="C5" s="34" t="s">
        <v>72</v>
      </c>
      <c r="D5" s="34" t="s">
        <v>167</v>
      </c>
      <c r="E5" s="34" t="s">
        <v>121</v>
      </c>
      <c r="F5" s="34" t="s">
        <v>71</v>
      </c>
      <c r="G5" s="34" t="s">
        <v>120</v>
      </c>
      <c r="H5" s="307" t="s">
        <v>70</v>
      </c>
    </row>
    <row r="6" spans="1:8" ht="15.75" customHeight="1" x14ac:dyDescent="0.25">
      <c r="A6" s="19">
        <v>1</v>
      </c>
      <c r="B6" s="20" t="s">
        <v>13</v>
      </c>
      <c r="C6" s="11">
        <v>14</v>
      </c>
      <c r="D6" s="11">
        <v>6</v>
      </c>
      <c r="E6" s="11">
        <v>2</v>
      </c>
      <c r="F6" s="36">
        <v>8</v>
      </c>
      <c r="G6" s="151">
        <v>0.18666666666666668</v>
      </c>
      <c r="H6" s="151">
        <v>0.5714285714285714</v>
      </c>
    </row>
    <row r="7" spans="1:8" ht="15.75" customHeight="1" x14ac:dyDescent="0.25">
      <c r="A7" s="21">
        <v>2</v>
      </c>
      <c r="B7" s="22" t="s">
        <v>14</v>
      </c>
      <c r="C7" s="11">
        <v>21</v>
      </c>
      <c r="D7" s="11">
        <v>6</v>
      </c>
      <c r="E7" s="11">
        <v>4</v>
      </c>
      <c r="F7" s="36">
        <v>10</v>
      </c>
      <c r="G7" s="152">
        <v>0.29166666666666669</v>
      </c>
      <c r="H7" s="152">
        <v>0.47619047619047616</v>
      </c>
    </row>
    <row r="8" spans="1:8" ht="15.75" customHeight="1" x14ac:dyDescent="0.25">
      <c r="A8" s="21">
        <v>3</v>
      </c>
      <c r="B8" s="22" t="s">
        <v>15</v>
      </c>
      <c r="C8" s="11">
        <v>6</v>
      </c>
      <c r="D8" s="11">
        <v>2</v>
      </c>
      <c r="E8" s="11">
        <v>3</v>
      </c>
      <c r="F8" s="36">
        <v>5</v>
      </c>
      <c r="G8" s="152">
        <v>0.35294117647058826</v>
      </c>
      <c r="H8" s="152">
        <v>0.83333333333333337</v>
      </c>
    </row>
    <row r="9" spans="1:8" ht="15.75" customHeight="1" x14ac:dyDescent="0.25">
      <c r="A9" s="21">
        <v>4</v>
      </c>
      <c r="B9" s="22" t="s">
        <v>16</v>
      </c>
      <c r="C9" s="11">
        <v>9</v>
      </c>
      <c r="D9" s="11">
        <v>2</v>
      </c>
      <c r="E9" s="11">
        <v>3</v>
      </c>
      <c r="F9" s="36">
        <v>5</v>
      </c>
      <c r="G9" s="152">
        <v>0.39130434782608697</v>
      </c>
      <c r="H9" s="152">
        <v>0.55555555555555558</v>
      </c>
    </row>
    <row r="10" spans="1:8" ht="15.75" customHeight="1" x14ac:dyDescent="0.25">
      <c r="A10" s="21">
        <v>5</v>
      </c>
      <c r="B10" s="22" t="s">
        <v>17</v>
      </c>
      <c r="C10" s="11">
        <v>24</v>
      </c>
      <c r="D10" s="11">
        <v>8</v>
      </c>
      <c r="E10" s="11">
        <v>3</v>
      </c>
      <c r="F10" s="36">
        <v>11</v>
      </c>
      <c r="G10" s="152">
        <v>0.24489795918367346</v>
      </c>
      <c r="H10" s="152">
        <v>0.45833333333333331</v>
      </c>
    </row>
    <row r="11" spans="1:8" ht="15.75" customHeight="1" x14ac:dyDescent="0.25">
      <c r="A11" s="21">
        <v>6</v>
      </c>
      <c r="B11" s="22" t="s">
        <v>18</v>
      </c>
      <c r="C11" s="11">
        <v>25</v>
      </c>
      <c r="D11" s="11">
        <v>5</v>
      </c>
      <c r="E11" s="11">
        <v>5</v>
      </c>
      <c r="F11" s="36">
        <v>10</v>
      </c>
      <c r="G11" s="152">
        <v>0.37878787878787878</v>
      </c>
      <c r="H11" s="152">
        <v>0.4</v>
      </c>
    </row>
    <row r="12" spans="1:8" ht="15.75" customHeight="1" x14ac:dyDescent="0.25">
      <c r="A12" s="23">
        <v>7</v>
      </c>
      <c r="B12" s="22" t="s">
        <v>19</v>
      </c>
      <c r="C12" s="11">
        <v>11</v>
      </c>
      <c r="D12" s="11">
        <v>2</v>
      </c>
      <c r="E12" s="11">
        <v>1</v>
      </c>
      <c r="F12" s="36">
        <v>3</v>
      </c>
      <c r="G12" s="152">
        <v>0.39285714285714285</v>
      </c>
      <c r="H12" s="152">
        <v>0.27272727272727271</v>
      </c>
    </row>
    <row r="13" spans="1:8" ht="15.75" customHeight="1" x14ac:dyDescent="0.25">
      <c r="A13" s="23">
        <v>8</v>
      </c>
      <c r="B13" s="22" t="s">
        <v>20</v>
      </c>
      <c r="C13" s="11">
        <v>4</v>
      </c>
      <c r="D13" s="11">
        <v>1</v>
      </c>
      <c r="E13" s="11">
        <v>1</v>
      </c>
      <c r="F13" s="36">
        <v>2</v>
      </c>
      <c r="G13" s="152">
        <v>0.26666666666666666</v>
      </c>
      <c r="H13" s="152">
        <v>0.5</v>
      </c>
    </row>
    <row r="14" spans="1:8" ht="15.75" customHeight="1" x14ac:dyDescent="0.25">
      <c r="A14" s="23">
        <v>9</v>
      </c>
      <c r="B14" s="22" t="s">
        <v>21</v>
      </c>
      <c r="C14" s="11">
        <v>20</v>
      </c>
      <c r="D14" s="11">
        <v>4</v>
      </c>
      <c r="E14" s="11">
        <v>3</v>
      </c>
      <c r="F14" s="36">
        <v>7</v>
      </c>
      <c r="G14" s="152">
        <v>0.40816326530612246</v>
      </c>
      <c r="H14" s="152">
        <v>0.35</v>
      </c>
    </row>
    <row r="15" spans="1:8" ht="15.75" customHeight="1" x14ac:dyDescent="0.25">
      <c r="A15" s="23">
        <v>10</v>
      </c>
      <c r="B15" s="22" t="s">
        <v>22</v>
      </c>
      <c r="C15" s="11">
        <v>6</v>
      </c>
      <c r="D15" s="11">
        <v>1</v>
      </c>
      <c r="E15" s="11">
        <v>2</v>
      </c>
      <c r="F15" s="36">
        <v>3</v>
      </c>
      <c r="G15" s="152">
        <v>0.6</v>
      </c>
      <c r="H15" s="152">
        <v>0.5</v>
      </c>
    </row>
    <row r="16" spans="1:8" ht="15.75" customHeight="1" x14ac:dyDescent="0.25">
      <c r="A16" s="23">
        <v>11</v>
      </c>
      <c r="B16" s="22" t="s">
        <v>23</v>
      </c>
      <c r="C16" s="11">
        <v>25</v>
      </c>
      <c r="D16" s="11">
        <v>3</v>
      </c>
      <c r="E16" s="11">
        <v>8</v>
      </c>
      <c r="F16" s="36">
        <v>11</v>
      </c>
      <c r="G16" s="152">
        <v>0.53191489361702127</v>
      </c>
      <c r="H16" s="152">
        <v>0.44</v>
      </c>
    </row>
    <row r="17" spans="1:8" ht="15.75" customHeight="1" x14ac:dyDescent="0.25">
      <c r="A17" s="23">
        <v>12</v>
      </c>
      <c r="B17" s="22" t="s">
        <v>24</v>
      </c>
      <c r="C17" s="11">
        <v>4</v>
      </c>
      <c r="D17" s="11">
        <v>1</v>
      </c>
      <c r="E17" s="11">
        <v>1</v>
      </c>
      <c r="F17" s="36">
        <v>2</v>
      </c>
      <c r="G17" s="152">
        <v>0.36363636363636365</v>
      </c>
      <c r="H17" s="152">
        <v>0.5</v>
      </c>
    </row>
    <row r="18" spans="1:8" ht="15.75" customHeight="1" x14ac:dyDescent="0.25">
      <c r="A18" s="23">
        <v>13</v>
      </c>
      <c r="B18" s="22" t="s">
        <v>25</v>
      </c>
      <c r="C18" s="11">
        <v>3</v>
      </c>
      <c r="D18" s="11">
        <v>0</v>
      </c>
      <c r="E18" s="11">
        <v>0</v>
      </c>
      <c r="F18" s="36">
        <v>0</v>
      </c>
      <c r="G18" s="152">
        <v>0.5</v>
      </c>
      <c r="H18" s="152">
        <v>0</v>
      </c>
    </row>
    <row r="19" spans="1:8" ht="15.75" customHeight="1" x14ac:dyDescent="0.25">
      <c r="A19" s="23">
        <v>14</v>
      </c>
      <c r="B19" s="24" t="s">
        <v>26</v>
      </c>
      <c r="C19" s="11">
        <v>12</v>
      </c>
      <c r="D19" s="11">
        <v>2</v>
      </c>
      <c r="E19" s="11">
        <v>1</v>
      </c>
      <c r="F19" s="36">
        <v>3</v>
      </c>
      <c r="G19" s="152">
        <v>0.38709677419354838</v>
      </c>
      <c r="H19" s="152">
        <v>0.25</v>
      </c>
    </row>
    <row r="20" spans="1:8" ht="15.75" customHeight="1" x14ac:dyDescent="0.25">
      <c r="A20" s="23">
        <v>15</v>
      </c>
      <c r="B20" s="24" t="s">
        <v>27</v>
      </c>
      <c r="C20" s="11">
        <v>7</v>
      </c>
      <c r="D20" s="11">
        <v>2</v>
      </c>
      <c r="E20" s="11">
        <v>2</v>
      </c>
      <c r="F20" s="36">
        <v>4</v>
      </c>
      <c r="G20" s="152">
        <v>0.41176470588235292</v>
      </c>
      <c r="H20" s="152">
        <v>0.5714285714285714</v>
      </c>
    </row>
    <row r="21" spans="1:8" ht="15.75" customHeight="1" x14ac:dyDescent="0.25">
      <c r="A21" s="23">
        <v>16</v>
      </c>
      <c r="B21" s="22" t="s">
        <v>28</v>
      </c>
      <c r="C21" s="11">
        <v>26</v>
      </c>
      <c r="D21" s="11">
        <v>4</v>
      </c>
      <c r="E21" s="11">
        <v>7</v>
      </c>
      <c r="F21" s="36">
        <v>11</v>
      </c>
      <c r="G21" s="152">
        <v>0.49056603773584906</v>
      </c>
      <c r="H21" s="152">
        <v>0.42307692307692307</v>
      </c>
    </row>
    <row r="22" spans="1:8" ht="15.75" customHeight="1" x14ac:dyDescent="0.25">
      <c r="A22" s="23">
        <v>17</v>
      </c>
      <c r="B22" s="22" t="s">
        <v>29</v>
      </c>
      <c r="C22" s="11">
        <v>9</v>
      </c>
      <c r="D22" s="11">
        <v>1</v>
      </c>
      <c r="E22" s="11">
        <v>2</v>
      </c>
      <c r="F22" s="36">
        <v>3</v>
      </c>
      <c r="G22" s="152">
        <v>0.5625</v>
      </c>
      <c r="H22" s="152">
        <v>0.33333333333333331</v>
      </c>
    </row>
    <row r="23" spans="1:8" ht="15.75" customHeight="1" x14ac:dyDescent="0.25">
      <c r="A23" s="23">
        <v>18</v>
      </c>
      <c r="B23" s="25" t="s">
        <v>30</v>
      </c>
      <c r="C23" s="11">
        <v>14</v>
      </c>
      <c r="D23" s="11">
        <v>2</v>
      </c>
      <c r="E23" s="11">
        <v>5</v>
      </c>
      <c r="F23" s="36">
        <v>7</v>
      </c>
      <c r="G23" s="152">
        <v>0.51851851851851849</v>
      </c>
      <c r="H23" s="152">
        <v>0.5</v>
      </c>
    </row>
    <row r="24" spans="1:8" ht="15.75" customHeight="1" x14ac:dyDescent="0.25">
      <c r="A24" s="23">
        <v>19</v>
      </c>
      <c r="B24" s="22" t="s">
        <v>31</v>
      </c>
      <c r="C24" s="11">
        <v>11</v>
      </c>
      <c r="D24" s="11">
        <v>3</v>
      </c>
      <c r="E24" s="11">
        <v>0</v>
      </c>
      <c r="F24" s="36">
        <v>3</v>
      </c>
      <c r="G24" s="152">
        <v>0.30555555555555558</v>
      </c>
      <c r="H24" s="152">
        <v>0.27272727272727271</v>
      </c>
    </row>
    <row r="25" spans="1:8" ht="15.75" customHeight="1" x14ac:dyDescent="0.25">
      <c r="A25" s="23">
        <v>20</v>
      </c>
      <c r="B25" s="22" t="s">
        <v>32</v>
      </c>
      <c r="C25" s="11">
        <v>5</v>
      </c>
      <c r="D25" s="11">
        <v>1</v>
      </c>
      <c r="E25" s="11">
        <v>1</v>
      </c>
      <c r="F25" s="36">
        <v>2</v>
      </c>
      <c r="G25" s="152">
        <v>0.5</v>
      </c>
      <c r="H25" s="152">
        <v>0.4</v>
      </c>
    </row>
    <row r="26" spans="1:8" ht="15.75" customHeight="1" x14ac:dyDescent="0.25">
      <c r="A26" s="23">
        <v>21</v>
      </c>
      <c r="B26" s="24" t="s">
        <v>33</v>
      </c>
      <c r="C26" s="11">
        <v>12</v>
      </c>
      <c r="D26" s="11">
        <v>3</v>
      </c>
      <c r="E26" s="11">
        <v>1</v>
      </c>
      <c r="F26" s="36">
        <v>4</v>
      </c>
      <c r="G26" s="152">
        <v>0.35294117647058826</v>
      </c>
      <c r="H26" s="152">
        <v>0.33333333333333331</v>
      </c>
    </row>
    <row r="27" spans="1:8" ht="15.75" customHeight="1" x14ac:dyDescent="0.25">
      <c r="A27" s="23">
        <v>22</v>
      </c>
      <c r="B27" s="24" t="s">
        <v>34</v>
      </c>
      <c r="C27" s="11">
        <v>19</v>
      </c>
      <c r="D27" s="11">
        <v>4</v>
      </c>
      <c r="E27" s="11">
        <v>6</v>
      </c>
      <c r="F27" s="36">
        <v>10</v>
      </c>
      <c r="G27" s="152">
        <v>0.3392857142857143</v>
      </c>
      <c r="H27" s="152">
        <v>0.52631578947368418</v>
      </c>
    </row>
    <row r="28" spans="1:8" ht="15.75" customHeight="1" x14ac:dyDescent="0.25">
      <c r="A28" s="23">
        <v>23</v>
      </c>
      <c r="B28" s="22" t="s">
        <v>35</v>
      </c>
      <c r="C28" s="11">
        <v>12</v>
      </c>
      <c r="D28" s="11">
        <v>3</v>
      </c>
      <c r="E28" s="11">
        <v>2</v>
      </c>
      <c r="F28" s="36">
        <v>5</v>
      </c>
      <c r="G28" s="152">
        <v>0.32432432432432434</v>
      </c>
      <c r="H28" s="152">
        <v>0.41666666666666669</v>
      </c>
    </row>
    <row r="29" spans="1:8" ht="15.75" customHeight="1" x14ac:dyDescent="0.25">
      <c r="A29" s="23">
        <v>24</v>
      </c>
      <c r="B29" s="22" t="s">
        <v>36</v>
      </c>
      <c r="C29" s="11">
        <v>7</v>
      </c>
      <c r="D29" s="11">
        <v>1</v>
      </c>
      <c r="E29" s="11">
        <v>0</v>
      </c>
      <c r="F29" s="36">
        <v>1</v>
      </c>
      <c r="G29" s="152">
        <v>0.4375</v>
      </c>
      <c r="H29" s="152">
        <v>0.14285714285714285</v>
      </c>
    </row>
    <row r="30" spans="1:8" ht="15.75" customHeight="1" x14ac:dyDescent="0.25">
      <c r="A30" s="26">
        <v>25</v>
      </c>
      <c r="B30" s="22" t="s">
        <v>37</v>
      </c>
      <c r="C30" s="11">
        <v>29</v>
      </c>
      <c r="D30" s="11">
        <v>7</v>
      </c>
      <c r="E30" s="11">
        <v>1</v>
      </c>
      <c r="F30" s="36">
        <v>8</v>
      </c>
      <c r="G30" s="152">
        <v>0.3493975903614458</v>
      </c>
      <c r="H30" s="152">
        <v>0.27586206896551724</v>
      </c>
    </row>
    <row r="31" spans="1:8" ht="15.75" customHeight="1" x14ac:dyDescent="0.25">
      <c r="A31" s="26">
        <v>26</v>
      </c>
      <c r="B31" s="22" t="s">
        <v>38</v>
      </c>
      <c r="C31" s="11">
        <v>45</v>
      </c>
      <c r="D31" s="11">
        <v>10</v>
      </c>
      <c r="E31" s="11">
        <v>2</v>
      </c>
      <c r="F31" s="36">
        <v>12</v>
      </c>
      <c r="G31" s="152">
        <v>0.39130434782608697</v>
      </c>
      <c r="H31" s="152">
        <v>0.26666666666666666</v>
      </c>
    </row>
    <row r="32" spans="1:8" ht="15.75" customHeight="1" x14ac:dyDescent="0.25">
      <c r="A32" s="26">
        <v>27</v>
      </c>
      <c r="B32" s="22" t="s">
        <v>39</v>
      </c>
      <c r="C32" s="11">
        <v>60</v>
      </c>
      <c r="D32" s="11">
        <v>14</v>
      </c>
      <c r="E32" s="11">
        <v>12</v>
      </c>
      <c r="F32" s="36">
        <v>26</v>
      </c>
      <c r="G32" s="152">
        <v>0.34090909090909088</v>
      </c>
      <c r="H32" s="152">
        <v>0.43333333333333335</v>
      </c>
    </row>
    <row r="33" spans="1:8" ht="15.75" customHeight="1" x14ac:dyDescent="0.25">
      <c r="A33" s="26">
        <v>28</v>
      </c>
      <c r="B33" s="22" t="s">
        <v>40</v>
      </c>
      <c r="C33" s="11">
        <v>29</v>
      </c>
      <c r="D33" s="11">
        <v>8</v>
      </c>
      <c r="E33" s="11">
        <v>6</v>
      </c>
      <c r="F33" s="36">
        <v>14</v>
      </c>
      <c r="G33" s="152">
        <v>0.29591836734693877</v>
      </c>
      <c r="H33" s="152">
        <v>0.48275862068965519</v>
      </c>
    </row>
    <row r="34" spans="1:8" ht="15.75" customHeight="1" x14ac:dyDescent="0.25">
      <c r="A34" s="26">
        <v>29</v>
      </c>
      <c r="B34" s="22" t="s">
        <v>41</v>
      </c>
      <c r="C34" s="11">
        <v>11</v>
      </c>
      <c r="D34" s="11">
        <v>3</v>
      </c>
      <c r="E34" s="11">
        <v>5</v>
      </c>
      <c r="F34" s="36">
        <v>8</v>
      </c>
      <c r="G34" s="152">
        <v>0.33333333333333331</v>
      </c>
      <c r="H34" s="152">
        <v>0.72727272727272729</v>
      </c>
    </row>
    <row r="35" spans="1:8" ht="15.75" customHeight="1" x14ac:dyDescent="0.25">
      <c r="A35" s="26">
        <v>30</v>
      </c>
      <c r="B35" s="22" t="s">
        <v>42</v>
      </c>
      <c r="C35" s="11">
        <v>15</v>
      </c>
      <c r="D35" s="11">
        <v>4</v>
      </c>
      <c r="E35" s="11">
        <v>2</v>
      </c>
      <c r="F35" s="36">
        <v>6</v>
      </c>
      <c r="G35" s="152">
        <v>0.31914893617021278</v>
      </c>
      <c r="H35" s="152">
        <v>0.4</v>
      </c>
    </row>
    <row r="36" spans="1:8" ht="15.75" customHeight="1" x14ac:dyDescent="0.25">
      <c r="A36" s="26">
        <v>31</v>
      </c>
      <c r="B36" s="22" t="s">
        <v>43</v>
      </c>
      <c r="C36" s="11">
        <v>18</v>
      </c>
      <c r="D36" s="11">
        <v>4</v>
      </c>
      <c r="E36" s="11">
        <v>2</v>
      </c>
      <c r="F36" s="36">
        <v>6</v>
      </c>
      <c r="G36" s="152">
        <v>0.33962264150943394</v>
      </c>
      <c r="H36" s="152">
        <v>0.33333333333333331</v>
      </c>
    </row>
    <row r="37" spans="1:8" ht="15.75" customHeight="1" x14ac:dyDescent="0.25">
      <c r="A37" s="26">
        <v>32</v>
      </c>
      <c r="B37" s="22" t="s">
        <v>44</v>
      </c>
      <c r="C37" s="11">
        <v>31</v>
      </c>
      <c r="D37" s="11">
        <v>6</v>
      </c>
      <c r="E37" s="11">
        <v>12</v>
      </c>
      <c r="F37" s="36">
        <v>18</v>
      </c>
      <c r="G37" s="152">
        <v>0.41333333333333333</v>
      </c>
      <c r="H37" s="152">
        <v>0.58064516129032262</v>
      </c>
    </row>
    <row r="38" spans="1:8" ht="15.75" customHeight="1" x14ac:dyDescent="0.25">
      <c r="A38" s="26">
        <v>33</v>
      </c>
      <c r="B38" s="22" t="s">
        <v>45</v>
      </c>
      <c r="C38" s="11">
        <v>15</v>
      </c>
      <c r="D38" s="11">
        <v>5</v>
      </c>
      <c r="E38" s="11">
        <v>2</v>
      </c>
      <c r="F38" s="36">
        <v>7</v>
      </c>
      <c r="G38" s="152">
        <v>0.25</v>
      </c>
      <c r="H38" s="152">
        <v>0.46666666666666667</v>
      </c>
    </row>
    <row r="39" spans="1:8" ht="15.75" customHeight="1" x14ac:dyDescent="0.25">
      <c r="A39" s="26">
        <v>34</v>
      </c>
      <c r="B39" s="22" t="s">
        <v>46</v>
      </c>
      <c r="C39" s="11">
        <v>4</v>
      </c>
      <c r="D39" s="11">
        <v>1</v>
      </c>
      <c r="E39" s="11">
        <v>1</v>
      </c>
      <c r="F39" s="36">
        <v>2</v>
      </c>
      <c r="G39" s="152">
        <v>0.23529411764705882</v>
      </c>
      <c r="H39" s="152">
        <v>0.5</v>
      </c>
    </row>
    <row r="40" spans="1:8" ht="15.75" customHeight="1" x14ac:dyDescent="0.25">
      <c r="A40" s="26">
        <v>35</v>
      </c>
      <c r="B40" s="22" t="s">
        <v>47</v>
      </c>
      <c r="C40" s="11">
        <v>8</v>
      </c>
      <c r="D40" s="11">
        <v>3</v>
      </c>
      <c r="E40" s="11">
        <v>0</v>
      </c>
      <c r="F40" s="36">
        <v>3</v>
      </c>
      <c r="G40" s="152">
        <v>0.23529411764705882</v>
      </c>
      <c r="H40" s="152">
        <v>0.375</v>
      </c>
    </row>
    <row r="41" spans="1:8" ht="15.75" customHeight="1" x14ac:dyDescent="0.25">
      <c r="A41" s="26">
        <v>36</v>
      </c>
      <c r="B41" s="22" t="s">
        <v>48</v>
      </c>
      <c r="C41" s="11">
        <v>8</v>
      </c>
      <c r="D41" s="11">
        <v>1</v>
      </c>
      <c r="E41" s="11">
        <v>1</v>
      </c>
      <c r="F41" s="36">
        <v>2</v>
      </c>
      <c r="G41" s="152">
        <v>0.34782608695652173</v>
      </c>
      <c r="H41" s="152">
        <v>0.25</v>
      </c>
    </row>
    <row r="42" spans="1:8" ht="15.75" customHeight="1" x14ac:dyDescent="0.25">
      <c r="A42" s="26">
        <v>37</v>
      </c>
      <c r="B42" s="22" t="s">
        <v>49</v>
      </c>
      <c r="C42" s="11">
        <v>2</v>
      </c>
      <c r="D42" s="11">
        <v>1</v>
      </c>
      <c r="E42" s="11">
        <v>0</v>
      </c>
      <c r="F42" s="36">
        <v>1</v>
      </c>
      <c r="G42" s="152">
        <v>0.16666666666666666</v>
      </c>
      <c r="H42" s="152">
        <v>0.5</v>
      </c>
    </row>
    <row r="43" spans="1:8" ht="15.75" customHeight="1" x14ac:dyDescent="0.25">
      <c r="A43" s="26">
        <v>60</v>
      </c>
      <c r="B43" s="22" t="s">
        <v>50</v>
      </c>
      <c r="C43" s="11">
        <v>54</v>
      </c>
      <c r="D43" s="11">
        <v>12</v>
      </c>
      <c r="E43" s="11">
        <v>17</v>
      </c>
      <c r="F43" s="36">
        <v>29</v>
      </c>
      <c r="G43" s="152">
        <v>0.35526315789473684</v>
      </c>
      <c r="H43" s="152">
        <v>0.53703703703703709</v>
      </c>
    </row>
    <row r="44" spans="1:8" ht="15.75" customHeight="1" x14ac:dyDescent="0.25">
      <c r="A44" s="26">
        <v>61</v>
      </c>
      <c r="B44" s="22" t="s">
        <v>51</v>
      </c>
      <c r="C44" s="11">
        <v>42</v>
      </c>
      <c r="D44" s="11">
        <v>8</v>
      </c>
      <c r="E44" s="11">
        <v>12</v>
      </c>
      <c r="F44" s="36">
        <v>20</v>
      </c>
      <c r="G44" s="152">
        <v>0.3783783783783784</v>
      </c>
      <c r="H44" s="152">
        <v>0.47619047619047616</v>
      </c>
    </row>
    <row r="45" spans="1:8" ht="15.75" customHeight="1" x14ac:dyDescent="0.25">
      <c r="A45" s="26">
        <v>62</v>
      </c>
      <c r="B45" s="22" t="s">
        <v>52</v>
      </c>
      <c r="C45" s="11">
        <v>21</v>
      </c>
      <c r="D45" s="11">
        <v>5</v>
      </c>
      <c r="E45" s="11">
        <v>3</v>
      </c>
      <c r="F45" s="36">
        <v>8</v>
      </c>
      <c r="G45" s="152">
        <v>0.328125</v>
      </c>
      <c r="H45" s="152">
        <v>0.38095238095238093</v>
      </c>
    </row>
    <row r="46" spans="1:8" ht="15.75" customHeight="1" x14ac:dyDescent="0.25">
      <c r="A46" s="26">
        <v>63</v>
      </c>
      <c r="B46" s="22" t="s">
        <v>53</v>
      </c>
      <c r="C46" s="11">
        <v>42</v>
      </c>
      <c r="D46" s="11">
        <v>9</v>
      </c>
      <c r="E46" s="11">
        <v>8</v>
      </c>
      <c r="F46" s="36">
        <v>17</v>
      </c>
      <c r="G46" s="152">
        <v>0.36842105263157893</v>
      </c>
      <c r="H46" s="152">
        <v>0.40476190476190477</v>
      </c>
    </row>
    <row r="47" spans="1:8" ht="15.75" customHeight="1" x14ac:dyDescent="0.25">
      <c r="A47" s="26">
        <v>64</v>
      </c>
      <c r="B47" s="22" t="s">
        <v>54</v>
      </c>
      <c r="C47" s="11">
        <v>23</v>
      </c>
      <c r="D47" s="11">
        <v>4</v>
      </c>
      <c r="E47" s="11">
        <v>5</v>
      </c>
      <c r="F47" s="36">
        <v>9</v>
      </c>
      <c r="G47" s="152">
        <v>0.45098039215686275</v>
      </c>
      <c r="H47" s="152">
        <v>0.39130434782608697</v>
      </c>
    </row>
    <row r="48" spans="1:8" ht="15.75" customHeight="1" x14ac:dyDescent="0.25">
      <c r="A48" s="26">
        <v>65</v>
      </c>
      <c r="B48" s="22" t="s">
        <v>55</v>
      </c>
      <c r="C48" s="11">
        <v>12</v>
      </c>
      <c r="D48" s="11">
        <v>3</v>
      </c>
      <c r="E48" s="11">
        <v>4</v>
      </c>
      <c r="F48" s="36">
        <v>7</v>
      </c>
      <c r="G48" s="152">
        <v>0.27272727272727271</v>
      </c>
      <c r="H48" s="152">
        <v>0.58333333333333337</v>
      </c>
    </row>
    <row r="49" spans="1:17" ht="15.75" customHeight="1" x14ac:dyDescent="0.25">
      <c r="A49" s="26">
        <v>66</v>
      </c>
      <c r="B49" s="22" t="s">
        <v>56</v>
      </c>
      <c r="C49" s="11">
        <v>13</v>
      </c>
      <c r="D49" s="11">
        <v>3</v>
      </c>
      <c r="E49" s="11">
        <v>2</v>
      </c>
      <c r="F49" s="36">
        <v>5</v>
      </c>
      <c r="G49" s="152">
        <v>0.30232558139534882</v>
      </c>
      <c r="H49" s="152">
        <v>0.38461538461538464</v>
      </c>
    </row>
    <row r="50" spans="1:17" ht="15.75" customHeight="1" x14ac:dyDescent="0.25">
      <c r="A50" s="26">
        <v>67</v>
      </c>
      <c r="B50" s="22" t="s">
        <v>57</v>
      </c>
      <c r="C50" s="11">
        <v>5</v>
      </c>
      <c r="D50" s="11">
        <v>2</v>
      </c>
      <c r="E50" s="11">
        <v>1</v>
      </c>
      <c r="F50" s="36">
        <v>3</v>
      </c>
      <c r="G50" s="152">
        <v>0.23809523809523808</v>
      </c>
      <c r="H50" s="152">
        <v>0.6</v>
      </c>
    </row>
    <row r="51" spans="1:17" ht="15.75" customHeight="1" x14ac:dyDescent="0.25">
      <c r="A51" s="26">
        <v>68</v>
      </c>
      <c r="B51" s="22" t="s">
        <v>58</v>
      </c>
      <c r="C51" s="11">
        <v>8</v>
      </c>
      <c r="D51" s="11">
        <v>2</v>
      </c>
      <c r="E51" s="11">
        <v>5</v>
      </c>
      <c r="F51" s="36">
        <v>7</v>
      </c>
      <c r="G51" s="152">
        <v>0.29629629629629628</v>
      </c>
      <c r="H51" s="152">
        <v>0.875</v>
      </c>
    </row>
    <row r="52" spans="1:17" ht="15.75" customHeight="1" x14ac:dyDescent="0.25">
      <c r="A52" s="26">
        <v>69</v>
      </c>
      <c r="B52" s="22" t="s">
        <v>59</v>
      </c>
      <c r="C52" s="11">
        <v>8</v>
      </c>
      <c r="D52" s="11">
        <v>2</v>
      </c>
      <c r="E52" s="11">
        <v>0</v>
      </c>
      <c r="F52" s="36">
        <v>2</v>
      </c>
      <c r="G52" s="152">
        <v>0.4</v>
      </c>
      <c r="H52" s="152">
        <v>0.25</v>
      </c>
    </row>
    <row r="53" spans="1:17" ht="15.75" customHeight="1" x14ac:dyDescent="0.25">
      <c r="A53" s="23">
        <v>70</v>
      </c>
      <c r="B53" s="22" t="s">
        <v>60</v>
      </c>
      <c r="C53" s="11">
        <v>7</v>
      </c>
      <c r="D53" s="11">
        <v>2</v>
      </c>
      <c r="E53" s="11">
        <v>1</v>
      </c>
      <c r="F53" s="36">
        <v>3</v>
      </c>
      <c r="G53" s="152">
        <v>0.4375</v>
      </c>
      <c r="H53" s="152">
        <v>0.42857142857142855</v>
      </c>
    </row>
    <row r="54" spans="1:17" ht="15.75" customHeight="1" x14ac:dyDescent="0.25">
      <c r="A54" s="23">
        <v>71</v>
      </c>
      <c r="B54" s="22" t="s">
        <v>61</v>
      </c>
      <c r="C54" s="11">
        <v>10</v>
      </c>
      <c r="D54" s="11">
        <v>2</v>
      </c>
      <c r="E54" s="11">
        <v>2</v>
      </c>
      <c r="F54" s="36">
        <v>4</v>
      </c>
      <c r="G54" s="152">
        <v>0.4</v>
      </c>
      <c r="H54" s="152">
        <v>0.4</v>
      </c>
    </row>
    <row r="55" spans="1:17" ht="15.75" customHeight="1" x14ac:dyDescent="0.25">
      <c r="A55" s="23">
        <v>72</v>
      </c>
      <c r="B55" s="22" t="s">
        <v>62</v>
      </c>
      <c r="C55" s="11">
        <v>2</v>
      </c>
      <c r="D55" s="11">
        <v>0</v>
      </c>
      <c r="E55" s="11">
        <v>1</v>
      </c>
      <c r="F55" s="36">
        <v>1</v>
      </c>
      <c r="G55" s="152">
        <v>0.4</v>
      </c>
      <c r="H55" s="152"/>
    </row>
    <row r="56" spans="1:17" ht="15.75" customHeight="1" x14ac:dyDescent="0.25">
      <c r="A56" s="23">
        <v>73</v>
      </c>
      <c r="B56" s="22" t="s">
        <v>63</v>
      </c>
      <c r="C56" s="11">
        <v>2</v>
      </c>
      <c r="D56" s="11">
        <v>1</v>
      </c>
      <c r="E56" s="11">
        <v>0</v>
      </c>
      <c r="F56" s="36">
        <v>1</v>
      </c>
      <c r="G56" s="152">
        <v>0.5</v>
      </c>
      <c r="H56" s="152">
        <v>0.5</v>
      </c>
    </row>
    <row r="57" spans="1:17" ht="15.75" customHeight="1" x14ac:dyDescent="0.25">
      <c r="A57" s="27">
        <v>74</v>
      </c>
      <c r="B57" s="28" t="s">
        <v>64</v>
      </c>
      <c r="C57" s="11">
        <v>14</v>
      </c>
      <c r="D57" s="11">
        <v>2</v>
      </c>
      <c r="E57" s="11">
        <v>6</v>
      </c>
      <c r="F57" s="36">
        <v>8</v>
      </c>
      <c r="G57" s="152">
        <v>0.45161290322580644</v>
      </c>
      <c r="H57" s="152">
        <v>0.5714285714285714</v>
      </c>
    </row>
    <row r="58" spans="1:17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36">
        <v>0</v>
      </c>
      <c r="G58" s="152">
        <v>0</v>
      </c>
      <c r="H58" s="152"/>
    </row>
    <row r="59" spans="1:17" ht="15.75" customHeight="1" x14ac:dyDescent="0.25">
      <c r="A59" s="27">
        <v>77</v>
      </c>
      <c r="B59" s="28" t="s">
        <v>66</v>
      </c>
      <c r="C59" s="11">
        <v>2</v>
      </c>
      <c r="D59" s="11">
        <v>1</v>
      </c>
      <c r="E59" s="11">
        <v>1</v>
      </c>
      <c r="F59" s="36">
        <v>2</v>
      </c>
      <c r="G59" s="152">
        <v>0.5</v>
      </c>
      <c r="H59" s="152">
        <v>1</v>
      </c>
    </row>
    <row r="60" spans="1:17" ht="15.75" customHeight="1" x14ac:dyDescent="0.25">
      <c r="A60" s="29">
        <v>85</v>
      </c>
      <c r="B60" s="22" t="s">
        <v>67</v>
      </c>
      <c r="C60" s="11">
        <v>4</v>
      </c>
      <c r="D60" s="11">
        <v>1</v>
      </c>
      <c r="E60" s="11">
        <v>1</v>
      </c>
      <c r="F60" s="36">
        <v>2</v>
      </c>
      <c r="G60" s="152">
        <v>0.25</v>
      </c>
      <c r="H60" s="152">
        <v>0.5</v>
      </c>
    </row>
    <row r="61" spans="1:17" ht="15.75" customHeight="1" x14ac:dyDescent="0.25">
      <c r="A61" s="29">
        <v>86</v>
      </c>
      <c r="B61" s="22" t="s">
        <v>68</v>
      </c>
      <c r="C61" s="11">
        <v>15</v>
      </c>
      <c r="D61" s="11">
        <v>3</v>
      </c>
      <c r="E61" s="11">
        <v>4</v>
      </c>
      <c r="F61" s="36">
        <v>7</v>
      </c>
      <c r="G61" s="152">
        <v>0.39473684210526316</v>
      </c>
      <c r="H61" s="152">
        <v>0.46666666666666667</v>
      </c>
    </row>
    <row r="62" spans="1:17" ht="15.75" customHeight="1" x14ac:dyDescent="0.25">
      <c r="A62" s="30">
        <v>87</v>
      </c>
      <c r="B62" s="28" t="s">
        <v>69</v>
      </c>
      <c r="C62" s="11">
        <v>5</v>
      </c>
      <c r="D62" s="11">
        <v>1</v>
      </c>
      <c r="E62" s="11">
        <v>0</v>
      </c>
      <c r="F62" s="36">
        <v>1</v>
      </c>
      <c r="G62" s="154">
        <v>0.38461538461538464</v>
      </c>
      <c r="H62" s="154">
        <v>0.2</v>
      </c>
    </row>
    <row r="63" spans="1:17" s="15" customFormat="1" ht="15.75" customHeight="1" x14ac:dyDescent="0.25">
      <c r="A63" s="31"/>
      <c r="B63" s="13" t="s">
        <v>9</v>
      </c>
      <c r="C63" s="14">
        <v>870</v>
      </c>
      <c r="D63" s="14">
        <v>197</v>
      </c>
      <c r="E63" s="14">
        <v>182</v>
      </c>
      <c r="F63" s="14">
        <v>379</v>
      </c>
      <c r="G63" s="251">
        <v>0.35137318255250405</v>
      </c>
      <c r="H63" s="251">
        <v>0.43563218390804598</v>
      </c>
      <c r="I63"/>
      <c r="J63" s="2"/>
      <c r="K63" s="2"/>
      <c r="L63" s="2"/>
      <c r="N63" s="2"/>
      <c r="O63" s="2"/>
      <c r="P63" s="2"/>
      <c r="Q63" s="2"/>
    </row>
    <row r="64" spans="1:17" x14ac:dyDescent="0.25">
      <c r="Q64" s="15"/>
    </row>
    <row r="67" spans="9:16" x14ac:dyDescent="0.25">
      <c r="L67" s="15"/>
      <c r="N67" s="15"/>
      <c r="O67" s="15"/>
      <c r="P67" s="15"/>
    </row>
    <row r="70" spans="9:16" x14ac:dyDescent="0.25">
      <c r="I70" s="15"/>
    </row>
    <row r="74" spans="9:16" x14ac:dyDescent="0.25">
      <c r="J74" s="15"/>
      <c r="K74" s="15"/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5">
    <tabColor rgb="FF92D050"/>
    <pageSetUpPr fitToPage="1"/>
  </sheetPr>
  <dimension ref="A1:I803"/>
  <sheetViews>
    <sheetView showZeros="0" zoomScale="75" zoomScaleNormal="75" workbookViewId="0">
      <selection activeCell="A55" sqref="A55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 t="s">
        <v>175</v>
      </c>
    </row>
    <row r="7" spans="2:8" x14ac:dyDescent="0.2">
      <c r="B7" s="47"/>
      <c r="C7" s="47"/>
      <c r="D7" s="47"/>
      <c r="E7" s="109" t="s">
        <v>170</v>
      </c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195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2"/>
      <c r="C29" s="342"/>
      <c r="D29" s="342"/>
      <c r="E29" s="343"/>
      <c r="F29" s="343"/>
      <c r="G29" s="343"/>
      <c r="H29" s="343"/>
      <c r="I29" s="343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4"/>
      <c r="G52" s="344"/>
      <c r="H52" s="344"/>
    </row>
    <row r="53" spans="1:9" ht="16.5" customHeight="1" x14ac:dyDescent="0.2">
      <c r="A53" s="63" t="s">
        <v>78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79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199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176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80</v>
      </c>
      <c r="C60" s="67"/>
      <c r="D60" s="67"/>
      <c r="I60" s="69" t="s">
        <v>193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Z68"/>
  <sheetViews>
    <sheetView showZeros="0" zoomScale="85" zoomScaleNormal="85" workbookViewId="0">
      <selection activeCell="H52" sqref="H5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140625" style="110" customWidth="1"/>
    <col min="4" max="4" width="9.5703125" style="110" customWidth="1"/>
    <col min="5" max="5" width="9.7109375" style="110" customWidth="1"/>
    <col min="6" max="6" width="10.140625" style="253" customWidth="1"/>
    <col min="7" max="7" width="9.140625" style="110" customWidth="1"/>
    <col min="8" max="8" width="10.28515625" style="253" customWidth="1"/>
    <col min="9" max="9" width="13.140625" style="110" customWidth="1"/>
    <col min="10" max="10" width="9.5703125" style="253" customWidth="1"/>
    <col min="11" max="11" width="9.85546875" style="110" customWidth="1"/>
    <col min="12" max="12" width="9.85546875" style="253" customWidth="1"/>
    <col min="13" max="13" width="9.28515625" style="110" customWidth="1"/>
    <col min="14" max="14" width="9.5703125" style="253" customWidth="1"/>
    <col min="15" max="15" width="13.28515625" style="110" customWidth="1"/>
    <col min="16" max="17" width="9.85546875" style="110" customWidth="1"/>
    <col min="18" max="18" width="9.85546875" style="253" customWidth="1"/>
    <col min="19" max="19" width="9.28515625" style="110" customWidth="1"/>
    <col min="20" max="20" width="9.5703125" style="253" customWidth="1"/>
    <col min="21" max="21" width="13.140625" style="110" customWidth="1"/>
    <col min="22" max="22" width="10.140625" style="110" customWidth="1"/>
    <col min="23" max="23" width="10.5703125" style="110" customWidth="1"/>
    <col min="24" max="25" width="10.140625" style="110" customWidth="1"/>
    <col min="26" max="26" width="9.5703125" style="110" customWidth="1"/>
    <col min="27" max="16384" width="11.42578125" style="110"/>
  </cols>
  <sheetData>
    <row r="1" spans="1:26" ht="6.6" customHeight="1" x14ac:dyDescent="0.2"/>
    <row r="2" spans="1:26" ht="18.75" x14ac:dyDescent="0.2">
      <c r="A2" s="368" t="s">
        <v>186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</row>
    <row r="4" spans="1:26" x14ac:dyDescent="0.2">
      <c r="A4" s="370" t="s">
        <v>178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</row>
    <row r="5" spans="1:26" ht="13.5" thickBot="1" x14ac:dyDescent="0.25">
      <c r="C5" s="111"/>
      <c r="D5" s="111"/>
      <c r="E5" s="111"/>
      <c r="F5" s="252"/>
      <c r="G5" s="111"/>
      <c r="H5" s="252"/>
      <c r="I5" s="111"/>
      <c r="J5" s="252"/>
      <c r="K5" s="111"/>
      <c r="L5" s="252"/>
      <c r="M5" s="111"/>
      <c r="N5" s="252"/>
      <c r="O5" s="111"/>
      <c r="P5" s="111"/>
      <c r="Q5" s="111"/>
      <c r="R5" s="252"/>
      <c r="S5" s="111"/>
      <c r="T5" s="252"/>
    </row>
    <row r="6" spans="1:26" s="112" customFormat="1" ht="15.75" x14ac:dyDescent="0.2">
      <c r="B6" s="6"/>
      <c r="C6" s="365">
        <v>2016</v>
      </c>
      <c r="D6" s="366"/>
      <c r="E6" s="366"/>
      <c r="F6" s="366"/>
      <c r="G6" s="366"/>
      <c r="H6" s="367"/>
      <c r="I6" s="365">
        <v>2017</v>
      </c>
      <c r="J6" s="366"/>
      <c r="K6" s="366"/>
      <c r="L6" s="366"/>
      <c r="M6" s="366"/>
      <c r="N6" s="367"/>
      <c r="O6" s="365">
        <v>2018</v>
      </c>
      <c r="P6" s="366"/>
      <c r="Q6" s="366"/>
      <c r="R6" s="366"/>
      <c r="S6" s="366"/>
      <c r="T6" s="367"/>
      <c r="U6" s="365">
        <v>2019</v>
      </c>
      <c r="V6" s="366"/>
      <c r="W6" s="366"/>
      <c r="X6" s="366"/>
      <c r="Y6" s="366"/>
      <c r="Z6" s="367"/>
    </row>
    <row r="7" spans="1:26" s="112" customFormat="1" ht="16.5" thickBot="1" x14ac:dyDescent="0.25">
      <c r="B7" s="6"/>
      <c r="C7" s="360" t="s">
        <v>114</v>
      </c>
      <c r="D7" s="363"/>
      <c r="E7" s="362" t="s">
        <v>115</v>
      </c>
      <c r="F7" s="371"/>
      <c r="G7" s="372" t="s">
        <v>116</v>
      </c>
      <c r="H7" s="364"/>
      <c r="I7" s="360" t="s">
        <v>114</v>
      </c>
      <c r="J7" s="363"/>
      <c r="K7" s="362" t="s">
        <v>115</v>
      </c>
      <c r="L7" s="371"/>
      <c r="M7" s="372" t="s">
        <v>116</v>
      </c>
      <c r="N7" s="364"/>
      <c r="O7" s="360" t="s">
        <v>114</v>
      </c>
      <c r="P7" s="361"/>
      <c r="Q7" s="362" t="s">
        <v>115</v>
      </c>
      <c r="R7" s="363"/>
      <c r="S7" s="361" t="s">
        <v>116</v>
      </c>
      <c r="T7" s="364"/>
      <c r="U7" s="360" t="s">
        <v>114</v>
      </c>
      <c r="V7" s="361"/>
      <c r="W7" s="362" t="s">
        <v>115</v>
      </c>
      <c r="X7" s="363"/>
      <c r="Y7" s="361" t="s">
        <v>116</v>
      </c>
      <c r="Z7" s="364"/>
    </row>
    <row r="8" spans="1:26" s="112" customFormat="1" ht="35.450000000000003" customHeight="1" x14ac:dyDescent="0.2">
      <c r="A8" s="256" t="s">
        <v>10</v>
      </c>
      <c r="B8" s="255" t="s">
        <v>11</v>
      </c>
      <c r="C8" s="113" t="s">
        <v>117</v>
      </c>
      <c r="D8" s="291" t="s">
        <v>166</v>
      </c>
      <c r="E8" s="292" t="s">
        <v>118</v>
      </c>
      <c r="F8" s="118" t="s">
        <v>166</v>
      </c>
      <c r="G8" s="116" t="s">
        <v>119</v>
      </c>
      <c r="H8" s="116" t="s">
        <v>166</v>
      </c>
      <c r="I8" s="113" t="s">
        <v>117</v>
      </c>
      <c r="J8" s="291" t="s">
        <v>166</v>
      </c>
      <c r="K8" s="292" t="s">
        <v>118</v>
      </c>
      <c r="L8" s="118" t="s">
        <v>166</v>
      </c>
      <c r="M8" s="116" t="s">
        <v>119</v>
      </c>
      <c r="N8" s="117" t="s">
        <v>166</v>
      </c>
      <c r="O8" s="113" t="s">
        <v>117</v>
      </c>
      <c r="P8" s="114" t="s">
        <v>166</v>
      </c>
      <c r="Q8" s="115" t="s">
        <v>118</v>
      </c>
      <c r="R8" s="118" t="s">
        <v>166</v>
      </c>
      <c r="S8" s="116" t="s">
        <v>119</v>
      </c>
      <c r="T8" s="117" t="s">
        <v>166</v>
      </c>
      <c r="U8" s="113" t="s">
        <v>117</v>
      </c>
      <c r="V8" s="114" t="s">
        <v>166</v>
      </c>
      <c r="W8" s="115" t="s">
        <v>118</v>
      </c>
      <c r="X8" s="118" t="s">
        <v>166</v>
      </c>
      <c r="Y8" s="116" t="s">
        <v>119</v>
      </c>
      <c r="Z8" s="117" t="s">
        <v>166</v>
      </c>
    </row>
    <row r="9" spans="1:26" ht="15.75" x14ac:dyDescent="0.2">
      <c r="A9" s="257">
        <v>1</v>
      </c>
      <c r="B9" s="119" t="s">
        <v>13</v>
      </c>
      <c r="C9" s="120">
        <v>150</v>
      </c>
      <c r="D9" s="121">
        <v>0.49668874172185429</v>
      </c>
      <c r="E9" s="122">
        <v>45</v>
      </c>
      <c r="F9" s="123">
        <v>0.703125</v>
      </c>
      <c r="G9" s="124">
        <v>30</v>
      </c>
      <c r="H9" s="125">
        <v>0.73170731707317072</v>
      </c>
      <c r="I9" s="120">
        <v>147</v>
      </c>
      <c r="J9" s="121">
        <v>0.48514851485148514</v>
      </c>
      <c r="K9" s="122">
        <v>34</v>
      </c>
      <c r="L9" s="123">
        <v>0.56666666666666665</v>
      </c>
      <c r="M9" s="124">
        <v>20</v>
      </c>
      <c r="N9" s="125">
        <v>0.51282051282051277</v>
      </c>
      <c r="O9" s="120">
        <v>145</v>
      </c>
      <c r="P9" s="121">
        <v>0.48013245033112584</v>
      </c>
      <c r="Q9" s="122">
        <v>31</v>
      </c>
      <c r="R9" s="123">
        <v>0.58490566037735847</v>
      </c>
      <c r="S9" s="124">
        <v>19</v>
      </c>
      <c r="T9" s="125">
        <v>0.54285714285714282</v>
      </c>
      <c r="U9" s="120">
        <v>165</v>
      </c>
      <c r="V9" s="121">
        <v>0.50458715596330272</v>
      </c>
      <c r="W9" s="122">
        <v>47</v>
      </c>
      <c r="X9" s="123">
        <v>0.74603174603174605</v>
      </c>
      <c r="Y9" s="124">
        <v>28</v>
      </c>
      <c r="Z9" s="125">
        <v>0.73684210526315785</v>
      </c>
    </row>
    <row r="10" spans="1:26" ht="15.75" x14ac:dyDescent="0.2">
      <c r="A10" s="258">
        <v>2</v>
      </c>
      <c r="B10" s="126" t="s">
        <v>14</v>
      </c>
      <c r="C10" s="127">
        <v>78</v>
      </c>
      <c r="D10" s="128">
        <v>0.39795918367346939</v>
      </c>
      <c r="E10" s="129">
        <v>16</v>
      </c>
      <c r="F10" s="131">
        <v>0.38095238095238093</v>
      </c>
      <c r="G10" s="130">
        <v>11</v>
      </c>
      <c r="H10" s="125">
        <v>0.37931034482758619</v>
      </c>
      <c r="I10" s="127">
        <v>84</v>
      </c>
      <c r="J10" s="128">
        <v>0.4329896907216495</v>
      </c>
      <c r="K10" s="129">
        <v>14</v>
      </c>
      <c r="L10" s="131">
        <v>0.5</v>
      </c>
      <c r="M10" s="130">
        <v>10</v>
      </c>
      <c r="N10" s="125">
        <v>0.52631578947368418</v>
      </c>
      <c r="O10" s="127">
        <v>80</v>
      </c>
      <c r="P10" s="128">
        <v>0.41450777202072536</v>
      </c>
      <c r="Q10" s="129">
        <v>18</v>
      </c>
      <c r="R10" s="131">
        <v>0.58064516129032262</v>
      </c>
      <c r="S10" s="130">
        <v>13</v>
      </c>
      <c r="T10" s="125">
        <v>0.72222222222222221</v>
      </c>
      <c r="U10" s="127">
        <v>83</v>
      </c>
      <c r="V10" s="128">
        <v>0.41708542713567837</v>
      </c>
      <c r="W10" s="129">
        <v>18</v>
      </c>
      <c r="X10" s="131">
        <v>0.6</v>
      </c>
      <c r="Y10" s="130">
        <v>13</v>
      </c>
      <c r="Z10" s="125">
        <v>0.61904761904761907</v>
      </c>
    </row>
    <row r="11" spans="1:26" ht="15.75" x14ac:dyDescent="0.2">
      <c r="A11" s="258">
        <v>3</v>
      </c>
      <c r="B11" s="126" t="s">
        <v>15</v>
      </c>
      <c r="C11" s="127">
        <v>18</v>
      </c>
      <c r="D11" s="128">
        <v>0.43902439024390244</v>
      </c>
      <c r="E11" s="129">
        <v>3</v>
      </c>
      <c r="F11" s="131">
        <v>0.27272727272727271</v>
      </c>
      <c r="G11" s="130">
        <v>2</v>
      </c>
      <c r="H11" s="125">
        <v>0.4</v>
      </c>
      <c r="I11" s="127">
        <v>20</v>
      </c>
      <c r="J11" s="128">
        <v>0.47619047619047616</v>
      </c>
      <c r="K11" s="129">
        <v>5</v>
      </c>
      <c r="L11" s="131">
        <v>0.45454545454545453</v>
      </c>
      <c r="M11" s="130">
        <v>1</v>
      </c>
      <c r="N11" s="125">
        <v>0.2</v>
      </c>
      <c r="O11" s="127">
        <v>22</v>
      </c>
      <c r="P11" s="128">
        <v>0.48888888888888887</v>
      </c>
      <c r="Q11" s="129">
        <v>3</v>
      </c>
      <c r="R11" s="131">
        <v>0.5</v>
      </c>
      <c r="S11" s="130">
        <v>3</v>
      </c>
      <c r="T11" s="125">
        <v>0.6</v>
      </c>
      <c r="U11" s="127">
        <v>24</v>
      </c>
      <c r="V11" s="128">
        <v>0.48979591836734693</v>
      </c>
      <c r="W11" s="129">
        <v>3</v>
      </c>
      <c r="X11" s="131">
        <v>0.375</v>
      </c>
      <c r="Y11" s="130">
        <v>3</v>
      </c>
      <c r="Z11" s="125">
        <v>0.42857142857142855</v>
      </c>
    </row>
    <row r="12" spans="1:26" ht="15.75" x14ac:dyDescent="0.2">
      <c r="A12" s="258">
        <v>4</v>
      </c>
      <c r="B12" s="126" t="s">
        <v>16</v>
      </c>
      <c r="C12" s="127">
        <v>15</v>
      </c>
      <c r="D12" s="128">
        <v>0.35714285714285715</v>
      </c>
      <c r="E12" s="129">
        <v>4</v>
      </c>
      <c r="F12" s="131">
        <v>0.5</v>
      </c>
      <c r="G12" s="130">
        <v>4</v>
      </c>
      <c r="H12" s="125">
        <v>0.66666666666666663</v>
      </c>
      <c r="I12" s="127">
        <v>15</v>
      </c>
      <c r="J12" s="128">
        <v>0.3125</v>
      </c>
      <c r="K12" s="129">
        <v>2</v>
      </c>
      <c r="L12" s="131">
        <v>0.25</v>
      </c>
      <c r="M12" s="130">
        <v>1</v>
      </c>
      <c r="N12" s="125">
        <v>0.16666666666666666</v>
      </c>
      <c r="O12" s="127">
        <v>16</v>
      </c>
      <c r="P12" s="128">
        <v>0.29090909090909089</v>
      </c>
      <c r="Q12" s="129">
        <v>3</v>
      </c>
      <c r="R12" s="131">
        <v>0.3</v>
      </c>
      <c r="S12" s="130">
        <v>2</v>
      </c>
      <c r="T12" s="125">
        <v>0.2857142857142857</v>
      </c>
      <c r="U12" s="127">
        <v>20</v>
      </c>
      <c r="V12" s="128">
        <v>0.33333333333333331</v>
      </c>
      <c r="W12" s="129">
        <v>8</v>
      </c>
      <c r="X12" s="131">
        <v>0.44444444444444442</v>
      </c>
      <c r="Y12" s="130">
        <v>6</v>
      </c>
      <c r="Z12" s="125">
        <v>0.54545454545454541</v>
      </c>
    </row>
    <row r="13" spans="1:26" ht="15.75" x14ac:dyDescent="0.2">
      <c r="A13" s="258">
        <v>5</v>
      </c>
      <c r="B13" s="126" t="s">
        <v>17</v>
      </c>
      <c r="C13" s="127">
        <v>113</v>
      </c>
      <c r="D13" s="128">
        <v>0.48497854077253216</v>
      </c>
      <c r="E13" s="129">
        <v>41</v>
      </c>
      <c r="F13" s="131">
        <v>0.53246753246753242</v>
      </c>
      <c r="G13" s="130">
        <v>24</v>
      </c>
      <c r="H13" s="125">
        <v>0.6</v>
      </c>
      <c r="I13" s="127">
        <v>104</v>
      </c>
      <c r="J13" s="128">
        <v>0.44827586206896552</v>
      </c>
      <c r="K13" s="129">
        <v>30</v>
      </c>
      <c r="L13" s="131">
        <v>0.41666666666666669</v>
      </c>
      <c r="M13" s="130">
        <v>14</v>
      </c>
      <c r="N13" s="125">
        <v>0.3888888888888889</v>
      </c>
      <c r="O13" s="127">
        <v>113</v>
      </c>
      <c r="P13" s="128">
        <v>0.4788135593220339</v>
      </c>
      <c r="Q13" s="129">
        <v>28</v>
      </c>
      <c r="R13" s="131">
        <v>0.42424242424242425</v>
      </c>
      <c r="S13" s="130">
        <v>18</v>
      </c>
      <c r="T13" s="125">
        <v>0.5</v>
      </c>
      <c r="U13" s="127">
        <v>128</v>
      </c>
      <c r="V13" s="128">
        <v>0.47583643122676578</v>
      </c>
      <c r="W13" s="129">
        <v>32</v>
      </c>
      <c r="X13" s="131">
        <v>0.4</v>
      </c>
      <c r="Y13" s="130">
        <v>21</v>
      </c>
      <c r="Z13" s="125">
        <v>0.45652173913043476</v>
      </c>
    </row>
    <row r="14" spans="1:26" ht="15.75" x14ac:dyDescent="0.2">
      <c r="A14" s="258">
        <v>6</v>
      </c>
      <c r="B14" s="126" t="s">
        <v>18</v>
      </c>
      <c r="C14" s="127">
        <v>182</v>
      </c>
      <c r="D14" s="128">
        <v>0.48275862068965519</v>
      </c>
      <c r="E14" s="129">
        <v>66</v>
      </c>
      <c r="F14" s="131">
        <v>0.515625</v>
      </c>
      <c r="G14" s="130">
        <v>31</v>
      </c>
      <c r="H14" s="125">
        <v>0.49206349206349204</v>
      </c>
      <c r="I14" s="127">
        <v>187</v>
      </c>
      <c r="J14" s="128">
        <v>0.48320413436692505</v>
      </c>
      <c r="K14" s="129">
        <v>57</v>
      </c>
      <c r="L14" s="131">
        <v>0.49137931034482757</v>
      </c>
      <c r="M14" s="130">
        <v>30</v>
      </c>
      <c r="N14" s="125">
        <v>0.47619047619047616</v>
      </c>
      <c r="O14" s="127">
        <v>195</v>
      </c>
      <c r="P14" s="128">
        <v>0.50649350649350644</v>
      </c>
      <c r="Q14" s="129">
        <v>70</v>
      </c>
      <c r="R14" s="131">
        <v>0.57377049180327866</v>
      </c>
      <c r="S14" s="130">
        <v>48</v>
      </c>
      <c r="T14" s="125">
        <v>0.65753424657534243</v>
      </c>
      <c r="U14" s="127">
        <v>191</v>
      </c>
      <c r="V14" s="128">
        <v>0.49354005167958659</v>
      </c>
      <c r="W14" s="129">
        <v>64</v>
      </c>
      <c r="X14" s="131">
        <v>0.53781512605042014</v>
      </c>
      <c r="Y14" s="130">
        <v>34</v>
      </c>
      <c r="Z14" s="125">
        <v>0.66666666666666663</v>
      </c>
    </row>
    <row r="15" spans="1:26" ht="15.75" x14ac:dyDescent="0.2">
      <c r="A15" s="259">
        <v>7</v>
      </c>
      <c r="B15" s="126" t="s">
        <v>19</v>
      </c>
      <c r="C15" s="127">
        <v>63</v>
      </c>
      <c r="D15" s="128">
        <v>0.58878504672897192</v>
      </c>
      <c r="E15" s="129">
        <v>16</v>
      </c>
      <c r="F15" s="131">
        <v>0.55172413793103448</v>
      </c>
      <c r="G15" s="130">
        <v>10</v>
      </c>
      <c r="H15" s="125">
        <v>0.66666666666666663</v>
      </c>
      <c r="I15" s="127">
        <v>73</v>
      </c>
      <c r="J15" s="128">
        <v>0.5934959349593496</v>
      </c>
      <c r="K15" s="129">
        <v>17</v>
      </c>
      <c r="L15" s="131">
        <v>0.65384615384615385</v>
      </c>
      <c r="M15" s="130">
        <v>10</v>
      </c>
      <c r="N15" s="125">
        <v>0.7142857142857143</v>
      </c>
      <c r="O15" s="127">
        <v>78</v>
      </c>
      <c r="P15" s="128">
        <v>0.6</v>
      </c>
      <c r="Q15" s="129">
        <v>20</v>
      </c>
      <c r="R15" s="131">
        <v>0.7142857142857143</v>
      </c>
      <c r="S15" s="130">
        <v>10</v>
      </c>
      <c r="T15" s="125">
        <v>0.66666666666666663</v>
      </c>
      <c r="U15" s="127">
        <v>92</v>
      </c>
      <c r="V15" s="128">
        <v>0.63013698630136983</v>
      </c>
      <c r="W15" s="129">
        <v>32</v>
      </c>
      <c r="X15" s="131">
        <v>0.7441860465116279</v>
      </c>
      <c r="Y15" s="130">
        <v>14</v>
      </c>
      <c r="Z15" s="125">
        <v>0.60869565217391308</v>
      </c>
    </row>
    <row r="16" spans="1:26" ht="15.75" x14ac:dyDescent="0.2">
      <c r="A16" s="259">
        <v>8</v>
      </c>
      <c r="B16" s="126" t="s">
        <v>20</v>
      </c>
      <c r="C16" s="127">
        <v>43</v>
      </c>
      <c r="D16" s="128">
        <v>0.59722222222222221</v>
      </c>
      <c r="E16" s="129">
        <v>13</v>
      </c>
      <c r="F16" s="131">
        <v>0.68421052631578949</v>
      </c>
      <c r="G16" s="130">
        <v>6</v>
      </c>
      <c r="H16" s="125">
        <v>0.6</v>
      </c>
      <c r="I16" s="127">
        <v>43</v>
      </c>
      <c r="J16" s="128">
        <v>0.61428571428571432</v>
      </c>
      <c r="K16" s="129">
        <v>8</v>
      </c>
      <c r="L16" s="131">
        <v>0.5714285714285714</v>
      </c>
      <c r="M16" s="130">
        <v>6</v>
      </c>
      <c r="N16" s="125">
        <v>0.54545454545454541</v>
      </c>
      <c r="O16" s="127">
        <v>39</v>
      </c>
      <c r="P16" s="128">
        <v>0.61904761904761907</v>
      </c>
      <c r="Q16" s="129">
        <v>7</v>
      </c>
      <c r="R16" s="131">
        <v>0.875</v>
      </c>
      <c r="S16" s="130">
        <v>5</v>
      </c>
      <c r="T16" s="125">
        <v>0.83333333333333337</v>
      </c>
      <c r="U16" s="127">
        <v>41</v>
      </c>
      <c r="V16" s="128">
        <v>0.640625</v>
      </c>
      <c r="W16" s="129">
        <v>10</v>
      </c>
      <c r="X16" s="131">
        <v>0.625</v>
      </c>
      <c r="Y16" s="130">
        <v>6</v>
      </c>
      <c r="Z16" s="125">
        <v>0.8571428571428571</v>
      </c>
    </row>
    <row r="17" spans="1:26" ht="15.75" x14ac:dyDescent="0.2">
      <c r="A17" s="259">
        <v>9</v>
      </c>
      <c r="B17" s="126" t="s">
        <v>21</v>
      </c>
      <c r="C17" s="127">
        <v>122</v>
      </c>
      <c r="D17" s="128">
        <v>0.60396039603960394</v>
      </c>
      <c r="E17" s="129">
        <v>33</v>
      </c>
      <c r="F17" s="131">
        <v>0.6875</v>
      </c>
      <c r="G17" s="130">
        <v>24</v>
      </c>
      <c r="H17" s="125">
        <v>0.72727272727272729</v>
      </c>
      <c r="I17" s="127">
        <v>121</v>
      </c>
      <c r="J17" s="128">
        <v>0.59900990099009899</v>
      </c>
      <c r="K17" s="129">
        <v>27</v>
      </c>
      <c r="L17" s="131">
        <v>0.58695652173913049</v>
      </c>
      <c r="M17" s="130">
        <v>15</v>
      </c>
      <c r="N17" s="125">
        <v>0.6</v>
      </c>
      <c r="O17" s="127">
        <v>128</v>
      </c>
      <c r="P17" s="128">
        <v>0.65306122448979587</v>
      </c>
      <c r="Q17" s="129">
        <v>34</v>
      </c>
      <c r="R17" s="131">
        <v>0.66666666666666663</v>
      </c>
      <c r="S17" s="130">
        <v>21</v>
      </c>
      <c r="T17" s="125">
        <v>0.67741935483870963</v>
      </c>
      <c r="U17" s="127">
        <v>119</v>
      </c>
      <c r="V17" s="128">
        <v>0.66111111111111109</v>
      </c>
      <c r="W17" s="129">
        <v>44</v>
      </c>
      <c r="X17" s="131">
        <v>0.77192982456140347</v>
      </c>
      <c r="Y17" s="130">
        <v>22</v>
      </c>
      <c r="Z17" s="125">
        <v>0.7857142857142857</v>
      </c>
    </row>
    <row r="18" spans="1:26" ht="15.75" x14ac:dyDescent="0.2">
      <c r="A18" s="259">
        <v>10</v>
      </c>
      <c r="B18" s="126" t="s">
        <v>22</v>
      </c>
      <c r="C18" s="127">
        <v>29</v>
      </c>
      <c r="D18" s="128">
        <v>0.72499999999999998</v>
      </c>
      <c r="E18" s="129">
        <v>8</v>
      </c>
      <c r="F18" s="131">
        <v>0.5714285714285714</v>
      </c>
      <c r="G18" s="130">
        <v>3</v>
      </c>
      <c r="H18" s="125">
        <v>0.6</v>
      </c>
      <c r="I18" s="127">
        <v>23</v>
      </c>
      <c r="J18" s="128">
        <v>0.65714285714285714</v>
      </c>
      <c r="K18" s="129">
        <v>9</v>
      </c>
      <c r="L18" s="131">
        <v>0.75</v>
      </c>
      <c r="M18" s="130">
        <v>5</v>
      </c>
      <c r="N18" s="125">
        <v>0.83333333333333337</v>
      </c>
      <c r="O18" s="127">
        <v>23</v>
      </c>
      <c r="P18" s="128">
        <v>0.67647058823529416</v>
      </c>
      <c r="Q18" s="129">
        <v>3</v>
      </c>
      <c r="R18" s="131">
        <v>0.75</v>
      </c>
      <c r="S18" s="130">
        <v>2</v>
      </c>
      <c r="T18" s="125">
        <v>0.66666666666666663</v>
      </c>
      <c r="U18" s="127">
        <v>21</v>
      </c>
      <c r="V18" s="128">
        <v>0.63636363636363635</v>
      </c>
      <c r="W18" s="129">
        <v>3</v>
      </c>
      <c r="X18" s="131">
        <v>0.6</v>
      </c>
      <c r="Y18" s="130">
        <v>3</v>
      </c>
      <c r="Z18" s="125">
        <v>0.75</v>
      </c>
    </row>
    <row r="19" spans="1:26" ht="15.75" x14ac:dyDescent="0.2">
      <c r="A19" s="259">
        <v>11</v>
      </c>
      <c r="B19" s="126" t="s">
        <v>23</v>
      </c>
      <c r="C19" s="127">
        <v>251</v>
      </c>
      <c r="D19" s="128">
        <v>0.638676844783715</v>
      </c>
      <c r="E19" s="129">
        <v>66</v>
      </c>
      <c r="F19" s="131">
        <v>0.73333333333333328</v>
      </c>
      <c r="G19" s="130">
        <v>37</v>
      </c>
      <c r="H19" s="125">
        <v>0.84090909090909094</v>
      </c>
      <c r="I19" s="127">
        <v>249</v>
      </c>
      <c r="J19" s="128">
        <v>0.62250000000000005</v>
      </c>
      <c r="K19" s="129">
        <v>67</v>
      </c>
      <c r="L19" s="131">
        <v>0.69791666666666663</v>
      </c>
      <c r="M19" s="130">
        <v>37</v>
      </c>
      <c r="N19" s="125">
        <v>0.72549019607843135</v>
      </c>
      <c r="O19" s="127">
        <v>232</v>
      </c>
      <c r="P19" s="128">
        <v>0.60892388451443569</v>
      </c>
      <c r="Q19" s="129">
        <v>59</v>
      </c>
      <c r="R19" s="131">
        <v>0.71084337349397586</v>
      </c>
      <c r="S19" s="130">
        <v>37</v>
      </c>
      <c r="T19" s="125">
        <v>0.77083333333333337</v>
      </c>
      <c r="U19" s="127">
        <v>251</v>
      </c>
      <c r="V19" s="128">
        <v>0.62128712871287128</v>
      </c>
      <c r="W19" s="129">
        <v>70</v>
      </c>
      <c r="X19" s="131">
        <v>0.66666666666666663</v>
      </c>
      <c r="Y19" s="130">
        <v>35</v>
      </c>
      <c r="Z19" s="125">
        <v>0.72916666666666663</v>
      </c>
    </row>
    <row r="20" spans="1:26" ht="15.75" x14ac:dyDescent="0.2">
      <c r="A20" s="259">
        <v>12</v>
      </c>
      <c r="B20" s="126" t="s">
        <v>24</v>
      </c>
      <c r="C20" s="127">
        <v>62</v>
      </c>
      <c r="D20" s="128">
        <v>0.6262626262626263</v>
      </c>
      <c r="E20" s="129">
        <v>9</v>
      </c>
      <c r="F20" s="131">
        <v>0.45</v>
      </c>
      <c r="G20" s="130">
        <v>4</v>
      </c>
      <c r="H20" s="125">
        <v>0.33333333333333331</v>
      </c>
      <c r="I20" s="127">
        <v>67</v>
      </c>
      <c r="J20" s="128">
        <v>0.67</v>
      </c>
      <c r="K20" s="129">
        <v>19</v>
      </c>
      <c r="L20" s="131">
        <v>0.65517241379310343</v>
      </c>
      <c r="M20" s="130">
        <v>11</v>
      </c>
      <c r="N20" s="125">
        <v>0.7857142857142857</v>
      </c>
      <c r="O20" s="127">
        <v>62</v>
      </c>
      <c r="P20" s="128">
        <v>0.6966292134831461</v>
      </c>
      <c r="Q20" s="129">
        <v>21</v>
      </c>
      <c r="R20" s="131">
        <v>0.84</v>
      </c>
      <c r="S20" s="130">
        <v>12</v>
      </c>
      <c r="T20" s="125">
        <v>1</v>
      </c>
      <c r="U20" s="127">
        <v>65</v>
      </c>
      <c r="V20" s="128">
        <v>0.70652173913043481</v>
      </c>
      <c r="W20" s="129">
        <v>23</v>
      </c>
      <c r="X20" s="131">
        <v>0.76666666666666672</v>
      </c>
      <c r="Y20" s="130">
        <v>12</v>
      </c>
      <c r="Z20" s="125">
        <v>0.75</v>
      </c>
    </row>
    <row r="21" spans="1:26" ht="15.75" x14ac:dyDescent="0.2">
      <c r="A21" s="259">
        <v>13</v>
      </c>
      <c r="B21" s="126" t="s">
        <v>25</v>
      </c>
      <c r="C21" s="127">
        <v>14</v>
      </c>
      <c r="D21" s="128">
        <v>0.63636363636363635</v>
      </c>
      <c r="E21" s="129">
        <v>2</v>
      </c>
      <c r="F21" s="131">
        <v>1</v>
      </c>
      <c r="G21" s="130">
        <v>2</v>
      </c>
      <c r="H21" s="125">
        <v>1</v>
      </c>
      <c r="I21" s="127">
        <v>16</v>
      </c>
      <c r="J21" s="128">
        <v>0.64</v>
      </c>
      <c r="K21" s="129">
        <v>4</v>
      </c>
      <c r="L21" s="131">
        <v>0.8</v>
      </c>
      <c r="M21" s="130">
        <v>3</v>
      </c>
      <c r="N21" s="125">
        <v>0.75</v>
      </c>
      <c r="O21" s="127">
        <v>15</v>
      </c>
      <c r="P21" s="128">
        <v>0.51724137931034486</v>
      </c>
      <c r="Q21" s="129">
        <v>4</v>
      </c>
      <c r="R21" s="131">
        <v>0.66666666666666663</v>
      </c>
      <c r="S21" s="130">
        <v>3</v>
      </c>
      <c r="T21" s="125">
        <v>0.6</v>
      </c>
      <c r="U21" s="127">
        <v>13</v>
      </c>
      <c r="V21" s="128">
        <v>0.54166666666666663</v>
      </c>
      <c r="W21" s="129">
        <v>1</v>
      </c>
      <c r="X21" s="131">
        <v>0.5</v>
      </c>
      <c r="Y21" s="130">
        <v>1</v>
      </c>
      <c r="Z21" s="125">
        <v>0.5</v>
      </c>
    </row>
    <row r="22" spans="1:26" ht="22.5" x14ac:dyDescent="0.2">
      <c r="A22" s="259">
        <v>14</v>
      </c>
      <c r="B22" s="132" t="s">
        <v>26</v>
      </c>
      <c r="C22" s="127">
        <v>131</v>
      </c>
      <c r="D22" s="128">
        <v>0.68947368421052635</v>
      </c>
      <c r="E22" s="129">
        <v>34</v>
      </c>
      <c r="F22" s="131">
        <v>0.68</v>
      </c>
      <c r="G22" s="130">
        <v>19</v>
      </c>
      <c r="H22" s="125">
        <v>0.6785714285714286</v>
      </c>
      <c r="I22" s="127">
        <v>141</v>
      </c>
      <c r="J22" s="128">
        <v>0.70149253731343286</v>
      </c>
      <c r="K22" s="129">
        <v>24</v>
      </c>
      <c r="L22" s="131">
        <v>0.53333333333333333</v>
      </c>
      <c r="M22" s="130">
        <v>10</v>
      </c>
      <c r="N22" s="125">
        <v>0.4</v>
      </c>
      <c r="O22" s="127">
        <v>160</v>
      </c>
      <c r="P22" s="128">
        <v>0.7407407407407407</v>
      </c>
      <c r="Q22" s="129">
        <v>40</v>
      </c>
      <c r="R22" s="131">
        <v>0.67796610169491522</v>
      </c>
      <c r="S22" s="130">
        <v>22</v>
      </c>
      <c r="T22" s="125">
        <v>0.75862068965517238</v>
      </c>
      <c r="U22" s="127">
        <v>158</v>
      </c>
      <c r="V22" s="128">
        <v>0.74528301886792447</v>
      </c>
      <c r="W22" s="129">
        <v>44</v>
      </c>
      <c r="X22" s="131">
        <v>0.74576271186440679</v>
      </c>
      <c r="Y22" s="130">
        <v>25</v>
      </c>
      <c r="Z22" s="125">
        <v>0.78125</v>
      </c>
    </row>
    <row r="23" spans="1:26" ht="22.5" x14ac:dyDescent="0.2">
      <c r="A23" s="259">
        <v>15</v>
      </c>
      <c r="B23" s="132" t="s">
        <v>27</v>
      </c>
      <c r="C23" s="127">
        <v>38</v>
      </c>
      <c r="D23" s="128">
        <v>0.54285714285714282</v>
      </c>
      <c r="E23" s="129">
        <v>9</v>
      </c>
      <c r="F23" s="131">
        <v>0.75</v>
      </c>
      <c r="G23" s="130">
        <v>8</v>
      </c>
      <c r="H23" s="125">
        <v>0.8</v>
      </c>
      <c r="I23" s="127">
        <v>35</v>
      </c>
      <c r="J23" s="128">
        <v>0.546875</v>
      </c>
      <c r="K23" s="129">
        <v>10</v>
      </c>
      <c r="L23" s="131">
        <v>0.76923076923076927</v>
      </c>
      <c r="M23" s="130">
        <v>5</v>
      </c>
      <c r="N23" s="125">
        <v>0.625</v>
      </c>
      <c r="O23" s="127">
        <v>36</v>
      </c>
      <c r="P23" s="128">
        <v>0.50704225352112675</v>
      </c>
      <c r="Q23" s="129">
        <v>4</v>
      </c>
      <c r="R23" s="131">
        <v>0.5714285714285714</v>
      </c>
      <c r="S23" s="130">
        <v>4</v>
      </c>
      <c r="T23" s="125">
        <v>0.5714285714285714</v>
      </c>
      <c r="U23" s="127">
        <v>39</v>
      </c>
      <c r="V23" s="128">
        <v>0.49367088607594939</v>
      </c>
      <c r="W23" s="129">
        <v>5</v>
      </c>
      <c r="X23" s="131">
        <v>0.3125</v>
      </c>
      <c r="Y23" s="130">
        <v>3</v>
      </c>
      <c r="Z23" s="125">
        <v>0.27272727272727271</v>
      </c>
    </row>
    <row r="24" spans="1:26" ht="15.75" x14ac:dyDescent="0.2">
      <c r="A24" s="259">
        <v>16</v>
      </c>
      <c r="B24" s="126" t="s">
        <v>28</v>
      </c>
      <c r="C24" s="127">
        <v>101</v>
      </c>
      <c r="D24" s="128">
        <v>0.60479041916167664</v>
      </c>
      <c r="E24" s="129">
        <v>28</v>
      </c>
      <c r="F24" s="131">
        <v>0.58333333333333337</v>
      </c>
      <c r="G24" s="130">
        <v>18</v>
      </c>
      <c r="H24" s="125">
        <v>0.69230769230769229</v>
      </c>
      <c r="I24" s="127">
        <v>111</v>
      </c>
      <c r="J24" s="128">
        <v>0.6166666666666667</v>
      </c>
      <c r="K24" s="129">
        <v>26</v>
      </c>
      <c r="L24" s="131">
        <v>0.57777777777777772</v>
      </c>
      <c r="M24" s="130">
        <v>17</v>
      </c>
      <c r="N24" s="125">
        <v>0.68</v>
      </c>
      <c r="O24" s="127">
        <v>121</v>
      </c>
      <c r="P24" s="128">
        <v>0.65053763440860213</v>
      </c>
      <c r="Q24" s="129">
        <v>34</v>
      </c>
      <c r="R24" s="131">
        <v>0.66666666666666663</v>
      </c>
      <c r="S24" s="130">
        <v>28</v>
      </c>
      <c r="T24" s="125">
        <v>0.8</v>
      </c>
      <c r="U24" s="127">
        <v>128</v>
      </c>
      <c r="V24" s="128">
        <v>0.63054187192118227</v>
      </c>
      <c r="W24" s="129">
        <v>37</v>
      </c>
      <c r="X24" s="131">
        <v>0.71153846153846156</v>
      </c>
      <c r="Y24" s="130">
        <v>18</v>
      </c>
      <c r="Z24" s="125">
        <v>0.66666666666666663</v>
      </c>
    </row>
    <row r="25" spans="1:26" ht="15.75" x14ac:dyDescent="0.2">
      <c r="A25" s="259">
        <v>17</v>
      </c>
      <c r="B25" s="126" t="s">
        <v>29</v>
      </c>
      <c r="C25" s="127">
        <v>21</v>
      </c>
      <c r="D25" s="128">
        <v>0.31818181818181818</v>
      </c>
      <c r="E25" s="129">
        <v>7</v>
      </c>
      <c r="F25" s="131">
        <v>0.35</v>
      </c>
      <c r="G25" s="130">
        <v>4</v>
      </c>
      <c r="H25" s="125">
        <v>0.33333333333333331</v>
      </c>
      <c r="I25" s="127">
        <v>16</v>
      </c>
      <c r="J25" s="128">
        <v>0.22857142857142856</v>
      </c>
      <c r="K25" s="129">
        <v>5</v>
      </c>
      <c r="L25" s="131">
        <v>0.27777777777777779</v>
      </c>
      <c r="M25" s="130">
        <v>3</v>
      </c>
      <c r="N25" s="125">
        <v>0.25</v>
      </c>
      <c r="O25" s="127">
        <v>17</v>
      </c>
      <c r="P25" s="128">
        <v>0.26153846153846155</v>
      </c>
      <c r="Q25" s="129">
        <v>3</v>
      </c>
      <c r="R25" s="131">
        <v>0.23076923076923078</v>
      </c>
      <c r="S25" s="130">
        <v>3</v>
      </c>
      <c r="T25" s="125">
        <v>0.3</v>
      </c>
      <c r="U25" s="127">
        <v>16</v>
      </c>
      <c r="V25" s="128">
        <v>0.2857142857142857</v>
      </c>
      <c r="W25" s="129">
        <v>2</v>
      </c>
      <c r="X25" s="131">
        <v>0.14285714285714285</v>
      </c>
      <c r="Y25" s="130">
        <v>1</v>
      </c>
      <c r="Z25" s="125">
        <v>0.1111111111111111</v>
      </c>
    </row>
    <row r="26" spans="1:26" ht="33.75" x14ac:dyDescent="0.2">
      <c r="A26" s="259">
        <v>18</v>
      </c>
      <c r="B26" s="133" t="s">
        <v>30</v>
      </c>
      <c r="C26" s="127">
        <v>37</v>
      </c>
      <c r="D26" s="128">
        <v>0.35576923076923078</v>
      </c>
      <c r="E26" s="129">
        <v>6</v>
      </c>
      <c r="F26" s="131">
        <v>0.20689655172413793</v>
      </c>
      <c r="G26" s="130">
        <v>5</v>
      </c>
      <c r="H26" s="125">
        <v>0.2</v>
      </c>
      <c r="I26" s="127">
        <v>52</v>
      </c>
      <c r="J26" s="128">
        <v>0.48148148148148145</v>
      </c>
      <c r="K26" s="129">
        <v>5</v>
      </c>
      <c r="L26" s="131">
        <v>0.3125</v>
      </c>
      <c r="M26" s="130">
        <v>4</v>
      </c>
      <c r="N26" s="125">
        <v>0.30769230769230771</v>
      </c>
      <c r="O26" s="127">
        <v>54</v>
      </c>
      <c r="P26" s="128">
        <v>0.51428571428571423</v>
      </c>
      <c r="Q26" s="129">
        <v>15</v>
      </c>
      <c r="R26" s="131">
        <v>0.6</v>
      </c>
      <c r="S26" s="130">
        <v>13</v>
      </c>
      <c r="T26" s="125">
        <v>0.68421052631578949</v>
      </c>
      <c r="U26" s="127">
        <v>50</v>
      </c>
      <c r="V26" s="128">
        <v>0.46296296296296297</v>
      </c>
      <c r="W26" s="129">
        <v>11</v>
      </c>
      <c r="X26" s="131">
        <v>0.55000000000000004</v>
      </c>
      <c r="Y26" s="130">
        <v>7</v>
      </c>
      <c r="Z26" s="125">
        <v>0.53846153846153844</v>
      </c>
    </row>
    <row r="27" spans="1:26" ht="15.75" x14ac:dyDescent="0.2">
      <c r="A27" s="259">
        <v>19</v>
      </c>
      <c r="B27" s="126" t="s">
        <v>31</v>
      </c>
      <c r="C27" s="127">
        <v>57</v>
      </c>
      <c r="D27" s="128">
        <v>0.47107438016528924</v>
      </c>
      <c r="E27" s="129">
        <v>13</v>
      </c>
      <c r="F27" s="131">
        <v>0.5</v>
      </c>
      <c r="G27" s="130">
        <v>9</v>
      </c>
      <c r="H27" s="125">
        <v>0.5625</v>
      </c>
      <c r="I27" s="127">
        <v>68</v>
      </c>
      <c r="J27" s="128">
        <v>0.50370370370370365</v>
      </c>
      <c r="K27" s="129">
        <v>18</v>
      </c>
      <c r="L27" s="131">
        <v>0.47368421052631576</v>
      </c>
      <c r="M27" s="130">
        <v>12</v>
      </c>
      <c r="N27" s="125">
        <v>0.46153846153846156</v>
      </c>
      <c r="O27" s="127">
        <v>76</v>
      </c>
      <c r="P27" s="128">
        <v>0.55072463768115942</v>
      </c>
      <c r="Q27" s="129">
        <v>27</v>
      </c>
      <c r="R27" s="131">
        <v>0.67500000000000004</v>
      </c>
      <c r="S27" s="130">
        <v>18</v>
      </c>
      <c r="T27" s="125">
        <v>0.6428571428571429</v>
      </c>
      <c r="U27" s="127">
        <v>83</v>
      </c>
      <c r="V27" s="128">
        <v>0.54605263157894735</v>
      </c>
      <c r="W27" s="129">
        <v>27</v>
      </c>
      <c r="X27" s="131">
        <v>0.55102040816326525</v>
      </c>
      <c r="Y27" s="130">
        <v>16</v>
      </c>
      <c r="Z27" s="125">
        <v>0.55172413793103448</v>
      </c>
    </row>
    <row r="28" spans="1:26" ht="15.75" x14ac:dyDescent="0.2">
      <c r="A28" s="259">
        <v>20</v>
      </c>
      <c r="B28" s="126" t="s">
        <v>32</v>
      </c>
      <c r="C28" s="127">
        <v>13</v>
      </c>
      <c r="D28" s="128">
        <v>0.59090909090909094</v>
      </c>
      <c r="E28" s="129">
        <v>4</v>
      </c>
      <c r="F28" s="131">
        <v>1</v>
      </c>
      <c r="G28" s="130">
        <v>2</v>
      </c>
      <c r="H28" s="125">
        <v>1</v>
      </c>
      <c r="I28" s="127">
        <v>17</v>
      </c>
      <c r="J28" s="128">
        <v>0.54838709677419351</v>
      </c>
      <c r="K28" s="129">
        <v>3</v>
      </c>
      <c r="L28" s="131">
        <v>0.5</v>
      </c>
      <c r="M28" s="130">
        <v>1</v>
      </c>
      <c r="N28" s="125">
        <v>0.33333333333333331</v>
      </c>
      <c r="O28" s="127">
        <v>19</v>
      </c>
      <c r="P28" s="128">
        <v>0.6333333333333333</v>
      </c>
      <c r="Q28" s="129">
        <v>4</v>
      </c>
      <c r="R28" s="131">
        <v>0.8</v>
      </c>
      <c r="S28" s="130">
        <v>3</v>
      </c>
      <c r="T28" s="125">
        <v>0.75</v>
      </c>
      <c r="U28" s="127">
        <v>22</v>
      </c>
      <c r="V28" s="128">
        <v>0.5641025641025641</v>
      </c>
      <c r="W28" s="129">
        <v>6</v>
      </c>
      <c r="X28" s="131">
        <v>1</v>
      </c>
      <c r="Y28" s="130">
        <v>3</v>
      </c>
      <c r="Z28" s="125">
        <v>1</v>
      </c>
    </row>
    <row r="29" spans="1:26" ht="22.5" x14ac:dyDescent="0.2">
      <c r="A29" s="259">
        <v>21</v>
      </c>
      <c r="B29" s="132" t="s">
        <v>33</v>
      </c>
      <c r="C29" s="127">
        <v>76</v>
      </c>
      <c r="D29" s="128">
        <v>0.4935064935064935</v>
      </c>
      <c r="E29" s="129">
        <v>17</v>
      </c>
      <c r="F29" s="131">
        <v>0.41463414634146339</v>
      </c>
      <c r="G29" s="130">
        <v>10</v>
      </c>
      <c r="H29" s="125">
        <v>0.4</v>
      </c>
      <c r="I29" s="127">
        <v>74</v>
      </c>
      <c r="J29" s="128">
        <v>0.49006622516556292</v>
      </c>
      <c r="K29" s="129">
        <v>14</v>
      </c>
      <c r="L29" s="131">
        <v>0.46666666666666667</v>
      </c>
      <c r="M29" s="130">
        <v>12</v>
      </c>
      <c r="N29" s="125">
        <v>0.54545454545454541</v>
      </c>
      <c r="O29" s="127">
        <v>70</v>
      </c>
      <c r="P29" s="128">
        <v>0.48275862068965519</v>
      </c>
      <c r="Q29" s="129">
        <v>17</v>
      </c>
      <c r="R29" s="131">
        <v>0.54838709677419351</v>
      </c>
      <c r="S29" s="130">
        <v>11</v>
      </c>
      <c r="T29" s="125">
        <v>0.55000000000000004</v>
      </c>
      <c r="U29" s="127">
        <v>65</v>
      </c>
      <c r="V29" s="128">
        <v>0.48507462686567165</v>
      </c>
      <c r="W29" s="129">
        <v>22</v>
      </c>
      <c r="X29" s="131">
        <v>0.59459459459459463</v>
      </c>
      <c r="Y29" s="130">
        <v>16</v>
      </c>
      <c r="Z29" s="125">
        <v>0.66666666666666663</v>
      </c>
    </row>
    <row r="30" spans="1:26" ht="22.5" x14ac:dyDescent="0.2">
      <c r="A30" s="259">
        <v>22</v>
      </c>
      <c r="B30" s="132" t="s">
        <v>34</v>
      </c>
      <c r="C30" s="127">
        <v>80</v>
      </c>
      <c r="D30" s="128">
        <v>0.449438202247191</v>
      </c>
      <c r="E30" s="129">
        <v>24</v>
      </c>
      <c r="F30" s="131">
        <v>0.48</v>
      </c>
      <c r="G30" s="130">
        <v>16</v>
      </c>
      <c r="H30" s="125">
        <v>0.5714285714285714</v>
      </c>
      <c r="I30" s="127">
        <v>83</v>
      </c>
      <c r="J30" s="128">
        <v>0.45108695652173914</v>
      </c>
      <c r="K30" s="129">
        <v>17</v>
      </c>
      <c r="L30" s="131">
        <v>0.37777777777777777</v>
      </c>
      <c r="M30" s="130">
        <v>11</v>
      </c>
      <c r="N30" s="125">
        <v>0.42307692307692307</v>
      </c>
      <c r="O30" s="127">
        <v>90</v>
      </c>
      <c r="P30" s="128">
        <v>0.48128342245989303</v>
      </c>
      <c r="Q30" s="129">
        <v>19</v>
      </c>
      <c r="R30" s="131">
        <v>0.40425531914893614</v>
      </c>
      <c r="S30" s="130">
        <v>14</v>
      </c>
      <c r="T30" s="125">
        <v>0.51851851851851849</v>
      </c>
      <c r="U30" s="127">
        <v>91</v>
      </c>
      <c r="V30" s="128">
        <v>0.48404255319148937</v>
      </c>
      <c r="W30" s="129">
        <v>31</v>
      </c>
      <c r="X30" s="131">
        <v>0.5636363636363636</v>
      </c>
      <c r="Y30" s="130">
        <v>22</v>
      </c>
      <c r="Z30" s="125">
        <v>0.61111111111111116</v>
      </c>
    </row>
    <row r="31" spans="1:26" ht="15.75" x14ac:dyDescent="0.2">
      <c r="A31" s="259">
        <v>23</v>
      </c>
      <c r="B31" s="126" t="s">
        <v>35</v>
      </c>
      <c r="C31" s="127">
        <v>69</v>
      </c>
      <c r="D31" s="128">
        <v>0.44516129032258067</v>
      </c>
      <c r="E31" s="129">
        <v>21</v>
      </c>
      <c r="F31" s="131">
        <v>0.5</v>
      </c>
      <c r="G31" s="130">
        <v>13</v>
      </c>
      <c r="H31" s="125">
        <v>0.56521739130434778</v>
      </c>
      <c r="I31" s="127">
        <v>69</v>
      </c>
      <c r="J31" s="128">
        <v>0.43670886075949367</v>
      </c>
      <c r="K31" s="129">
        <v>18</v>
      </c>
      <c r="L31" s="131">
        <v>0.47368421052631576</v>
      </c>
      <c r="M31" s="130">
        <v>12</v>
      </c>
      <c r="N31" s="125">
        <v>0.44444444444444442</v>
      </c>
      <c r="O31" s="127">
        <v>72</v>
      </c>
      <c r="P31" s="128">
        <v>0.43113772455089822</v>
      </c>
      <c r="Q31" s="129">
        <v>21</v>
      </c>
      <c r="R31" s="131">
        <v>0.5</v>
      </c>
      <c r="S31" s="130">
        <v>12</v>
      </c>
      <c r="T31" s="125">
        <v>0.48</v>
      </c>
      <c r="U31" s="127">
        <v>73</v>
      </c>
      <c r="V31" s="128">
        <v>0.42690058479532161</v>
      </c>
      <c r="W31" s="129">
        <v>14</v>
      </c>
      <c r="X31" s="131">
        <v>0.32558139534883723</v>
      </c>
      <c r="Y31" s="130">
        <v>6</v>
      </c>
      <c r="Z31" s="125">
        <v>0.25</v>
      </c>
    </row>
    <row r="32" spans="1:26" ht="15.75" x14ac:dyDescent="0.2">
      <c r="A32" s="259">
        <v>24</v>
      </c>
      <c r="B32" s="126" t="s">
        <v>36</v>
      </c>
      <c r="C32" s="127">
        <v>12</v>
      </c>
      <c r="D32" s="128">
        <v>0.34285714285714286</v>
      </c>
      <c r="E32" s="129">
        <v>2</v>
      </c>
      <c r="F32" s="131">
        <v>0.25</v>
      </c>
      <c r="G32" s="130">
        <v>2</v>
      </c>
      <c r="H32" s="125">
        <v>0.66666666666666663</v>
      </c>
      <c r="I32" s="127">
        <v>12</v>
      </c>
      <c r="J32" s="128">
        <v>0.35294117647058826</v>
      </c>
      <c r="K32" s="129">
        <v>3</v>
      </c>
      <c r="L32" s="131">
        <v>0.375</v>
      </c>
      <c r="M32" s="130">
        <v>3</v>
      </c>
      <c r="N32" s="125">
        <v>0.42857142857142855</v>
      </c>
      <c r="O32" s="127">
        <v>12</v>
      </c>
      <c r="P32" s="128">
        <v>0.33333333333333331</v>
      </c>
      <c r="Q32" s="129">
        <v>3</v>
      </c>
      <c r="R32" s="131">
        <v>0.42857142857142855</v>
      </c>
      <c r="S32" s="130">
        <v>2</v>
      </c>
      <c r="T32" s="125">
        <v>0.66666666666666663</v>
      </c>
      <c r="U32" s="127">
        <v>19</v>
      </c>
      <c r="V32" s="128">
        <v>0.41304347826086957</v>
      </c>
      <c r="W32" s="129">
        <v>6</v>
      </c>
      <c r="X32" s="131">
        <v>0.4</v>
      </c>
      <c r="Y32" s="130">
        <v>4</v>
      </c>
      <c r="Z32" s="125">
        <v>0.5</v>
      </c>
    </row>
    <row r="33" spans="1:26" ht="15.75" x14ac:dyDescent="0.2">
      <c r="A33" s="260">
        <v>25</v>
      </c>
      <c r="B33" s="126" t="s">
        <v>37</v>
      </c>
      <c r="C33" s="127">
        <v>37</v>
      </c>
      <c r="D33" s="128">
        <v>0.17535545023696683</v>
      </c>
      <c r="E33" s="129">
        <v>10</v>
      </c>
      <c r="F33" s="131">
        <v>0.20408163265306123</v>
      </c>
      <c r="G33" s="130">
        <v>4</v>
      </c>
      <c r="H33" s="125">
        <v>0.16666666666666666</v>
      </c>
      <c r="I33" s="127">
        <v>38</v>
      </c>
      <c r="J33" s="128">
        <v>0.17272727272727273</v>
      </c>
      <c r="K33" s="129">
        <v>13</v>
      </c>
      <c r="L33" s="131">
        <v>0.22033898305084745</v>
      </c>
      <c r="M33" s="130">
        <v>9</v>
      </c>
      <c r="N33" s="125">
        <v>0.27272727272727271</v>
      </c>
      <c r="O33" s="127">
        <v>35</v>
      </c>
      <c r="P33" s="128">
        <v>0.16587677725118483</v>
      </c>
      <c r="Q33" s="129">
        <v>7</v>
      </c>
      <c r="R33" s="131">
        <v>0.12962962962962962</v>
      </c>
      <c r="S33" s="130">
        <v>3</v>
      </c>
      <c r="T33" s="125">
        <v>0.125</v>
      </c>
      <c r="U33" s="127">
        <v>39</v>
      </c>
      <c r="V33" s="128">
        <v>0.17105263157894737</v>
      </c>
      <c r="W33" s="129">
        <v>13</v>
      </c>
      <c r="X33" s="131">
        <v>0.18571428571428572</v>
      </c>
      <c r="Y33" s="130">
        <v>6</v>
      </c>
      <c r="Z33" s="125">
        <v>0.2</v>
      </c>
    </row>
    <row r="34" spans="1:26" ht="15.75" x14ac:dyDescent="0.2">
      <c r="A34" s="260">
        <v>26</v>
      </c>
      <c r="B34" s="126" t="s">
        <v>38</v>
      </c>
      <c r="C34" s="127">
        <v>100</v>
      </c>
      <c r="D34" s="128">
        <v>0.38610038610038611</v>
      </c>
      <c r="E34" s="129">
        <v>34</v>
      </c>
      <c r="F34" s="131">
        <v>0.39080459770114945</v>
      </c>
      <c r="G34" s="130">
        <v>19</v>
      </c>
      <c r="H34" s="125">
        <v>0.51351351351351349</v>
      </c>
      <c r="I34" s="127">
        <v>97</v>
      </c>
      <c r="J34" s="128">
        <v>0.36329588014981273</v>
      </c>
      <c r="K34" s="129">
        <v>26</v>
      </c>
      <c r="L34" s="131">
        <v>0.32911392405063289</v>
      </c>
      <c r="M34" s="130">
        <v>9</v>
      </c>
      <c r="N34" s="125">
        <v>0.3</v>
      </c>
      <c r="O34" s="127">
        <v>104</v>
      </c>
      <c r="P34" s="128">
        <v>0.38095238095238093</v>
      </c>
      <c r="Q34" s="129">
        <v>35</v>
      </c>
      <c r="R34" s="131">
        <v>0.38043478260869568</v>
      </c>
      <c r="S34" s="130">
        <v>21</v>
      </c>
      <c r="T34" s="125">
        <v>0.5</v>
      </c>
      <c r="U34" s="127">
        <v>102</v>
      </c>
      <c r="V34" s="128">
        <v>0.36298932384341637</v>
      </c>
      <c r="W34" s="129">
        <v>27</v>
      </c>
      <c r="X34" s="131">
        <v>0.31034482758620691</v>
      </c>
      <c r="Y34" s="130">
        <v>12</v>
      </c>
      <c r="Z34" s="125">
        <v>0.32432432432432434</v>
      </c>
    </row>
    <row r="35" spans="1:26" ht="15.75" x14ac:dyDescent="0.2">
      <c r="A35" s="260">
        <v>27</v>
      </c>
      <c r="B35" s="126" t="s">
        <v>39</v>
      </c>
      <c r="C35" s="127">
        <v>105</v>
      </c>
      <c r="D35" s="128">
        <v>0.22483940042826553</v>
      </c>
      <c r="E35" s="129">
        <v>39</v>
      </c>
      <c r="F35" s="131">
        <v>0.29770992366412213</v>
      </c>
      <c r="G35" s="130">
        <v>20</v>
      </c>
      <c r="H35" s="125">
        <v>0.29411764705882354</v>
      </c>
      <c r="I35" s="127">
        <v>113</v>
      </c>
      <c r="J35" s="128">
        <v>0.22509960159362549</v>
      </c>
      <c r="K35" s="129">
        <v>41</v>
      </c>
      <c r="L35" s="131">
        <v>0.29927007299270075</v>
      </c>
      <c r="M35" s="130">
        <v>27</v>
      </c>
      <c r="N35" s="125">
        <v>0.34177215189873417</v>
      </c>
      <c r="O35" s="127">
        <v>121</v>
      </c>
      <c r="P35" s="128">
        <v>0.22532588454376165</v>
      </c>
      <c r="Q35" s="129">
        <v>39</v>
      </c>
      <c r="R35" s="131">
        <v>0.26174496644295303</v>
      </c>
      <c r="S35" s="130">
        <v>29</v>
      </c>
      <c r="T35" s="125">
        <v>0.31868131868131866</v>
      </c>
      <c r="U35" s="127">
        <v>130</v>
      </c>
      <c r="V35" s="128">
        <v>0.22184300341296928</v>
      </c>
      <c r="W35" s="129">
        <v>46</v>
      </c>
      <c r="X35" s="131">
        <v>0.27218934911242604</v>
      </c>
      <c r="Y35" s="130">
        <v>25</v>
      </c>
      <c r="Z35" s="125">
        <v>0.29411764705882354</v>
      </c>
    </row>
    <row r="36" spans="1:26" ht="15.75" x14ac:dyDescent="0.2">
      <c r="A36" s="260">
        <v>28</v>
      </c>
      <c r="B36" s="126" t="s">
        <v>40</v>
      </c>
      <c r="C36" s="127">
        <v>67</v>
      </c>
      <c r="D36" s="128">
        <v>0.36021505376344087</v>
      </c>
      <c r="E36" s="129">
        <v>13</v>
      </c>
      <c r="F36" s="131">
        <v>0.30952380952380953</v>
      </c>
      <c r="G36" s="130">
        <v>11</v>
      </c>
      <c r="H36" s="125">
        <v>0.44</v>
      </c>
      <c r="I36" s="127">
        <v>67</v>
      </c>
      <c r="J36" s="128">
        <v>0.32524271844660196</v>
      </c>
      <c r="K36" s="129">
        <v>22</v>
      </c>
      <c r="L36" s="131">
        <v>0.4</v>
      </c>
      <c r="M36" s="130">
        <v>17</v>
      </c>
      <c r="N36" s="125">
        <v>0.51515151515151514</v>
      </c>
      <c r="O36" s="127">
        <v>73</v>
      </c>
      <c r="P36" s="128">
        <v>0.30801687763713081</v>
      </c>
      <c r="Q36" s="129">
        <v>16</v>
      </c>
      <c r="R36" s="131">
        <v>0.2807017543859649</v>
      </c>
      <c r="S36" s="130">
        <v>12</v>
      </c>
      <c r="T36" s="125">
        <v>0.375</v>
      </c>
      <c r="U36" s="127">
        <v>88</v>
      </c>
      <c r="V36" s="128">
        <v>0.29235880398671099</v>
      </c>
      <c r="W36" s="129">
        <v>27</v>
      </c>
      <c r="X36" s="131">
        <v>0.3</v>
      </c>
      <c r="Y36" s="130">
        <v>15</v>
      </c>
      <c r="Z36" s="125">
        <v>0.375</v>
      </c>
    </row>
    <row r="37" spans="1:26" ht="15.75" x14ac:dyDescent="0.2">
      <c r="A37" s="260">
        <v>29</v>
      </c>
      <c r="B37" s="126" t="s">
        <v>41</v>
      </c>
      <c r="C37" s="127">
        <v>12</v>
      </c>
      <c r="D37" s="128">
        <v>0.24489795918367346</v>
      </c>
      <c r="E37" s="129">
        <v>2</v>
      </c>
      <c r="F37" s="131">
        <v>0.16666666666666666</v>
      </c>
      <c r="G37" s="130"/>
      <c r="H37" s="125">
        <v>0</v>
      </c>
      <c r="I37" s="127">
        <v>15</v>
      </c>
      <c r="J37" s="128">
        <v>0.25</v>
      </c>
      <c r="K37" s="129">
        <v>6</v>
      </c>
      <c r="L37" s="131">
        <v>0.4</v>
      </c>
      <c r="M37" s="130">
        <v>4</v>
      </c>
      <c r="N37" s="125">
        <v>0.5</v>
      </c>
      <c r="O37" s="127">
        <v>12</v>
      </c>
      <c r="P37" s="128">
        <v>0.17910447761194029</v>
      </c>
      <c r="Q37" s="129">
        <v>4</v>
      </c>
      <c r="R37" s="131">
        <v>0.2</v>
      </c>
      <c r="S37" s="130">
        <v>2</v>
      </c>
      <c r="T37" s="125">
        <v>0.25</v>
      </c>
      <c r="U37" s="127">
        <v>16</v>
      </c>
      <c r="V37" s="128">
        <v>0.18823529411764706</v>
      </c>
      <c r="W37" s="129">
        <v>7</v>
      </c>
      <c r="X37" s="131">
        <v>0.21212121212121213</v>
      </c>
      <c r="Y37" s="130"/>
      <c r="Z37" s="125">
        <v>0</v>
      </c>
    </row>
    <row r="38" spans="1:26" ht="15.75" x14ac:dyDescent="0.2">
      <c r="A38" s="260">
        <v>30</v>
      </c>
      <c r="B38" s="126" t="s">
        <v>42</v>
      </c>
      <c r="C38" s="127">
        <v>13</v>
      </c>
      <c r="D38" s="128">
        <v>0.16250000000000001</v>
      </c>
      <c r="E38" s="129">
        <v>5</v>
      </c>
      <c r="F38" s="131">
        <v>0.18518518518518517</v>
      </c>
      <c r="G38" s="130">
        <v>3</v>
      </c>
      <c r="H38" s="125">
        <v>0.25</v>
      </c>
      <c r="I38" s="127">
        <v>14</v>
      </c>
      <c r="J38" s="128">
        <v>0.14736842105263157</v>
      </c>
      <c r="K38" s="129">
        <v>5</v>
      </c>
      <c r="L38" s="131">
        <v>0.16666666666666666</v>
      </c>
      <c r="M38" s="130">
        <v>4</v>
      </c>
      <c r="N38" s="125">
        <v>0.26666666666666666</v>
      </c>
      <c r="O38" s="127">
        <v>12</v>
      </c>
      <c r="P38" s="128">
        <v>0.11320754716981132</v>
      </c>
      <c r="Q38" s="129">
        <v>1</v>
      </c>
      <c r="R38" s="131">
        <v>3.125E-2</v>
      </c>
      <c r="S38" s="130"/>
      <c r="T38" s="125">
        <v>0</v>
      </c>
      <c r="U38" s="127">
        <v>19</v>
      </c>
      <c r="V38" s="128">
        <v>0.15573770491803279</v>
      </c>
      <c r="W38" s="129">
        <v>7</v>
      </c>
      <c r="X38" s="131">
        <v>0.1891891891891892</v>
      </c>
      <c r="Y38" s="130">
        <v>5</v>
      </c>
      <c r="Z38" s="125">
        <v>0.27777777777777779</v>
      </c>
    </row>
    <row r="39" spans="1:26" ht="15.75" x14ac:dyDescent="0.2">
      <c r="A39" s="260">
        <v>31</v>
      </c>
      <c r="B39" s="126" t="s">
        <v>43</v>
      </c>
      <c r="C39" s="127">
        <v>57</v>
      </c>
      <c r="D39" s="128">
        <v>0.44186046511627908</v>
      </c>
      <c r="E39" s="129">
        <v>28</v>
      </c>
      <c r="F39" s="131">
        <v>0.53846153846153844</v>
      </c>
      <c r="G39" s="130">
        <v>17</v>
      </c>
      <c r="H39" s="125">
        <v>0.58620689655172409</v>
      </c>
      <c r="I39" s="127">
        <v>49</v>
      </c>
      <c r="J39" s="128">
        <v>0.38582677165354329</v>
      </c>
      <c r="K39" s="129">
        <v>21</v>
      </c>
      <c r="L39" s="131">
        <v>0.52500000000000002</v>
      </c>
      <c r="M39" s="130">
        <v>10</v>
      </c>
      <c r="N39" s="125">
        <v>0.47619047619047616</v>
      </c>
      <c r="O39" s="127">
        <v>63</v>
      </c>
      <c r="P39" s="128">
        <v>0.37278106508875741</v>
      </c>
      <c r="Q39" s="129">
        <v>20</v>
      </c>
      <c r="R39" s="131">
        <v>0.40816326530612246</v>
      </c>
      <c r="S39" s="130">
        <v>13</v>
      </c>
      <c r="T39" s="125">
        <v>0.5</v>
      </c>
      <c r="U39" s="127">
        <v>91</v>
      </c>
      <c r="V39" s="128">
        <v>0.40088105726872247</v>
      </c>
      <c r="W39" s="129">
        <v>18</v>
      </c>
      <c r="X39" s="131">
        <v>0.26865671641791045</v>
      </c>
      <c r="Y39" s="130">
        <v>8</v>
      </c>
      <c r="Z39" s="125">
        <v>0.26666666666666666</v>
      </c>
    </row>
    <row r="40" spans="1:26" ht="15.75" x14ac:dyDescent="0.2">
      <c r="A40" s="260">
        <v>32</v>
      </c>
      <c r="B40" s="126" t="s">
        <v>44</v>
      </c>
      <c r="C40" s="127">
        <v>93</v>
      </c>
      <c r="D40" s="128">
        <v>0.53448275862068961</v>
      </c>
      <c r="E40" s="129">
        <v>36</v>
      </c>
      <c r="F40" s="131">
        <v>0.58064516129032262</v>
      </c>
      <c r="G40" s="130">
        <v>15</v>
      </c>
      <c r="H40" s="125">
        <v>0.6</v>
      </c>
      <c r="I40" s="127">
        <v>98</v>
      </c>
      <c r="J40" s="128">
        <v>0.50256410256410255</v>
      </c>
      <c r="K40" s="129">
        <v>37</v>
      </c>
      <c r="L40" s="131">
        <v>0.52857142857142858</v>
      </c>
      <c r="M40" s="130">
        <v>14</v>
      </c>
      <c r="N40" s="125">
        <v>0.3888888888888889</v>
      </c>
      <c r="O40" s="127">
        <v>104</v>
      </c>
      <c r="P40" s="128">
        <v>0.4642857142857143</v>
      </c>
      <c r="Q40" s="129">
        <v>38</v>
      </c>
      <c r="R40" s="131">
        <v>0.55882352941176472</v>
      </c>
      <c r="S40" s="130">
        <v>19</v>
      </c>
      <c r="T40" s="125">
        <v>0.54285714285714282</v>
      </c>
      <c r="U40" s="127">
        <v>118</v>
      </c>
      <c r="V40" s="128">
        <v>0.4609375</v>
      </c>
      <c r="W40" s="129">
        <v>42</v>
      </c>
      <c r="X40" s="131">
        <v>0.48275862068965519</v>
      </c>
      <c r="Y40" s="130">
        <v>17</v>
      </c>
      <c r="Z40" s="125">
        <v>0.45945945945945948</v>
      </c>
    </row>
    <row r="41" spans="1:26" ht="15.75" x14ac:dyDescent="0.2">
      <c r="A41" s="260">
        <v>33</v>
      </c>
      <c r="B41" s="126" t="s">
        <v>45</v>
      </c>
      <c r="C41" s="127">
        <v>44</v>
      </c>
      <c r="D41" s="128">
        <v>0.4943820224719101</v>
      </c>
      <c r="E41" s="129">
        <v>16</v>
      </c>
      <c r="F41" s="131">
        <v>0.47058823529411764</v>
      </c>
      <c r="G41" s="130">
        <v>8</v>
      </c>
      <c r="H41" s="125">
        <v>0.4</v>
      </c>
      <c r="I41" s="127">
        <v>53</v>
      </c>
      <c r="J41" s="128">
        <v>0.49532710280373832</v>
      </c>
      <c r="K41" s="129">
        <v>16</v>
      </c>
      <c r="L41" s="131">
        <v>0.45714285714285713</v>
      </c>
      <c r="M41" s="130">
        <v>6</v>
      </c>
      <c r="N41" s="125">
        <v>0.4</v>
      </c>
      <c r="O41" s="127">
        <v>62</v>
      </c>
      <c r="P41" s="128">
        <v>0.45255474452554745</v>
      </c>
      <c r="Q41" s="129">
        <v>21</v>
      </c>
      <c r="R41" s="131">
        <v>0.36842105263157893</v>
      </c>
      <c r="S41" s="130">
        <v>11</v>
      </c>
      <c r="T41" s="125">
        <v>0.40740740740740738</v>
      </c>
      <c r="U41" s="127">
        <v>85</v>
      </c>
      <c r="V41" s="128">
        <v>0.47486033519553073</v>
      </c>
      <c r="W41" s="129">
        <v>34</v>
      </c>
      <c r="X41" s="131">
        <v>0.44736842105263158</v>
      </c>
      <c r="Y41" s="130">
        <v>20</v>
      </c>
      <c r="Z41" s="125">
        <v>0.625</v>
      </c>
    </row>
    <row r="42" spans="1:26" ht="15.75" x14ac:dyDescent="0.2">
      <c r="A42" s="260">
        <v>34</v>
      </c>
      <c r="B42" s="126" t="s">
        <v>46</v>
      </c>
      <c r="C42" s="127">
        <v>4</v>
      </c>
      <c r="D42" s="128">
        <v>0.14814814814814814</v>
      </c>
      <c r="E42" s="129"/>
      <c r="F42" s="131">
        <v>0</v>
      </c>
      <c r="G42" s="130"/>
      <c r="H42" s="125">
        <v>0</v>
      </c>
      <c r="I42" s="127">
        <v>10</v>
      </c>
      <c r="J42" s="128">
        <v>0.25641025641025639</v>
      </c>
      <c r="K42" s="129"/>
      <c r="L42" s="131">
        <v>0</v>
      </c>
      <c r="M42" s="130">
        <v>0</v>
      </c>
      <c r="N42" s="125">
        <v>0</v>
      </c>
      <c r="O42" s="127">
        <v>13</v>
      </c>
      <c r="P42" s="128">
        <v>0.27083333333333331</v>
      </c>
      <c r="Q42" s="129">
        <v>3</v>
      </c>
      <c r="R42" s="131">
        <v>0.23076923076923078</v>
      </c>
      <c r="S42" s="130"/>
      <c r="T42" s="125">
        <v>0</v>
      </c>
      <c r="U42" s="127">
        <v>16</v>
      </c>
      <c r="V42" s="128">
        <v>0.2807017543859649</v>
      </c>
      <c r="W42" s="129">
        <v>4</v>
      </c>
      <c r="X42" s="131">
        <v>0.21052631578947367</v>
      </c>
      <c r="Y42" s="130">
        <v>2</v>
      </c>
      <c r="Z42" s="125">
        <v>0.4</v>
      </c>
    </row>
    <row r="43" spans="1:26" ht="15.75" x14ac:dyDescent="0.2">
      <c r="A43" s="260">
        <v>35</v>
      </c>
      <c r="B43" s="126" t="s">
        <v>47</v>
      </c>
      <c r="C43" s="127">
        <v>30</v>
      </c>
      <c r="D43" s="128">
        <v>0.44776119402985076</v>
      </c>
      <c r="E43" s="129">
        <v>9</v>
      </c>
      <c r="F43" s="131">
        <v>0.42857142857142855</v>
      </c>
      <c r="G43" s="130">
        <v>6</v>
      </c>
      <c r="H43" s="125">
        <v>0.54545454545454541</v>
      </c>
      <c r="I43" s="127">
        <v>32</v>
      </c>
      <c r="J43" s="128">
        <v>0.43835616438356162</v>
      </c>
      <c r="K43" s="129">
        <v>11</v>
      </c>
      <c r="L43" s="131">
        <v>0.5</v>
      </c>
      <c r="M43" s="130">
        <v>7</v>
      </c>
      <c r="N43" s="125">
        <v>0.46666666666666667</v>
      </c>
      <c r="O43" s="127">
        <v>37</v>
      </c>
      <c r="P43" s="128">
        <v>0.44578313253012047</v>
      </c>
      <c r="Q43" s="129">
        <v>14</v>
      </c>
      <c r="R43" s="131">
        <v>0.60869565217391308</v>
      </c>
      <c r="S43" s="130">
        <v>10</v>
      </c>
      <c r="T43" s="125">
        <v>0.625</v>
      </c>
      <c r="U43" s="127">
        <v>43</v>
      </c>
      <c r="V43" s="128">
        <v>0.41346153846153844</v>
      </c>
      <c r="W43" s="129">
        <v>10</v>
      </c>
      <c r="X43" s="131">
        <v>0.45454545454545453</v>
      </c>
      <c r="Y43" s="130">
        <v>6</v>
      </c>
      <c r="Z43" s="125">
        <v>0.46153846153846156</v>
      </c>
    </row>
    <row r="44" spans="1:26" ht="15.75" x14ac:dyDescent="0.2">
      <c r="A44" s="260">
        <v>36</v>
      </c>
      <c r="B44" s="126" t="s">
        <v>48</v>
      </c>
      <c r="C44" s="127">
        <v>19</v>
      </c>
      <c r="D44" s="128">
        <v>0.36538461538461536</v>
      </c>
      <c r="E44" s="129">
        <v>6</v>
      </c>
      <c r="F44" s="131">
        <v>0.375</v>
      </c>
      <c r="G44" s="130">
        <v>5</v>
      </c>
      <c r="H44" s="125">
        <v>0.5</v>
      </c>
      <c r="I44" s="127">
        <v>18</v>
      </c>
      <c r="J44" s="128">
        <v>0.32142857142857145</v>
      </c>
      <c r="K44" s="129">
        <v>7</v>
      </c>
      <c r="L44" s="131">
        <v>0.36842105263157893</v>
      </c>
      <c r="M44" s="130">
        <v>4</v>
      </c>
      <c r="N44" s="125">
        <v>0.4</v>
      </c>
      <c r="O44" s="127">
        <v>18</v>
      </c>
      <c r="P44" s="128">
        <v>0.3</v>
      </c>
      <c r="Q44" s="129">
        <v>7</v>
      </c>
      <c r="R44" s="131">
        <v>0.41176470588235292</v>
      </c>
      <c r="S44" s="130">
        <v>5</v>
      </c>
      <c r="T44" s="125">
        <v>0.55555555555555558</v>
      </c>
      <c r="U44" s="127">
        <v>25</v>
      </c>
      <c r="V44" s="128">
        <v>0.33783783783783783</v>
      </c>
      <c r="W44" s="129">
        <v>10</v>
      </c>
      <c r="X44" s="131">
        <v>0.4</v>
      </c>
      <c r="Y44" s="130">
        <v>8</v>
      </c>
      <c r="Z44" s="125">
        <v>0.44444444444444442</v>
      </c>
    </row>
    <row r="45" spans="1:26" ht="15.75" x14ac:dyDescent="0.2">
      <c r="A45" s="260">
        <v>37</v>
      </c>
      <c r="B45" s="126" t="s">
        <v>49</v>
      </c>
      <c r="C45" s="127">
        <v>16</v>
      </c>
      <c r="D45" s="128">
        <v>0.53333333333333333</v>
      </c>
      <c r="E45" s="129">
        <v>3</v>
      </c>
      <c r="F45" s="131">
        <v>0.27272727272727271</v>
      </c>
      <c r="G45" s="130">
        <v>2</v>
      </c>
      <c r="H45" s="125">
        <v>0.2857142857142857</v>
      </c>
      <c r="I45" s="127">
        <v>17</v>
      </c>
      <c r="J45" s="128">
        <v>0.5</v>
      </c>
      <c r="K45" s="129">
        <v>2</v>
      </c>
      <c r="L45" s="131">
        <v>0.33333333333333331</v>
      </c>
      <c r="M45" s="130">
        <v>1</v>
      </c>
      <c r="N45" s="125">
        <v>0.33333333333333331</v>
      </c>
      <c r="O45" s="127">
        <v>21</v>
      </c>
      <c r="P45" s="128">
        <v>0.51219512195121952</v>
      </c>
      <c r="Q45" s="129">
        <v>5</v>
      </c>
      <c r="R45" s="131">
        <v>0.55555555555555558</v>
      </c>
      <c r="S45" s="130">
        <v>3</v>
      </c>
      <c r="T45" s="125">
        <v>0.5</v>
      </c>
      <c r="U45" s="127">
        <v>23</v>
      </c>
      <c r="V45" s="128">
        <v>0.43396226415094341</v>
      </c>
      <c r="W45" s="129">
        <v>3</v>
      </c>
      <c r="X45" s="131">
        <v>0.5</v>
      </c>
      <c r="Y45" s="130">
        <v>3</v>
      </c>
      <c r="Z45" s="125">
        <v>0.75</v>
      </c>
    </row>
    <row r="46" spans="1:26" ht="15.75" x14ac:dyDescent="0.2">
      <c r="A46" s="260">
        <v>60</v>
      </c>
      <c r="B46" s="126" t="s">
        <v>50</v>
      </c>
      <c r="C46" s="127">
        <v>87</v>
      </c>
      <c r="D46" s="128">
        <v>0.25892857142857145</v>
      </c>
      <c r="E46" s="129">
        <v>25</v>
      </c>
      <c r="F46" s="131">
        <v>0.26881720430107525</v>
      </c>
      <c r="G46" s="130">
        <v>14</v>
      </c>
      <c r="H46" s="125">
        <v>0.2978723404255319</v>
      </c>
      <c r="I46" s="127">
        <v>85</v>
      </c>
      <c r="J46" s="128">
        <v>0.25147928994082841</v>
      </c>
      <c r="K46" s="129">
        <v>33</v>
      </c>
      <c r="L46" s="131">
        <v>0.28205128205128205</v>
      </c>
      <c r="M46" s="130">
        <v>14</v>
      </c>
      <c r="N46" s="125">
        <v>0.22222222222222221</v>
      </c>
      <c r="O46" s="127">
        <v>90</v>
      </c>
      <c r="P46" s="128">
        <v>0.25069637883008355</v>
      </c>
      <c r="Q46" s="129">
        <v>28</v>
      </c>
      <c r="R46" s="131">
        <v>0.23931623931623933</v>
      </c>
      <c r="S46" s="130">
        <v>11</v>
      </c>
      <c r="T46" s="125">
        <v>0.19642857142857142</v>
      </c>
      <c r="U46" s="127">
        <v>101</v>
      </c>
      <c r="V46" s="128">
        <v>0.24396135265700483</v>
      </c>
      <c r="W46" s="129">
        <v>36</v>
      </c>
      <c r="X46" s="131">
        <v>0.26666666666666666</v>
      </c>
      <c r="Y46" s="130">
        <v>19</v>
      </c>
      <c r="Z46" s="125">
        <v>0.32203389830508472</v>
      </c>
    </row>
    <row r="47" spans="1:26" ht="15.75" x14ac:dyDescent="0.2">
      <c r="A47" s="260">
        <v>61</v>
      </c>
      <c r="B47" s="126" t="s">
        <v>51</v>
      </c>
      <c r="C47" s="127">
        <v>53</v>
      </c>
      <c r="D47" s="128">
        <v>0.20463320463320464</v>
      </c>
      <c r="E47" s="129">
        <v>15</v>
      </c>
      <c r="F47" s="131">
        <v>0.1875</v>
      </c>
      <c r="G47" s="130">
        <v>5</v>
      </c>
      <c r="H47" s="125">
        <v>0.11904761904761904</v>
      </c>
      <c r="I47" s="127">
        <v>56</v>
      </c>
      <c r="J47" s="128">
        <v>0.22047244094488189</v>
      </c>
      <c r="K47" s="129">
        <v>15</v>
      </c>
      <c r="L47" s="131">
        <v>0.21739130434782608</v>
      </c>
      <c r="M47" s="130">
        <v>7</v>
      </c>
      <c r="N47" s="125">
        <v>0.20588235294117646</v>
      </c>
      <c r="O47" s="127">
        <v>62</v>
      </c>
      <c r="P47" s="128">
        <v>0.22382671480144403</v>
      </c>
      <c r="Q47" s="129">
        <v>19</v>
      </c>
      <c r="R47" s="131">
        <v>0.22093023255813954</v>
      </c>
      <c r="S47" s="130">
        <v>9</v>
      </c>
      <c r="T47" s="125">
        <v>0.22500000000000001</v>
      </c>
      <c r="U47" s="127">
        <v>72</v>
      </c>
      <c r="V47" s="128">
        <v>0.21884498480243161</v>
      </c>
      <c r="W47" s="129">
        <v>26</v>
      </c>
      <c r="X47" s="131">
        <v>0.23008849557522124</v>
      </c>
      <c r="Y47" s="130">
        <v>11</v>
      </c>
      <c r="Z47" s="125">
        <v>0.2</v>
      </c>
    </row>
    <row r="48" spans="1:26" ht="15.75" x14ac:dyDescent="0.2">
      <c r="A48" s="260">
        <v>62</v>
      </c>
      <c r="B48" s="126" t="s">
        <v>52</v>
      </c>
      <c r="C48" s="127">
        <v>43</v>
      </c>
      <c r="D48" s="128">
        <v>0.3282442748091603</v>
      </c>
      <c r="E48" s="129">
        <v>18</v>
      </c>
      <c r="F48" s="131">
        <v>0.40909090909090912</v>
      </c>
      <c r="G48" s="130">
        <v>14</v>
      </c>
      <c r="H48" s="125">
        <v>0.46666666666666667</v>
      </c>
      <c r="I48" s="127">
        <v>47</v>
      </c>
      <c r="J48" s="128">
        <v>0.32867132867132864</v>
      </c>
      <c r="K48" s="129">
        <v>14</v>
      </c>
      <c r="L48" s="131">
        <v>0.34146341463414637</v>
      </c>
      <c r="M48" s="130">
        <v>9</v>
      </c>
      <c r="N48" s="125">
        <v>0.45</v>
      </c>
      <c r="O48" s="127">
        <v>48</v>
      </c>
      <c r="P48" s="128">
        <v>0.3380281690140845</v>
      </c>
      <c r="Q48" s="129">
        <v>15</v>
      </c>
      <c r="R48" s="131">
        <v>0.30612244897959184</v>
      </c>
      <c r="S48" s="130">
        <v>5</v>
      </c>
      <c r="T48" s="125">
        <v>0.23809523809523808</v>
      </c>
      <c r="U48" s="127">
        <v>60</v>
      </c>
      <c r="V48" s="128">
        <v>0.35714285714285715</v>
      </c>
      <c r="W48" s="129">
        <v>21</v>
      </c>
      <c r="X48" s="131">
        <v>0.33333333333333331</v>
      </c>
      <c r="Y48" s="130">
        <v>8</v>
      </c>
      <c r="Z48" s="125">
        <v>0.36363636363636365</v>
      </c>
    </row>
    <row r="49" spans="1:26" ht="15.75" x14ac:dyDescent="0.2">
      <c r="A49" s="260">
        <v>63</v>
      </c>
      <c r="B49" s="126" t="s">
        <v>53</v>
      </c>
      <c r="C49" s="127">
        <v>49</v>
      </c>
      <c r="D49" s="128">
        <v>0.20081967213114754</v>
      </c>
      <c r="E49" s="129">
        <v>20</v>
      </c>
      <c r="F49" s="131">
        <v>0.25316455696202533</v>
      </c>
      <c r="G49" s="130">
        <v>11</v>
      </c>
      <c r="H49" s="125">
        <v>0.28947368421052633</v>
      </c>
      <c r="I49" s="127">
        <v>46</v>
      </c>
      <c r="J49" s="128">
        <v>0.17692307692307693</v>
      </c>
      <c r="K49" s="129">
        <v>17</v>
      </c>
      <c r="L49" s="131">
        <v>0.21249999999999999</v>
      </c>
      <c r="M49" s="130">
        <v>7</v>
      </c>
      <c r="N49" s="125">
        <v>0.15909090909090909</v>
      </c>
      <c r="O49" s="127">
        <v>48</v>
      </c>
      <c r="P49" s="128">
        <v>0.18045112781954886</v>
      </c>
      <c r="Q49" s="129">
        <v>15</v>
      </c>
      <c r="R49" s="131">
        <v>0.1875</v>
      </c>
      <c r="S49" s="130">
        <v>6</v>
      </c>
      <c r="T49" s="125">
        <v>0.16666666666666666</v>
      </c>
      <c r="U49" s="127">
        <v>58</v>
      </c>
      <c r="V49" s="128">
        <v>0.18709677419354839</v>
      </c>
      <c r="W49" s="129">
        <v>21</v>
      </c>
      <c r="X49" s="131">
        <v>0.18584070796460178</v>
      </c>
      <c r="Y49" s="130">
        <v>9</v>
      </c>
      <c r="Z49" s="125">
        <v>0.23076923076923078</v>
      </c>
    </row>
    <row r="50" spans="1:26" ht="15.75" x14ac:dyDescent="0.2">
      <c r="A50" s="260">
        <v>64</v>
      </c>
      <c r="B50" s="126" t="s">
        <v>54</v>
      </c>
      <c r="C50" s="127">
        <v>94</v>
      </c>
      <c r="D50" s="128">
        <v>0.54022988505747127</v>
      </c>
      <c r="E50" s="129">
        <v>30</v>
      </c>
      <c r="F50" s="131">
        <v>0.65217391304347827</v>
      </c>
      <c r="G50" s="130">
        <v>13</v>
      </c>
      <c r="H50" s="125">
        <v>0.61904761904761907</v>
      </c>
      <c r="I50" s="127">
        <v>104</v>
      </c>
      <c r="J50" s="128">
        <v>0.51741293532338306</v>
      </c>
      <c r="K50" s="129">
        <v>30</v>
      </c>
      <c r="L50" s="131">
        <v>0.54545454545454541</v>
      </c>
      <c r="M50" s="130">
        <v>16</v>
      </c>
      <c r="N50" s="125">
        <v>0.53333333333333333</v>
      </c>
      <c r="O50" s="127">
        <v>122</v>
      </c>
      <c r="P50" s="128">
        <v>0.5</v>
      </c>
      <c r="Q50" s="129">
        <v>32</v>
      </c>
      <c r="R50" s="131">
        <v>0.46376811594202899</v>
      </c>
      <c r="S50" s="130">
        <v>12</v>
      </c>
      <c r="T50" s="125">
        <v>0.41379310344827586</v>
      </c>
      <c r="U50" s="127">
        <v>148</v>
      </c>
      <c r="V50" s="128">
        <v>0.52296819787985871</v>
      </c>
      <c r="W50" s="129">
        <v>51</v>
      </c>
      <c r="X50" s="131">
        <v>0.54255319148936165</v>
      </c>
      <c r="Y50" s="130">
        <v>19</v>
      </c>
      <c r="Z50" s="125">
        <v>0.54285714285714282</v>
      </c>
    </row>
    <row r="51" spans="1:26" ht="15.75" x14ac:dyDescent="0.2">
      <c r="A51" s="260">
        <v>65</v>
      </c>
      <c r="B51" s="126" t="s">
        <v>55</v>
      </c>
      <c r="C51" s="127">
        <v>108</v>
      </c>
      <c r="D51" s="128">
        <v>0.62427745664739887</v>
      </c>
      <c r="E51" s="129">
        <v>34</v>
      </c>
      <c r="F51" s="131">
        <v>0.56666666666666665</v>
      </c>
      <c r="G51" s="130">
        <v>20</v>
      </c>
      <c r="H51" s="125">
        <v>0.64516129032258063</v>
      </c>
      <c r="I51" s="127">
        <v>134</v>
      </c>
      <c r="J51" s="128">
        <v>0.62325581395348839</v>
      </c>
      <c r="K51" s="129">
        <v>42</v>
      </c>
      <c r="L51" s="131">
        <v>0.64615384615384619</v>
      </c>
      <c r="M51" s="130">
        <v>21</v>
      </c>
      <c r="N51" s="125">
        <v>0.61764705882352944</v>
      </c>
      <c r="O51" s="127">
        <v>148</v>
      </c>
      <c r="P51" s="128">
        <v>0.59677419354838712</v>
      </c>
      <c r="Q51" s="129">
        <v>46</v>
      </c>
      <c r="R51" s="131">
        <v>0.69696969696969702</v>
      </c>
      <c r="S51" s="130">
        <v>18</v>
      </c>
      <c r="T51" s="125">
        <v>0.6428571428571429</v>
      </c>
      <c r="U51" s="127">
        <v>169</v>
      </c>
      <c r="V51" s="128">
        <v>0.59298245614035083</v>
      </c>
      <c r="W51" s="129">
        <v>59</v>
      </c>
      <c r="X51" s="131">
        <v>0.60824742268041232</v>
      </c>
      <c r="Y51" s="130">
        <v>25</v>
      </c>
      <c r="Z51" s="125">
        <v>0.64102564102564108</v>
      </c>
    </row>
    <row r="52" spans="1:26" ht="15.75" x14ac:dyDescent="0.2">
      <c r="A52" s="260">
        <v>66</v>
      </c>
      <c r="B52" s="126" t="s">
        <v>56</v>
      </c>
      <c r="C52" s="127">
        <v>76</v>
      </c>
      <c r="D52" s="128">
        <v>0.5714285714285714</v>
      </c>
      <c r="E52" s="129">
        <v>24</v>
      </c>
      <c r="F52" s="131">
        <v>0.55813953488372092</v>
      </c>
      <c r="G52" s="130">
        <v>12</v>
      </c>
      <c r="H52" s="125">
        <v>0.52173913043478259</v>
      </c>
      <c r="I52" s="127">
        <v>83</v>
      </c>
      <c r="J52" s="128">
        <v>0.56849315068493156</v>
      </c>
      <c r="K52" s="129">
        <v>22</v>
      </c>
      <c r="L52" s="131">
        <v>0.47826086956521741</v>
      </c>
      <c r="M52" s="130">
        <v>9</v>
      </c>
      <c r="N52" s="125">
        <v>0.39130434782608697</v>
      </c>
      <c r="O52" s="127">
        <v>98</v>
      </c>
      <c r="P52" s="128">
        <v>0.59393939393939399</v>
      </c>
      <c r="Q52" s="129">
        <v>31</v>
      </c>
      <c r="R52" s="131">
        <v>0.5636363636363636</v>
      </c>
      <c r="S52" s="130">
        <v>19</v>
      </c>
      <c r="T52" s="125">
        <v>0.61290322580645162</v>
      </c>
      <c r="U52" s="127">
        <v>109</v>
      </c>
      <c r="V52" s="128">
        <v>0.58288770053475936</v>
      </c>
      <c r="W52" s="129">
        <v>42</v>
      </c>
      <c r="X52" s="131">
        <v>0.58333333333333337</v>
      </c>
      <c r="Y52" s="130">
        <v>21</v>
      </c>
      <c r="Z52" s="125">
        <v>0.67741935483870963</v>
      </c>
    </row>
    <row r="53" spans="1:26" ht="15.75" x14ac:dyDescent="0.2">
      <c r="A53" s="260">
        <v>67</v>
      </c>
      <c r="B53" s="126" t="s">
        <v>57</v>
      </c>
      <c r="C53" s="127">
        <v>42</v>
      </c>
      <c r="D53" s="128">
        <v>0.42</v>
      </c>
      <c r="E53" s="129">
        <v>12</v>
      </c>
      <c r="F53" s="131">
        <v>0.4</v>
      </c>
      <c r="G53" s="130">
        <v>7</v>
      </c>
      <c r="H53" s="125">
        <v>0.36842105263157893</v>
      </c>
      <c r="I53" s="127">
        <v>56</v>
      </c>
      <c r="J53" s="128">
        <v>0.47058823529411764</v>
      </c>
      <c r="K53" s="129">
        <v>13</v>
      </c>
      <c r="L53" s="131">
        <v>0.5</v>
      </c>
      <c r="M53" s="130">
        <v>8</v>
      </c>
      <c r="N53" s="125">
        <v>0.5</v>
      </c>
      <c r="O53" s="127">
        <v>72</v>
      </c>
      <c r="P53" s="128">
        <v>0.48979591836734693</v>
      </c>
      <c r="Q53" s="129">
        <v>17</v>
      </c>
      <c r="R53" s="131">
        <v>0.41463414634146339</v>
      </c>
      <c r="S53" s="130">
        <v>8</v>
      </c>
      <c r="T53" s="125">
        <v>0.34782608695652173</v>
      </c>
      <c r="U53" s="127">
        <v>94</v>
      </c>
      <c r="V53" s="128">
        <v>0.53107344632768361</v>
      </c>
      <c r="W53" s="129">
        <v>27</v>
      </c>
      <c r="X53" s="131">
        <v>0.54</v>
      </c>
      <c r="Y53" s="130">
        <v>11</v>
      </c>
      <c r="Z53" s="125">
        <v>0.47826086956521741</v>
      </c>
    </row>
    <row r="54" spans="1:26" ht="15.75" x14ac:dyDescent="0.2">
      <c r="A54" s="260">
        <v>68</v>
      </c>
      <c r="B54" s="126" t="s">
        <v>58</v>
      </c>
      <c r="C54" s="127">
        <v>42</v>
      </c>
      <c r="D54" s="128">
        <v>0.6</v>
      </c>
      <c r="E54" s="129">
        <v>14</v>
      </c>
      <c r="F54" s="131">
        <v>0.73684210526315785</v>
      </c>
      <c r="G54" s="130">
        <v>8</v>
      </c>
      <c r="H54" s="125">
        <v>0.72727272727272729</v>
      </c>
      <c r="I54" s="127">
        <v>48</v>
      </c>
      <c r="J54" s="128">
        <v>0.58536585365853655</v>
      </c>
      <c r="K54" s="129">
        <v>14</v>
      </c>
      <c r="L54" s="131">
        <v>0.60869565217391308</v>
      </c>
      <c r="M54" s="130">
        <v>8</v>
      </c>
      <c r="N54" s="125">
        <v>0.53333333333333333</v>
      </c>
      <c r="O54" s="127">
        <v>51</v>
      </c>
      <c r="P54" s="128">
        <v>0.55434782608695654</v>
      </c>
      <c r="Q54" s="129">
        <v>14</v>
      </c>
      <c r="R54" s="131">
        <v>0.60869565217391308</v>
      </c>
      <c r="S54" s="130">
        <v>10</v>
      </c>
      <c r="T54" s="125">
        <v>0.66666666666666663</v>
      </c>
      <c r="U54" s="127">
        <v>59</v>
      </c>
      <c r="V54" s="128">
        <v>0.53636363636363638</v>
      </c>
      <c r="W54" s="129">
        <v>18</v>
      </c>
      <c r="X54" s="131">
        <v>0.51428571428571423</v>
      </c>
      <c r="Y54" s="130">
        <v>9</v>
      </c>
      <c r="Z54" s="125">
        <v>0.5625</v>
      </c>
    </row>
    <row r="55" spans="1:26" ht="15.75" x14ac:dyDescent="0.2">
      <c r="A55" s="260">
        <v>69</v>
      </c>
      <c r="B55" s="126" t="s">
        <v>59</v>
      </c>
      <c r="C55" s="127">
        <v>38</v>
      </c>
      <c r="D55" s="128">
        <v>0.5</v>
      </c>
      <c r="E55" s="129">
        <v>11</v>
      </c>
      <c r="F55" s="131">
        <v>0.5</v>
      </c>
      <c r="G55" s="130">
        <v>6</v>
      </c>
      <c r="H55" s="125">
        <v>0.54545454545454541</v>
      </c>
      <c r="I55" s="127">
        <v>45</v>
      </c>
      <c r="J55" s="128">
        <v>0.52941176470588236</v>
      </c>
      <c r="K55" s="129">
        <v>15</v>
      </c>
      <c r="L55" s="131">
        <v>0.68181818181818177</v>
      </c>
      <c r="M55" s="130">
        <v>9</v>
      </c>
      <c r="N55" s="125">
        <v>0.6428571428571429</v>
      </c>
      <c r="O55" s="127">
        <v>48</v>
      </c>
      <c r="P55" s="128">
        <v>0.51063829787234039</v>
      </c>
      <c r="Q55" s="129">
        <v>16</v>
      </c>
      <c r="R55" s="131">
        <v>0.64</v>
      </c>
      <c r="S55" s="130">
        <v>9</v>
      </c>
      <c r="T55" s="125">
        <v>0.69230769230769229</v>
      </c>
      <c r="U55" s="127">
        <v>54</v>
      </c>
      <c r="V55" s="128">
        <v>0.48214285714285715</v>
      </c>
      <c r="W55" s="129">
        <v>17</v>
      </c>
      <c r="X55" s="131">
        <v>0.47222222222222221</v>
      </c>
      <c r="Y55" s="130">
        <v>7</v>
      </c>
      <c r="Z55" s="125">
        <v>0.5</v>
      </c>
    </row>
    <row r="56" spans="1:26" ht="15.75" x14ac:dyDescent="0.2">
      <c r="A56" s="259">
        <v>70</v>
      </c>
      <c r="B56" s="126" t="s">
        <v>60</v>
      </c>
      <c r="C56" s="127">
        <v>49</v>
      </c>
      <c r="D56" s="128">
        <v>0.47572815533980584</v>
      </c>
      <c r="E56" s="129">
        <v>18</v>
      </c>
      <c r="F56" s="131">
        <v>0.51428571428571423</v>
      </c>
      <c r="G56" s="130">
        <v>14</v>
      </c>
      <c r="H56" s="125">
        <v>0.58333333333333337</v>
      </c>
      <c r="I56" s="127">
        <v>50</v>
      </c>
      <c r="J56" s="128">
        <v>0.49019607843137253</v>
      </c>
      <c r="K56" s="129">
        <v>15</v>
      </c>
      <c r="L56" s="131">
        <v>0.51724137931034486</v>
      </c>
      <c r="M56" s="130">
        <v>9</v>
      </c>
      <c r="N56" s="125">
        <v>0.52941176470588236</v>
      </c>
      <c r="O56" s="127">
        <v>57</v>
      </c>
      <c r="P56" s="128">
        <v>0.49137931034482757</v>
      </c>
      <c r="Q56" s="129">
        <v>21</v>
      </c>
      <c r="R56" s="131">
        <v>0.51219512195121952</v>
      </c>
      <c r="S56" s="130">
        <v>13</v>
      </c>
      <c r="T56" s="125">
        <v>0.48148148148148145</v>
      </c>
      <c r="U56" s="127">
        <v>56</v>
      </c>
      <c r="V56" s="128">
        <v>0.5</v>
      </c>
      <c r="W56" s="129">
        <v>15</v>
      </c>
      <c r="X56" s="131">
        <v>0.34090909090909088</v>
      </c>
      <c r="Y56" s="130">
        <v>7</v>
      </c>
      <c r="Z56" s="125">
        <v>0.30434782608695654</v>
      </c>
    </row>
    <row r="57" spans="1:26" ht="15.75" x14ac:dyDescent="0.2">
      <c r="A57" s="259">
        <v>71</v>
      </c>
      <c r="B57" s="126" t="s">
        <v>61</v>
      </c>
      <c r="C57" s="127">
        <v>55</v>
      </c>
      <c r="D57" s="128">
        <v>0.4296875</v>
      </c>
      <c r="E57" s="129">
        <v>15</v>
      </c>
      <c r="F57" s="131">
        <v>0.46875</v>
      </c>
      <c r="G57" s="130">
        <v>8</v>
      </c>
      <c r="H57" s="125">
        <v>0.42105263157894735</v>
      </c>
      <c r="I57" s="127">
        <v>68</v>
      </c>
      <c r="J57" s="128">
        <v>0.43870967741935485</v>
      </c>
      <c r="K57" s="129">
        <v>20</v>
      </c>
      <c r="L57" s="131">
        <v>0.55555555555555558</v>
      </c>
      <c r="M57" s="130">
        <v>15</v>
      </c>
      <c r="N57" s="125">
        <v>0.68181818181818177</v>
      </c>
      <c r="O57" s="127">
        <v>68</v>
      </c>
      <c r="P57" s="128">
        <v>0.44155844155844154</v>
      </c>
      <c r="Q57" s="129">
        <v>26</v>
      </c>
      <c r="R57" s="131">
        <v>0.55319148936170215</v>
      </c>
      <c r="S57" s="130">
        <v>16</v>
      </c>
      <c r="T57" s="125">
        <v>0.61538461538461542</v>
      </c>
      <c r="U57" s="127">
        <v>89</v>
      </c>
      <c r="V57" s="128">
        <v>0.5114942528735632</v>
      </c>
      <c r="W57" s="129">
        <v>28</v>
      </c>
      <c r="X57" s="131">
        <v>0.5957446808510638</v>
      </c>
      <c r="Y57" s="130">
        <v>16</v>
      </c>
      <c r="Z57" s="125">
        <v>0.5714285714285714</v>
      </c>
    </row>
    <row r="58" spans="1:26" ht="15.75" x14ac:dyDescent="0.2">
      <c r="A58" s="259">
        <v>72</v>
      </c>
      <c r="B58" s="126" t="s">
        <v>62</v>
      </c>
      <c r="C58" s="127">
        <v>7</v>
      </c>
      <c r="D58" s="128">
        <v>0.41176470588235292</v>
      </c>
      <c r="E58" s="129">
        <v>5</v>
      </c>
      <c r="F58" s="131">
        <v>0.5</v>
      </c>
      <c r="G58" s="130">
        <v>4</v>
      </c>
      <c r="H58" s="125">
        <v>0.8</v>
      </c>
      <c r="I58" s="127">
        <v>4</v>
      </c>
      <c r="J58" s="128">
        <v>0.26666666666666666</v>
      </c>
      <c r="K58" s="129">
        <v>2</v>
      </c>
      <c r="L58" s="131">
        <v>0.25</v>
      </c>
      <c r="M58" s="130">
        <v>0</v>
      </c>
      <c r="N58" s="125">
        <v>0</v>
      </c>
      <c r="O58" s="127">
        <v>6</v>
      </c>
      <c r="P58" s="128">
        <v>0.375</v>
      </c>
      <c r="Q58" s="129">
        <v>2</v>
      </c>
      <c r="R58" s="131">
        <v>0.4</v>
      </c>
      <c r="S58" s="130"/>
      <c r="T58" s="125">
        <v>0</v>
      </c>
      <c r="U58" s="127">
        <v>7</v>
      </c>
      <c r="V58" s="128">
        <v>0.3888888888888889</v>
      </c>
      <c r="W58" s="129">
        <v>2</v>
      </c>
      <c r="X58" s="131">
        <v>0.4</v>
      </c>
      <c r="Y58" s="130">
        <v>1</v>
      </c>
      <c r="Z58" s="125">
        <v>0.33333333333333331</v>
      </c>
    </row>
    <row r="59" spans="1:26" ht="15.75" x14ac:dyDescent="0.2">
      <c r="A59" s="259">
        <v>73</v>
      </c>
      <c r="B59" s="126" t="s">
        <v>63</v>
      </c>
      <c r="C59" s="127"/>
      <c r="D59" s="128">
        <v>0</v>
      </c>
      <c r="E59" s="129"/>
      <c r="F59" s="131">
        <v>0</v>
      </c>
      <c r="G59" s="130"/>
      <c r="H59" s="125">
        <v>0</v>
      </c>
      <c r="I59" s="127"/>
      <c r="J59" s="128">
        <v>0</v>
      </c>
      <c r="K59" s="129"/>
      <c r="L59" s="131"/>
      <c r="M59" s="130">
        <v>0</v>
      </c>
      <c r="N59" s="125"/>
      <c r="O59" s="127">
        <v>2</v>
      </c>
      <c r="P59" s="128">
        <v>0.5</v>
      </c>
      <c r="Q59" s="129">
        <v>1</v>
      </c>
      <c r="R59" s="131"/>
      <c r="S59" s="130"/>
      <c r="T59" s="125"/>
      <c r="U59" s="127">
        <v>2</v>
      </c>
      <c r="V59" s="128">
        <v>0.5</v>
      </c>
      <c r="W59" s="129">
        <v>1</v>
      </c>
      <c r="X59" s="131">
        <v>0.5</v>
      </c>
      <c r="Y59" s="130"/>
      <c r="Z59" s="125"/>
    </row>
    <row r="60" spans="1:26" ht="15.75" x14ac:dyDescent="0.2">
      <c r="A60" s="261">
        <v>74</v>
      </c>
      <c r="B60" s="134" t="s">
        <v>64</v>
      </c>
      <c r="C60" s="135">
        <v>54</v>
      </c>
      <c r="D60" s="136">
        <v>0.36986301369863012</v>
      </c>
      <c r="E60" s="137">
        <v>13</v>
      </c>
      <c r="F60" s="138">
        <v>0.22413793103448276</v>
      </c>
      <c r="G60" s="130">
        <v>6</v>
      </c>
      <c r="H60" s="125">
        <v>0.22222222222222221</v>
      </c>
      <c r="I60" s="135">
        <v>57</v>
      </c>
      <c r="J60" s="136">
        <v>0.39310344827586208</v>
      </c>
      <c r="K60" s="137">
        <v>15</v>
      </c>
      <c r="L60" s="138">
        <v>0.31914893617021278</v>
      </c>
      <c r="M60" s="130">
        <v>8</v>
      </c>
      <c r="N60" s="125">
        <v>0.33333333333333331</v>
      </c>
      <c r="O60" s="135">
        <v>58</v>
      </c>
      <c r="P60" s="136">
        <v>0.37662337662337664</v>
      </c>
      <c r="Q60" s="137">
        <v>16</v>
      </c>
      <c r="R60" s="138">
        <v>0.35555555555555557</v>
      </c>
      <c r="S60" s="130">
        <v>7</v>
      </c>
      <c r="T60" s="125">
        <v>0.31818181818181818</v>
      </c>
      <c r="U60" s="135">
        <v>73</v>
      </c>
      <c r="V60" s="136">
        <v>0.42441860465116277</v>
      </c>
      <c r="W60" s="137">
        <v>19</v>
      </c>
      <c r="X60" s="138">
        <v>0.33333333333333331</v>
      </c>
      <c r="Y60" s="130">
        <v>11</v>
      </c>
      <c r="Z60" s="125">
        <v>0.37931034482758619</v>
      </c>
    </row>
    <row r="61" spans="1:26" ht="15.75" x14ac:dyDescent="0.2">
      <c r="A61" s="261">
        <v>76</v>
      </c>
      <c r="B61" s="134" t="s">
        <v>65</v>
      </c>
      <c r="C61" s="135">
        <v>1</v>
      </c>
      <c r="D61" s="136">
        <v>0.33333333333333331</v>
      </c>
      <c r="E61" s="137"/>
      <c r="F61" s="138">
        <v>0</v>
      </c>
      <c r="G61" s="130"/>
      <c r="H61" s="125"/>
      <c r="I61" s="135"/>
      <c r="J61" s="136">
        <v>0</v>
      </c>
      <c r="K61" s="137"/>
      <c r="L61" s="138">
        <v>0</v>
      </c>
      <c r="M61" s="130">
        <v>0</v>
      </c>
      <c r="N61" s="125">
        <v>0</v>
      </c>
      <c r="O61" s="135">
        <v>1</v>
      </c>
      <c r="P61" s="136">
        <v>0.5</v>
      </c>
      <c r="Q61" s="137">
        <v>1</v>
      </c>
      <c r="R61" s="138">
        <v>1</v>
      </c>
      <c r="S61" s="130">
        <v>1</v>
      </c>
      <c r="T61" s="125">
        <v>1</v>
      </c>
      <c r="U61" s="135">
        <v>1</v>
      </c>
      <c r="V61" s="136">
        <v>0.25</v>
      </c>
      <c r="W61" s="137"/>
      <c r="X61" s="138"/>
      <c r="Y61" s="130"/>
      <c r="Z61" s="125"/>
    </row>
    <row r="62" spans="1:26" ht="15.75" x14ac:dyDescent="0.2">
      <c r="A62" s="261">
        <v>77</v>
      </c>
      <c r="B62" s="134" t="s">
        <v>66</v>
      </c>
      <c r="C62" s="135">
        <v>1</v>
      </c>
      <c r="D62" s="136">
        <v>1</v>
      </c>
      <c r="E62" s="137"/>
      <c r="F62" s="138"/>
      <c r="G62" s="130"/>
      <c r="H62" s="125"/>
      <c r="I62" s="135">
        <v>1</v>
      </c>
      <c r="J62" s="136">
        <v>0.5</v>
      </c>
      <c r="K62" s="137"/>
      <c r="L62" s="138"/>
      <c r="M62" s="130">
        <v>0</v>
      </c>
      <c r="N62" s="125"/>
      <c r="O62" s="135">
        <v>1</v>
      </c>
      <c r="P62" s="136">
        <v>1</v>
      </c>
      <c r="Q62" s="137"/>
      <c r="R62" s="138"/>
      <c r="S62" s="130"/>
      <c r="T62" s="125"/>
      <c r="U62" s="135">
        <v>2</v>
      </c>
      <c r="V62" s="136">
        <v>0.66666666666666663</v>
      </c>
      <c r="W62" s="137"/>
      <c r="X62" s="138"/>
      <c r="Y62" s="130"/>
      <c r="Z62" s="125"/>
    </row>
    <row r="63" spans="1:26" ht="15.75" x14ac:dyDescent="0.2">
      <c r="A63" s="262">
        <v>85</v>
      </c>
      <c r="B63" s="126" t="s">
        <v>67</v>
      </c>
      <c r="C63" s="127">
        <v>32</v>
      </c>
      <c r="D63" s="128">
        <v>0.50793650793650791</v>
      </c>
      <c r="E63" s="129">
        <v>7</v>
      </c>
      <c r="F63" s="131">
        <v>0.58333333333333337</v>
      </c>
      <c r="G63" s="130">
        <v>5</v>
      </c>
      <c r="H63" s="125">
        <v>0.7142857142857143</v>
      </c>
      <c r="I63" s="127">
        <v>34</v>
      </c>
      <c r="J63" s="128">
        <v>0.51515151515151514</v>
      </c>
      <c r="K63" s="129">
        <v>8</v>
      </c>
      <c r="L63" s="131">
        <v>0.47058823529411764</v>
      </c>
      <c r="M63" s="130">
        <v>5</v>
      </c>
      <c r="N63" s="125">
        <v>0.38461538461538464</v>
      </c>
      <c r="O63" s="127">
        <v>35</v>
      </c>
      <c r="P63" s="128">
        <v>0.53030303030303028</v>
      </c>
      <c r="Q63" s="129">
        <v>10</v>
      </c>
      <c r="R63" s="131">
        <v>0.52631578947368418</v>
      </c>
      <c r="S63" s="130">
        <v>4</v>
      </c>
      <c r="T63" s="125">
        <v>0.5</v>
      </c>
      <c r="U63" s="127">
        <v>48</v>
      </c>
      <c r="V63" s="128">
        <v>0.5393258426966292</v>
      </c>
      <c r="W63" s="129">
        <v>15</v>
      </c>
      <c r="X63" s="131">
        <v>0.51724137931034486</v>
      </c>
      <c r="Y63" s="130">
        <v>8</v>
      </c>
      <c r="Z63" s="125">
        <v>0.53333333333333333</v>
      </c>
    </row>
    <row r="64" spans="1:26" ht="15.75" x14ac:dyDescent="0.2">
      <c r="A64" s="262">
        <v>86</v>
      </c>
      <c r="B64" s="126" t="s">
        <v>68</v>
      </c>
      <c r="C64" s="127">
        <v>40</v>
      </c>
      <c r="D64" s="128">
        <v>0.5714285714285714</v>
      </c>
      <c r="E64" s="129">
        <v>10</v>
      </c>
      <c r="F64" s="131">
        <v>0.55555555555555558</v>
      </c>
      <c r="G64" s="130">
        <v>5</v>
      </c>
      <c r="H64" s="125">
        <v>0.7142857142857143</v>
      </c>
      <c r="I64" s="127">
        <v>39</v>
      </c>
      <c r="J64" s="128">
        <v>0.51315789473684215</v>
      </c>
      <c r="K64" s="129">
        <v>10</v>
      </c>
      <c r="L64" s="131">
        <v>0.43478260869565216</v>
      </c>
      <c r="M64" s="130">
        <v>4</v>
      </c>
      <c r="N64" s="125">
        <v>0.36363636363636365</v>
      </c>
      <c r="O64" s="127">
        <v>52</v>
      </c>
      <c r="P64" s="128">
        <v>0.57777777777777772</v>
      </c>
      <c r="Q64" s="129">
        <v>17</v>
      </c>
      <c r="R64" s="131">
        <v>0.56666666666666665</v>
      </c>
      <c r="S64" s="130">
        <v>9</v>
      </c>
      <c r="T64" s="125">
        <v>0.81818181818181823</v>
      </c>
      <c r="U64" s="127">
        <v>65</v>
      </c>
      <c r="V64" s="128">
        <v>0.59090909090909094</v>
      </c>
      <c r="W64" s="129">
        <v>26</v>
      </c>
      <c r="X64" s="131">
        <v>0.60465116279069764</v>
      </c>
      <c r="Y64" s="130">
        <v>12</v>
      </c>
      <c r="Z64" s="125">
        <v>0.63157894736842102</v>
      </c>
    </row>
    <row r="65" spans="1:26" ht="15.75" x14ac:dyDescent="0.2">
      <c r="A65" s="263">
        <v>87</v>
      </c>
      <c r="B65" s="134" t="s">
        <v>69</v>
      </c>
      <c r="C65" s="135">
        <v>44</v>
      </c>
      <c r="D65" s="136">
        <v>0.74576271186440679</v>
      </c>
      <c r="E65" s="137">
        <v>10</v>
      </c>
      <c r="F65" s="138">
        <v>0.76923076923076927</v>
      </c>
      <c r="G65" s="139">
        <v>5</v>
      </c>
      <c r="H65" s="140">
        <v>0.7142857142857143</v>
      </c>
      <c r="I65" s="135">
        <v>46</v>
      </c>
      <c r="J65" s="136">
        <v>0.67647058823529416</v>
      </c>
      <c r="K65" s="137">
        <v>13</v>
      </c>
      <c r="L65" s="138">
        <v>0.72222222222222221</v>
      </c>
      <c r="M65" s="139">
        <v>8</v>
      </c>
      <c r="N65" s="140">
        <v>0.72727272727272729</v>
      </c>
      <c r="O65" s="135">
        <v>48</v>
      </c>
      <c r="P65" s="136">
        <v>0.61538461538461542</v>
      </c>
      <c r="Q65" s="137">
        <v>14</v>
      </c>
      <c r="R65" s="138">
        <v>0.7</v>
      </c>
      <c r="S65" s="139">
        <v>8</v>
      </c>
      <c r="T65" s="140">
        <v>0.61538461538461542</v>
      </c>
      <c r="U65" s="135">
        <v>56</v>
      </c>
      <c r="V65" s="136">
        <v>0.62222222222222223</v>
      </c>
      <c r="W65" s="137">
        <v>16</v>
      </c>
      <c r="X65" s="138">
        <v>0.76190476190476186</v>
      </c>
      <c r="Y65" s="139">
        <v>8</v>
      </c>
      <c r="Z65" s="140">
        <v>0.88888888888888884</v>
      </c>
    </row>
    <row r="66" spans="1:26" ht="16.5" thickBot="1" x14ac:dyDescent="0.25">
      <c r="A66" s="265"/>
      <c r="B66" s="264" t="s">
        <v>9</v>
      </c>
      <c r="C66" s="141">
        <v>3287</v>
      </c>
      <c r="D66" s="142">
        <v>0.43850053361792957</v>
      </c>
      <c r="E66" s="143">
        <v>969</v>
      </c>
      <c r="F66" s="145">
        <v>0.45535714285714285</v>
      </c>
      <c r="G66" s="144">
        <v>561</v>
      </c>
      <c r="H66" s="254">
        <v>0.48825065274151436</v>
      </c>
      <c r="I66" s="141">
        <v>3451</v>
      </c>
      <c r="J66" s="142">
        <v>0.43501827807891086</v>
      </c>
      <c r="K66" s="143">
        <v>941</v>
      </c>
      <c r="L66" s="145">
        <v>0.44219924812030076</v>
      </c>
      <c r="M66" s="144">
        <v>522</v>
      </c>
      <c r="N66" s="254">
        <v>0.44013490725126475</v>
      </c>
      <c r="O66" s="141">
        <v>3665</v>
      </c>
      <c r="P66" s="142">
        <v>0.4367254528122021</v>
      </c>
      <c r="Q66" s="143">
        <v>1039</v>
      </c>
      <c r="R66" s="145">
        <v>0.45550197281893906</v>
      </c>
      <c r="S66" s="144">
        <v>616</v>
      </c>
      <c r="T66" s="254">
        <v>0.49677419354838709</v>
      </c>
      <c r="U66" s="141">
        <v>4075</v>
      </c>
      <c r="V66" s="142">
        <v>0.43695046107656016</v>
      </c>
      <c r="W66" s="143">
        <v>1248</v>
      </c>
      <c r="X66" s="145">
        <v>0.44779332615715822</v>
      </c>
      <c r="Y66" s="144">
        <v>648</v>
      </c>
      <c r="Z66" s="254">
        <v>0.48539325842696629</v>
      </c>
    </row>
    <row r="67" spans="1:26" x14ac:dyDescent="0.2">
      <c r="A67" s="266" t="s">
        <v>202</v>
      </c>
      <c r="Z67" s="239"/>
    </row>
    <row r="68" spans="1:26" x14ac:dyDescent="0.2">
      <c r="A68" s="112" t="s">
        <v>168</v>
      </c>
    </row>
  </sheetData>
  <mergeCells count="18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  <mergeCell ref="U7:V7"/>
    <mergeCell ref="W7:X7"/>
    <mergeCell ref="Y7:Z7"/>
    <mergeCell ref="S7:T7"/>
    <mergeCell ref="U6:Z6"/>
  </mergeCells>
  <conditionalFormatting sqref="K78">
    <cfRule type="expression" dxfId="44" priority="4">
      <formula>$D$9:$D$66&gt;50</formula>
    </cfRule>
  </conditionalFormatting>
  <conditionalFormatting sqref="D9:D66 J9:J66 P9:P66 V9:V66">
    <cfRule type="cellIs" dxfId="43" priority="3" operator="greaterThan">
      <formula>50%</formula>
    </cfRule>
  </conditionalFormatting>
  <conditionalFormatting sqref="F9:F66 L9:L66 R9:R66 X9:X66">
    <cfRule type="expression" dxfId="42" priority="2">
      <formula>D9&lt;F9</formula>
    </cfRule>
  </conditionalFormatting>
  <conditionalFormatting sqref="Z9:Z66 H9:H66 N9:N66 T9:T66">
    <cfRule type="expression" dxfId="41" priority="1">
      <formula>F9&lt;H9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T68"/>
  <sheetViews>
    <sheetView showZeros="0" zoomScale="85" zoomScaleNormal="85" workbookViewId="0">
      <selection activeCell="J54" sqref="J54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140625" style="110" customWidth="1"/>
    <col min="4" max="4" width="9.7109375" style="110" customWidth="1"/>
    <col min="5" max="5" width="9.85546875" style="110" customWidth="1"/>
    <col min="6" max="6" width="9.85546875" style="253" customWidth="1"/>
    <col min="7" max="7" width="9.28515625" style="110" customWidth="1"/>
    <col min="8" max="8" width="9.5703125" style="253" customWidth="1"/>
    <col min="9" max="9" width="13.140625" style="110" customWidth="1"/>
    <col min="10" max="10" width="9.85546875" style="110" customWidth="1"/>
    <col min="11" max="11" width="10.5703125" style="110" customWidth="1"/>
    <col min="12" max="13" width="10.140625" style="110" customWidth="1"/>
    <col min="14" max="14" width="9.5703125" style="110" customWidth="1"/>
    <col min="15" max="15" width="13.42578125" style="110" customWidth="1"/>
    <col min="16" max="20" width="9.7109375" style="110" customWidth="1"/>
    <col min="21" max="16384" width="11.42578125" style="110"/>
  </cols>
  <sheetData>
    <row r="1" spans="1:20" ht="6.6" customHeight="1" x14ac:dyDescent="0.2"/>
    <row r="2" spans="1:20" ht="18.75" x14ac:dyDescent="0.25">
      <c r="A2" s="368" t="s">
        <v>187</v>
      </c>
      <c r="B2" s="369"/>
      <c r="C2" s="369"/>
      <c r="D2" s="369"/>
      <c r="E2" s="369"/>
      <c r="F2" s="369"/>
      <c r="G2" s="369"/>
      <c r="H2" s="369"/>
      <c r="I2" s="373"/>
      <c r="J2" s="373"/>
      <c r="K2" s="373"/>
      <c r="L2" s="373"/>
      <c r="M2" s="373"/>
      <c r="N2" s="373"/>
      <c r="O2" s="373"/>
    </row>
    <row r="4" spans="1:20" ht="15" x14ac:dyDescent="0.25">
      <c r="A4" s="370" t="s">
        <v>178</v>
      </c>
      <c r="B4" s="369"/>
      <c r="C4" s="369"/>
      <c r="D4" s="369"/>
      <c r="E4" s="369"/>
      <c r="F4" s="369"/>
      <c r="G4" s="369"/>
      <c r="H4" s="369"/>
      <c r="I4" s="373"/>
      <c r="J4" s="373"/>
      <c r="K4" s="373"/>
      <c r="L4" s="373"/>
      <c r="M4" s="373"/>
      <c r="N4" s="373"/>
    </row>
    <row r="5" spans="1:20" ht="13.5" thickBot="1" x14ac:dyDescent="0.25">
      <c r="C5" s="111"/>
      <c r="D5" s="111"/>
      <c r="E5" s="111"/>
      <c r="F5" s="252"/>
      <c r="G5" s="111"/>
      <c r="H5" s="252"/>
    </row>
    <row r="6" spans="1:20" s="112" customFormat="1" ht="15.75" x14ac:dyDescent="0.2">
      <c r="B6" s="6"/>
      <c r="C6" s="365">
        <v>2017</v>
      </c>
      <c r="D6" s="366"/>
      <c r="E6" s="366"/>
      <c r="F6" s="366"/>
      <c r="G6" s="366"/>
      <c r="H6" s="367"/>
      <c r="I6" s="365">
        <v>2018</v>
      </c>
      <c r="J6" s="366"/>
      <c r="K6" s="366"/>
      <c r="L6" s="366"/>
      <c r="M6" s="366"/>
      <c r="N6" s="367"/>
      <c r="O6" s="365">
        <v>2019</v>
      </c>
      <c r="P6" s="366"/>
      <c r="Q6" s="366"/>
      <c r="R6" s="366"/>
      <c r="S6" s="366"/>
      <c r="T6" s="367"/>
    </row>
    <row r="7" spans="1:20" s="112" customFormat="1" ht="16.5" thickBot="1" x14ac:dyDescent="0.25">
      <c r="B7" s="6"/>
      <c r="C7" s="360" t="s">
        <v>114</v>
      </c>
      <c r="D7" s="361"/>
      <c r="E7" s="362" t="s">
        <v>115</v>
      </c>
      <c r="F7" s="363"/>
      <c r="G7" s="361" t="s">
        <v>116</v>
      </c>
      <c r="H7" s="364"/>
      <c r="I7" s="360" t="s">
        <v>114</v>
      </c>
      <c r="J7" s="361"/>
      <c r="K7" s="362" t="s">
        <v>115</v>
      </c>
      <c r="L7" s="363"/>
      <c r="M7" s="361" t="s">
        <v>116</v>
      </c>
      <c r="N7" s="364"/>
      <c r="O7" s="360" t="s">
        <v>114</v>
      </c>
      <c r="P7" s="361"/>
      <c r="Q7" s="362" t="s">
        <v>115</v>
      </c>
      <c r="R7" s="363"/>
      <c r="S7" s="361" t="s">
        <v>116</v>
      </c>
      <c r="T7" s="364"/>
    </row>
    <row r="8" spans="1:20" s="112" customFormat="1" ht="35.450000000000003" customHeight="1" x14ac:dyDescent="0.2">
      <c r="A8" s="256" t="s">
        <v>10</v>
      </c>
      <c r="B8" s="255" t="s">
        <v>11</v>
      </c>
      <c r="C8" s="113" t="s">
        <v>117</v>
      </c>
      <c r="D8" s="114" t="s">
        <v>166</v>
      </c>
      <c r="E8" s="115" t="s">
        <v>118</v>
      </c>
      <c r="F8" s="118" t="s">
        <v>166</v>
      </c>
      <c r="G8" s="116" t="s">
        <v>119</v>
      </c>
      <c r="H8" s="117" t="s">
        <v>166</v>
      </c>
      <c r="I8" s="113" t="s">
        <v>117</v>
      </c>
      <c r="J8" s="114" t="s">
        <v>166</v>
      </c>
      <c r="K8" s="115" t="s">
        <v>118</v>
      </c>
      <c r="L8" s="118" t="s">
        <v>166</v>
      </c>
      <c r="M8" s="116" t="s">
        <v>119</v>
      </c>
      <c r="N8" s="117" t="s">
        <v>166</v>
      </c>
      <c r="O8" s="113" t="s">
        <v>117</v>
      </c>
      <c r="P8" s="114" t="s">
        <v>166</v>
      </c>
      <c r="Q8" s="115" t="s">
        <v>118</v>
      </c>
      <c r="R8" s="118" t="s">
        <v>166</v>
      </c>
      <c r="S8" s="116" t="s">
        <v>119</v>
      </c>
      <c r="T8" s="117" t="s">
        <v>166</v>
      </c>
    </row>
    <row r="9" spans="1:20" ht="15.75" x14ac:dyDescent="0.2">
      <c r="A9" s="257">
        <v>1</v>
      </c>
      <c r="B9" s="119" t="s">
        <v>13</v>
      </c>
      <c r="C9" s="120">
        <v>32</v>
      </c>
      <c r="D9" s="121">
        <v>0.64</v>
      </c>
      <c r="E9" s="122">
        <v>16</v>
      </c>
      <c r="F9" s="155">
        <v>0.64</v>
      </c>
      <c r="G9" s="124">
        <v>10</v>
      </c>
      <c r="H9" s="330">
        <v>0.625</v>
      </c>
      <c r="I9" s="120">
        <v>32</v>
      </c>
      <c r="J9" s="121">
        <v>0.60377358490566035</v>
      </c>
      <c r="K9" s="122">
        <v>14</v>
      </c>
      <c r="L9" s="314">
        <v>0.73684210526315785</v>
      </c>
      <c r="M9" s="124">
        <v>12</v>
      </c>
      <c r="N9" s="125">
        <v>0.8</v>
      </c>
      <c r="O9" s="120">
        <v>32</v>
      </c>
      <c r="P9" s="121">
        <v>0.59259259259259256</v>
      </c>
      <c r="Q9" s="122">
        <v>18</v>
      </c>
      <c r="R9" s="314">
        <v>0.66666666666666663</v>
      </c>
      <c r="S9" s="124">
        <v>13</v>
      </c>
      <c r="T9" s="125">
        <v>0.65</v>
      </c>
    </row>
    <row r="10" spans="1:20" ht="15.75" x14ac:dyDescent="0.2">
      <c r="A10" s="258">
        <v>2</v>
      </c>
      <c r="B10" s="126" t="s">
        <v>14</v>
      </c>
      <c r="C10" s="127">
        <v>24</v>
      </c>
      <c r="D10" s="313">
        <v>0.42105263157894735</v>
      </c>
      <c r="E10" s="129">
        <v>13</v>
      </c>
      <c r="F10" s="312">
        <v>0.4642857142857143</v>
      </c>
      <c r="G10" s="130">
        <v>8</v>
      </c>
      <c r="H10" s="329">
        <v>0.47058823529411764</v>
      </c>
      <c r="I10" s="127">
        <v>26</v>
      </c>
      <c r="J10" s="313">
        <v>0.44827586206896552</v>
      </c>
      <c r="K10" s="129">
        <v>9</v>
      </c>
      <c r="L10" s="315">
        <v>0.47368421052631576</v>
      </c>
      <c r="M10" s="130">
        <v>8</v>
      </c>
      <c r="N10" s="125">
        <v>0.53333333333333333</v>
      </c>
      <c r="O10" s="127">
        <v>30</v>
      </c>
      <c r="P10" s="313">
        <v>0.47619047619047616</v>
      </c>
      <c r="Q10" s="129">
        <v>9</v>
      </c>
      <c r="R10" s="315">
        <v>0.45</v>
      </c>
      <c r="S10" s="130">
        <v>9</v>
      </c>
      <c r="T10" s="125">
        <v>0.5</v>
      </c>
    </row>
    <row r="11" spans="1:20" ht="15.75" x14ac:dyDescent="0.2">
      <c r="A11" s="258">
        <v>3</v>
      </c>
      <c r="B11" s="126" t="s">
        <v>15</v>
      </c>
      <c r="C11" s="127"/>
      <c r="D11" s="313">
        <v>0</v>
      </c>
      <c r="E11" s="129"/>
      <c r="F11" s="312">
        <v>0</v>
      </c>
      <c r="G11" s="130"/>
      <c r="H11" s="329">
        <v>0</v>
      </c>
      <c r="I11" s="127">
        <v>1</v>
      </c>
      <c r="J11" s="313">
        <v>0.2</v>
      </c>
      <c r="K11" s="129">
        <v>1</v>
      </c>
      <c r="L11" s="315">
        <v>0.25</v>
      </c>
      <c r="M11" s="130">
        <v>1</v>
      </c>
      <c r="N11" s="125">
        <v>0.33333333333333331</v>
      </c>
      <c r="O11" s="127">
        <v>1</v>
      </c>
      <c r="P11" s="313">
        <v>0.25</v>
      </c>
      <c r="Q11" s="129"/>
      <c r="R11" s="315">
        <v>0</v>
      </c>
      <c r="S11" s="130"/>
      <c r="T11" s="125">
        <v>0</v>
      </c>
    </row>
    <row r="12" spans="1:20" ht="15.75" x14ac:dyDescent="0.2">
      <c r="A12" s="258">
        <v>4</v>
      </c>
      <c r="B12" s="126" t="s">
        <v>16</v>
      </c>
      <c r="C12" s="127"/>
      <c r="D12" s="313">
        <v>0</v>
      </c>
      <c r="E12" s="129"/>
      <c r="F12" s="312">
        <v>0</v>
      </c>
      <c r="G12" s="130"/>
      <c r="H12" s="329">
        <v>0</v>
      </c>
      <c r="I12" s="127"/>
      <c r="J12" s="313">
        <v>0</v>
      </c>
      <c r="K12" s="129"/>
      <c r="L12" s="315">
        <v>0</v>
      </c>
      <c r="M12" s="130"/>
      <c r="N12" s="125">
        <v>0</v>
      </c>
      <c r="O12" s="127">
        <v>1</v>
      </c>
      <c r="P12" s="313">
        <v>0.14285714285714285</v>
      </c>
      <c r="Q12" s="129">
        <v>1</v>
      </c>
      <c r="R12" s="315">
        <v>0.33333333333333331</v>
      </c>
      <c r="S12" s="130"/>
      <c r="T12" s="125">
        <v>0</v>
      </c>
    </row>
    <row r="13" spans="1:20" ht="15.75" x14ac:dyDescent="0.2">
      <c r="A13" s="258">
        <v>5</v>
      </c>
      <c r="B13" s="126" t="s">
        <v>17</v>
      </c>
      <c r="C13" s="127">
        <v>41</v>
      </c>
      <c r="D13" s="313">
        <v>0.34166666666666667</v>
      </c>
      <c r="E13" s="129">
        <v>25</v>
      </c>
      <c r="F13" s="312">
        <v>0.37313432835820898</v>
      </c>
      <c r="G13" s="130">
        <v>17</v>
      </c>
      <c r="H13" s="329">
        <v>0.42499999999999999</v>
      </c>
      <c r="I13" s="127">
        <v>40</v>
      </c>
      <c r="J13" s="313">
        <v>0.33057851239669422</v>
      </c>
      <c r="K13" s="129">
        <v>17</v>
      </c>
      <c r="L13" s="315">
        <v>0.34693877551020408</v>
      </c>
      <c r="M13" s="130">
        <v>15</v>
      </c>
      <c r="N13" s="125">
        <v>0.38461538461538464</v>
      </c>
      <c r="O13" s="127">
        <v>39</v>
      </c>
      <c r="P13" s="313">
        <v>0.3611111111111111</v>
      </c>
      <c r="Q13" s="129">
        <v>20</v>
      </c>
      <c r="R13" s="315">
        <v>0.37735849056603776</v>
      </c>
      <c r="S13" s="130">
        <v>18</v>
      </c>
      <c r="T13" s="125">
        <v>0.45</v>
      </c>
    </row>
    <row r="14" spans="1:20" ht="15.75" x14ac:dyDescent="0.2">
      <c r="A14" s="258">
        <v>6</v>
      </c>
      <c r="B14" s="126" t="s">
        <v>18</v>
      </c>
      <c r="C14" s="127">
        <v>30</v>
      </c>
      <c r="D14" s="313">
        <v>0.36144578313253012</v>
      </c>
      <c r="E14" s="129">
        <v>15</v>
      </c>
      <c r="F14" s="312">
        <v>0.31914893617021278</v>
      </c>
      <c r="G14" s="130">
        <v>7</v>
      </c>
      <c r="H14" s="329">
        <v>0.23333333333333334</v>
      </c>
      <c r="I14" s="127">
        <v>32</v>
      </c>
      <c r="J14" s="313">
        <v>0.43243243243243246</v>
      </c>
      <c r="K14" s="129">
        <v>13</v>
      </c>
      <c r="L14" s="315">
        <v>0.43333333333333335</v>
      </c>
      <c r="M14" s="130">
        <v>11</v>
      </c>
      <c r="N14" s="125">
        <v>0.47826086956521741</v>
      </c>
      <c r="O14" s="127">
        <v>45</v>
      </c>
      <c r="P14" s="313">
        <v>0.54216867469879515</v>
      </c>
      <c r="Q14" s="129">
        <v>28</v>
      </c>
      <c r="R14" s="315">
        <v>0.5714285714285714</v>
      </c>
      <c r="S14" s="130">
        <v>22</v>
      </c>
      <c r="T14" s="125">
        <v>0.62857142857142856</v>
      </c>
    </row>
    <row r="15" spans="1:20" ht="15.75" x14ac:dyDescent="0.2">
      <c r="A15" s="259">
        <v>7</v>
      </c>
      <c r="B15" s="126" t="s">
        <v>19</v>
      </c>
      <c r="C15" s="127">
        <v>10</v>
      </c>
      <c r="D15" s="313">
        <v>0.83333333333333337</v>
      </c>
      <c r="E15" s="129">
        <v>5</v>
      </c>
      <c r="F15" s="312">
        <v>0.7142857142857143</v>
      </c>
      <c r="G15" s="130">
        <v>1</v>
      </c>
      <c r="H15" s="329">
        <v>0.33333333333333331</v>
      </c>
      <c r="I15" s="127">
        <v>14</v>
      </c>
      <c r="J15" s="313">
        <v>0.875</v>
      </c>
      <c r="K15" s="129">
        <v>8</v>
      </c>
      <c r="L15" s="315">
        <v>0.8</v>
      </c>
      <c r="M15" s="130">
        <v>6</v>
      </c>
      <c r="N15" s="125">
        <v>0.8571428571428571</v>
      </c>
      <c r="O15" s="127">
        <v>13</v>
      </c>
      <c r="P15" s="313">
        <v>0.8125</v>
      </c>
      <c r="Q15" s="129">
        <v>4</v>
      </c>
      <c r="R15" s="315">
        <v>1</v>
      </c>
      <c r="S15" s="130">
        <v>3</v>
      </c>
      <c r="T15" s="125">
        <v>1</v>
      </c>
    </row>
    <row r="16" spans="1:20" ht="15.75" x14ac:dyDescent="0.2">
      <c r="A16" s="259">
        <v>8</v>
      </c>
      <c r="B16" s="126" t="s">
        <v>20</v>
      </c>
      <c r="C16" s="127">
        <v>8</v>
      </c>
      <c r="D16" s="313">
        <v>0.5714285714285714</v>
      </c>
      <c r="E16" s="129">
        <v>3</v>
      </c>
      <c r="F16" s="312">
        <v>0.6</v>
      </c>
      <c r="G16" s="130">
        <v>2</v>
      </c>
      <c r="H16" s="329">
        <v>0.5</v>
      </c>
      <c r="I16" s="127">
        <v>13</v>
      </c>
      <c r="J16" s="313">
        <v>0.68421052631578949</v>
      </c>
      <c r="K16" s="129">
        <v>2</v>
      </c>
      <c r="L16" s="315">
        <v>1</v>
      </c>
      <c r="M16" s="130">
        <v>2</v>
      </c>
      <c r="N16" s="125">
        <v>1</v>
      </c>
      <c r="O16" s="127">
        <v>16</v>
      </c>
      <c r="P16" s="313">
        <v>0.69565217391304346</v>
      </c>
      <c r="Q16" s="129">
        <v>5</v>
      </c>
      <c r="R16" s="315">
        <v>0.7142857142857143</v>
      </c>
      <c r="S16" s="130">
        <v>4</v>
      </c>
      <c r="T16" s="125">
        <v>0.66666666666666663</v>
      </c>
    </row>
    <row r="17" spans="1:20" ht="15.75" x14ac:dyDescent="0.2">
      <c r="A17" s="259">
        <v>9</v>
      </c>
      <c r="B17" s="126" t="s">
        <v>21</v>
      </c>
      <c r="C17" s="127">
        <v>44</v>
      </c>
      <c r="D17" s="313">
        <v>0.61971830985915488</v>
      </c>
      <c r="E17" s="129">
        <v>8</v>
      </c>
      <c r="F17" s="312">
        <v>0.36363636363636365</v>
      </c>
      <c r="G17" s="130">
        <v>5</v>
      </c>
      <c r="H17" s="329">
        <v>0.35714285714285715</v>
      </c>
      <c r="I17" s="127">
        <v>49</v>
      </c>
      <c r="J17" s="313">
        <v>0.64473684210526316</v>
      </c>
      <c r="K17" s="129">
        <v>5</v>
      </c>
      <c r="L17" s="315">
        <v>0.33333333333333331</v>
      </c>
      <c r="M17" s="130">
        <v>4</v>
      </c>
      <c r="N17" s="125">
        <v>0.2857142857142857</v>
      </c>
      <c r="O17" s="127">
        <v>60</v>
      </c>
      <c r="P17" s="313">
        <v>0.7142857142857143</v>
      </c>
      <c r="Q17" s="129">
        <v>23</v>
      </c>
      <c r="R17" s="315">
        <v>0.7931034482758621</v>
      </c>
      <c r="S17" s="130">
        <v>21</v>
      </c>
      <c r="T17" s="125">
        <v>0.875</v>
      </c>
    </row>
    <row r="18" spans="1:20" ht="15.75" x14ac:dyDescent="0.2">
      <c r="A18" s="259">
        <v>10</v>
      </c>
      <c r="B18" s="126" t="s">
        <v>22</v>
      </c>
      <c r="C18" s="127">
        <v>9</v>
      </c>
      <c r="D18" s="313">
        <v>0.81818181818181823</v>
      </c>
      <c r="E18" s="129">
        <v>4</v>
      </c>
      <c r="F18" s="312">
        <v>1</v>
      </c>
      <c r="G18" s="130">
        <v>2</v>
      </c>
      <c r="H18" s="329">
        <v>1</v>
      </c>
      <c r="I18" s="127">
        <v>10</v>
      </c>
      <c r="J18" s="313">
        <v>0.7142857142857143</v>
      </c>
      <c r="K18" s="129">
        <v>3</v>
      </c>
      <c r="L18" s="315">
        <v>0.75</v>
      </c>
      <c r="M18" s="130">
        <v>2</v>
      </c>
      <c r="N18" s="125">
        <v>0.66666666666666663</v>
      </c>
      <c r="O18" s="127">
        <v>8</v>
      </c>
      <c r="P18" s="313">
        <v>0.5714285714285714</v>
      </c>
      <c r="Q18" s="129">
        <v>4</v>
      </c>
      <c r="R18" s="315">
        <v>0.8</v>
      </c>
      <c r="S18" s="130">
        <v>4</v>
      </c>
      <c r="T18" s="125">
        <v>1</v>
      </c>
    </row>
    <row r="19" spans="1:20" ht="15.75" x14ac:dyDescent="0.2">
      <c r="A19" s="259">
        <v>11</v>
      </c>
      <c r="B19" s="126" t="s">
        <v>23</v>
      </c>
      <c r="C19" s="127">
        <v>48</v>
      </c>
      <c r="D19" s="313">
        <v>0.52173913043478259</v>
      </c>
      <c r="E19" s="129">
        <v>16</v>
      </c>
      <c r="F19" s="312">
        <v>0.5714285714285714</v>
      </c>
      <c r="G19" s="130">
        <v>10</v>
      </c>
      <c r="H19" s="329">
        <v>0.625</v>
      </c>
      <c r="I19" s="127">
        <v>52</v>
      </c>
      <c r="J19" s="313">
        <v>0.55319148936170215</v>
      </c>
      <c r="K19" s="129">
        <v>10</v>
      </c>
      <c r="L19" s="315">
        <v>0.58823529411764708</v>
      </c>
      <c r="M19" s="130">
        <v>8</v>
      </c>
      <c r="N19" s="125">
        <v>0.53333333333333333</v>
      </c>
      <c r="O19" s="127">
        <v>56</v>
      </c>
      <c r="P19" s="313">
        <v>0.58947368421052626</v>
      </c>
      <c r="Q19" s="129">
        <v>17</v>
      </c>
      <c r="R19" s="315">
        <v>0.48571428571428571</v>
      </c>
      <c r="S19" s="130">
        <v>14</v>
      </c>
      <c r="T19" s="125">
        <v>0.45161290322580644</v>
      </c>
    </row>
    <row r="20" spans="1:20" ht="15.75" x14ac:dyDescent="0.2">
      <c r="A20" s="259">
        <v>12</v>
      </c>
      <c r="B20" s="126" t="s">
        <v>24</v>
      </c>
      <c r="C20" s="127">
        <v>27</v>
      </c>
      <c r="D20" s="313">
        <v>0.5625</v>
      </c>
      <c r="E20" s="129">
        <v>12</v>
      </c>
      <c r="F20" s="312">
        <v>0.5714285714285714</v>
      </c>
      <c r="G20" s="130">
        <v>5</v>
      </c>
      <c r="H20" s="329">
        <v>0.45454545454545453</v>
      </c>
      <c r="I20" s="127">
        <v>27</v>
      </c>
      <c r="J20" s="313">
        <v>0.58695652173913049</v>
      </c>
      <c r="K20" s="129">
        <v>9</v>
      </c>
      <c r="L20" s="315">
        <v>0.69230769230769229</v>
      </c>
      <c r="M20" s="130">
        <v>8</v>
      </c>
      <c r="N20" s="125">
        <v>0.72727272727272729</v>
      </c>
      <c r="O20" s="127">
        <v>23</v>
      </c>
      <c r="P20" s="313">
        <v>0.51111111111111107</v>
      </c>
      <c r="Q20" s="129">
        <v>7</v>
      </c>
      <c r="R20" s="315">
        <v>0.4375</v>
      </c>
      <c r="S20" s="130">
        <v>6</v>
      </c>
      <c r="T20" s="125">
        <v>0.5</v>
      </c>
    </row>
    <row r="21" spans="1:20" ht="15.75" x14ac:dyDescent="0.2">
      <c r="A21" s="259">
        <v>13</v>
      </c>
      <c r="B21" s="126" t="s">
        <v>25</v>
      </c>
      <c r="C21" s="127">
        <v>1</v>
      </c>
      <c r="D21" s="313">
        <v>0.33333333333333331</v>
      </c>
      <c r="E21" s="129"/>
      <c r="F21" s="312">
        <v>0</v>
      </c>
      <c r="G21" s="130"/>
      <c r="H21" s="329"/>
      <c r="I21" s="127">
        <v>2</v>
      </c>
      <c r="J21" s="313">
        <v>0.4</v>
      </c>
      <c r="K21" s="129"/>
      <c r="L21" s="315">
        <v>0</v>
      </c>
      <c r="M21" s="130"/>
      <c r="N21" s="125">
        <v>0</v>
      </c>
      <c r="O21" s="127">
        <v>4</v>
      </c>
      <c r="P21" s="313">
        <v>0.8</v>
      </c>
      <c r="Q21" s="129">
        <v>1</v>
      </c>
      <c r="R21" s="315">
        <v>1</v>
      </c>
      <c r="S21" s="130">
        <v>1</v>
      </c>
      <c r="T21" s="125">
        <v>1</v>
      </c>
    </row>
    <row r="22" spans="1:20" ht="22.5" x14ac:dyDescent="0.2">
      <c r="A22" s="259">
        <v>14</v>
      </c>
      <c r="B22" s="132" t="s">
        <v>26</v>
      </c>
      <c r="C22" s="127">
        <v>31</v>
      </c>
      <c r="D22" s="313">
        <v>0.60784313725490191</v>
      </c>
      <c r="E22" s="129">
        <v>16</v>
      </c>
      <c r="F22" s="312">
        <v>0.72727272727272729</v>
      </c>
      <c r="G22" s="130">
        <v>7</v>
      </c>
      <c r="H22" s="329">
        <v>0.7</v>
      </c>
      <c r="I22" s="127">
        <v>32</v>
      </c>
      <c r="J22" s="313">
        <v>0.61538461538461542</v>
      </c>
      <c r="K22" s="129">
        <v>11</v>
      </c>
      <c r="L22" s="315">
        <v>0.6875</v>
      </c>
      <c r="M22" s="130">
        <v>9</v>
      </c>
      <c r="N22" s="125">
        <v>0.75</v>
      </c>
      <c r="O22" s="127">
        <v>40</v>
      </c>
      <c r="P22" s="313">
        <v>0.67796610169491522</v>
      </c>
      <c r="Q22" s="129">
        <v>17</v>
      </c>
      <c r="R22" s="315">
        <v>0.73913043478260865</v>
      </c>
      <c r="S22" s="130">
        <v>14</v>
      </c>
      <c r="T22" s="125">
        <v>0.73684210526315785</v>
      </c>
    </row>
    <row r="23" spans="1:20" ht="22.5" x14ac:dyDescent="0.2">
      <c r="A23" s="259">
        <v>15</v>
      </c>
      <c r="B23" s="132" t="s">
        <v>27</v>
      </c>
      <c r="C23" s="127">
        <v>1</v>
      </c>
      <c r="D23" s="313">
        <v>0.33333333333333331</v>
      </c>
      <c r="E23" s="129">
        <v>1</v>
      </c>
      <c r="F23" s="312">
        <v>0.5</v>
      </c>
      <c r="G23" s="130">
        <v>1</v>
      </c>
      <c r="H23" s="329">
        <v>1</v>
      </c>
      <c r="I23" s="127"/>
      <c r="J23" s="313">
        <v>0</v>
      </c>
      <c r="K23" s="129"/>
      <c r="L23" s="315">
        <v>0</v>
      </c>
      <c r="M23" s="130"/>
      <c r="N23" s="125"/>
      <c r="O23" s="127">
        <v>2</v>
      </c>
      <c r="P23" s="313">
        <v>0.33333333333333331</v>
      </c>
      <c r="Q23" s="129">
        <v>1</v>
      </c>
      <c r="R23" s="315">
        <v>0.25</v>
      </c>
      <c r="S23" s="130">
        <v>1</v>
      </c>
      <c r="T23" s="125">
        <v>0.5</v>
      </c>
    </row>
    <row r="24" spans="1:20" ht="15.75" x14ac:dyDescent="0.2">
      <c r="A24" s="259">
        <v>16</v>
      </c>
      <c r="B24" s="126" t="s">
        <v>28</v>
      </c>
      <c r="C24" s="127">
        <v>13</v>
      </c>
      <c r="D24" s="313">
        <v>0.61904761904761907</v>
      </c>
      <c r="E24" s="129">
        <v>9</v>
      </c>
      <c r="F24" s="312">
        <v>0.69230769230769229</v>
      </c>
      <c r="G24" s="130">
        <v>5</v>
      </c>
      <c r="H24" s="329">
        <v>0.625</v>
      </c>
      <c r="I24" s="127">
        <v>13</v>
      </c>
      <c r="J24" s="313">
        <v>0.5</v>
      </c>
      <c r="K24" s="129">
        <v>7</v>
      </c>
      <c r="L24" s="315">
        <v>0.58333333333333337</v>
      </c>
      <c r="M24" s="130">
        <v>4</v>
      </c>
      <c r="N24" s="125">
        <v>0.5714285714285714</v>
      </c>
      <c r="O24" s="127">
        <v>17</v>
      </c>
      <c r="P24" s="313">
        <v>0.58620689655172409</v>
      </c>
      <c r="Q24" s="129">
        <v>8</v>
      </c>
      <c r="R24" s="315">
        <v>0.47058823529411764</v>
      </c>
      <c r="S24" s="130">
        <v>8</v>
      </c>
      <c r="T24" s="125">
        <v>0.5714285714285714</v>
      </c>
    </row>
    <row r="25" spans="1:20" ht="15.75" x14ac:dyDescent="0.2">
      <c r="A25" s="259">
        <v>17</v>
      </c>
      <c r="B25" s="126" t="s">
        <v>29</v>
      </c>
      <c r="C25" s="127">
        <v>3</v>
      </c>
      <c r="D25" s="313">
        <v>0.14285714285714285</v>
      </c>
      <c r="E25" s="129"/>
      <c r="F25" s="312">
        <v>0</v>
      </c>
      <c r="G25" s="130"/>
      <c r="H25" s="329">
        <v>0</v>
      </c>
      <c r="I25" s="127">
        <v>6</v>
      </c>
      <c r="J25" s="313">
        <v>0.2608695652173913</v>
      </c>
      <c r="K25" s="129">
        <v>1</v>
      </c>
      <c r="L25" s="315">
        <v>0.5</v>
      </c>
      <c r="M25" s="130">
        <v>1</v>
      </c>
      <c r="N25" s="125">
        <v>0.5</v>
      </c>
      <c r="O25" s="127">
        <v>7</v>
      </c>
      <c r="P25" s="313">
        <v>0.30434782608695654</v>
      </c>
      <c r="Q25" s="129">
        <v>2</v>
      </c>
      <c r="R25" s="315">
        <v>0.4</v>
      </c>
      <c r="S25" s="130">
        <v>2</v>
      </c>
      <c r="T25" s="125">
        <v>0.4</v>
      </c>
    </row>
    <row r="26" spans="1:20" ht="33.75" x14ac:dyDescent="0.2">
      <c r="A26" s="259">
        <v>18</v>
      </c>
      <c r="B26" s="133" t="s">
        <v>30</v>
      </c>
      <c r="C26" s="127">
        <v>15</v>
      </c>
      <c r="D26" s="313">
        <v>0.4838709677419355</v>
      </c>
      <c r="E26" s="129">
        <v>4</v>
      </c>
      <c r="F26" s="312">
        <v>0.44444444444444442</v>
      </c>
      <c r="G26" s="130">
        <v>4</v>
      </c>
      <c r="H26" s="329">
        <v>0.66666666666666663</v>
      </c>
      <c r="I26" s="127">
        <v>16</v>
      </c>
      <c r="J26" s="313">
        <v>0.47058823529411764</v>
      </c>
      <c r="K26" s="129">
        <v>1</v>
      </c>
      <c r="L26" s="315">
        <v>0.2</v>
      </c>
      <c r="M26" s="130">
        <v>1</v>
      </c>
      <c r="N26" s="125">
        <v>0.2</v>
      </c>
      <c r="O26" s="127">
        <v>16</v>
      </c>
      <c r="P26" s="313">
        <v>0.48484848484848486</v>
      </c>
      <c r="Q26" s="129">
        <v>3</v>
      </c>
      <c r="R26" s="315">
        <v>0.42857142857142855</v>
      </c>
      <c r="S26" s="130">
        <v>3</v>
      </c>
      <c r="T26" s="125">
        <v>0.42857142857142855</v>
      </c>
    </row>
    <row r="27" spans="1:20" ht="15.75" x14ac:dyDescent="0.2">
      <c r="A27" s="259">
        <v>19</v>
      </c>
      <c r="B27" s="126" t="s">
        <v>31</v>
      </c>
      <c r="C27" s="127">
        <v>10</v>
      </c>
      <c r="D27" s="313">
        <v>0.55555555555555558</v>
      </c>
      <c r="E27" s="129">
        <v>5</v>
      </c>
      <c r="F27" s="312">
        <v>0.55555555555555558</v>
      </c>
      <c r="G27" s="130">
        <v>2</v>
      </c>
      <c r="H27" s="329">
        <v>0.4</v>
      </c>
      <c r="I27" s="127">
        <v>12</v>
      </c>
      <c r="J27" s="313">
        <v>0.6</v>
      </c>
      <c r="K27" s="129">
        <v>4</v>
      </c>
      <c r="L27" s="315">
        <v>0.66666666666666663</v>
      </c>
      <c r="M27" s="130">
        <v>3</v>
      </c>
      <c r="N27" s="125">
        <v>0.6</v>
      </c>
      <c r="O27" s="127">
        <v>11</v>
      </c>
      <c r="P27" s="313">
        <v>0.57894736842105265</v>
      </c>
      <c r="Q27" s="129">
        <v>5</v>
      </c>
      <c r="R27" s="315">
        <v>0.55555555555555558</v>
      </c>
      <c r="S27" s="130">
        <v>4</v>
      </c>
      <c r="T27" s="125">
        <v>0.5</v>
      </c>
    </row>
    <row r="28" spans="1:20" ht="15.75" x14ac:dyDescent="0.2">
      <c r="A28" s="259">
        <v>20</v>
      </c>
      <c r="B28" s="126" t="s">
        <v>32</v>
      </c>
      <c r="C28" s="127"/>
      <c r="D28" s="313">
        <v>0</v>
      </c>
      <c r="E28" s="129"/>
      <c r="F28" s="312">
        <v>0</v>
      </c>
      <c r="G28" s="130"/>
      <c r="H28" s="329">
        <v>0</v>
      </c>
      <c r="I28" s="127"/>
      <c r="J28" s="313">
        <v>0</v>
      </c>
      <c r="K28" s="129"/>
      <c r="L28" s="315">
        <v>0</v>
      </c>
      <c r="M28" s="130"/>
      <c r="N28" s="125">
        <v>0</v>
      </c>
      <c r="O28" s="127">
        <v>1</v>
      </c>
      <c r="P28" s="313">
        <v>0.25</v>
      </c>
      <c r="Q28" s="129">
        <v>1</v>
      </c>
      <c r="R28" s="315">
        <v>0.5</v>
      </c>
      <c r="S28" s="130">
        <v>1</v>
      </c>
      <c r="T28" s="125">
        <v>1</v>
      </c>
    </row>
    <row r="29" spans="1:20" ht="22.5" x14ac:dyDescent="0.2">
      <c r="A29" s="259">
        <v>21</v>
      </c>
      <c r="B29" s="132" t="s">
        <v>33</v>
      </c>
      <c r="C29" s="127">
        <v>16</v>
      </c>
      <c r="D29" s="313">
        <v>0.55172413793103448</v>
      </c>
      <c r="E29" s="129">
        <v>5</v>
      </c>
      <c r="F29" s="312">
        <v>0.41666666666666669</v>
      </c>
      <c r="G29" s="130">
        <v>2</v>
      </c>
      <c r="H29" s="329">
        <v>0.2857142857142857</v>
      </c>
      <c r="I29" s="127">
        <v>21</v>
      </c>
      <c r="J29" s="313">
        <v>0.65625</v>
      </c>
      <c r="K29" s="129">
        <v>5</v>
      </c>
      <c r="L29" s="315">
        <v>0.55555555555555558</v>
      </c>
      <c r="M29" s="130">
        <v>3</v>
      </c>
      <c r="N29" s="125">
        <v>0.42857142857142855</v>
      </c>
      <c r="O29" s="127">
        <v>26</v>
      </c>
      <c r="P29" s="313">
        <v>0.76470588235294112</v>
      </c>
      <c r="Q29" s="129">
        <v>11</v>
      </c>
      <c r="R29" s="315">
        <v>0.73333333333333328</v>
      </c>
      <c r="S29" s="130">
        <v>8</v>
      </c>
      <c r="T29" s="125">
        <v>0.8</v>
      </c>
    </row>
    <row r="30" spans="1:20" ht="22.5" x14ac:dyDescent="0.2">
      <c r="A30" s="259">
        <v>22</v>
      </c>
      <c r="B30" s="132" t="s">
        <v>34</v>
      </c>
      <c r="C30" s="127">
        <v>14</v>
      </c>
      <c r="D30" s="313">
        <v>0.2978723404255319</v>
      </c>
      <c r="E30" s="129">
        <v>3</v>
      </c>
      <c r="F30" s="312">
        <v>0.27272727272727271</v>
      </c>
      <c r="G30" s="130">
        <v>3</v>
      </c>
      <c r="H30" s="329">
        <v>0.42857142857142855</v>
      </c>
      <c r="I30" s="127">
        <v>15</v>
      </c>
      <c r="J30" s="313">
        <v>0.3</v>
      </c>
      <c r="K30" s="129">
        <v>2</v>
      </c>
      <c r="L30" s="315">
        <v>0.2857142857142857</v>
      </c>
      <c r="M30" s="130">
        <v>2</v>
      </c>
      <c r="N30" s="125">
        <v>0.33333333333333331</v>
      </c>
      <c r="O30" s="127">
        <v>24</v>
      </c>
      <c r="P30" s="313">
        <v>0.375</v>
      </c>
      <c r="Q30" s="129">
        <v>7</v>
      </c>
      <c r="R30" s="315">
        <v>0.35</v>
      </c>
      <c r="S30" s="130">
        <v>7</v>
      </c>
      <c r="T30" s="125">
        <v>0.4375</v>
      </c>
    </row>
    <row r="31" spans="1:20" ht="15.75" x14ac:dyDescent="0.2">
      <c r="A31" s="259">
        <v>23</v>
      </c>
      <c r="B31" s="126" t="s">
        <v>35</v>
      </c>
      <c r="C31" s="127">
        <v>8</v>
      </c>
      <c r="D31" s="313">
        <v>0.33333333333333331</v>
      </c>
      <c r="E31" s="129">
        <v>4</v>
      </c>
      <c r="F31" s="312">
        <v>0.2857142857142857</v>
      </c>
      <c r="G31" s="130">
        <v>3</v>
      </c>
      <c r="H31" s="329">
        <v>0.375</v>
      </c>
      <c r="I31" s="127">
        <v>10</v>
      </c>
      <c r="J31" s="313">
        <v>0.3125</v>
      </c>
      <c r="K31" s="129">
        <v>3</v>
      </c>
      <c r="L31" s="315">
        <v>0.27272727272727271</v>
      </c>
      <c r="M31" s="130">
        <v>2</v>
      </c>
      <c r="N31" s="125">
        <v>0.22222222222222221</v>
      </c>
      <c r="O31" s="127">
        <v>11</v>
      </c>
      <c r="P31" s="313">
        <v>0.36666666666666664</v>
      </c>
      <c r="Q31" s="129">
        <v>2</v>
      </c>
      <c r="R31" s="315">
        <v>0.2</v>
      </c>
      <c r="S31" s="130">
        <v>2</v>
      </c>
      <c r="T31" s="125">
        <v>0.22222222222222221</v>
      </c>
    </row>
    <row r="32" spans="1:20" ht="15.75" x14ac:dyDescent="0.2">
      <c r="A32" s="259">
        <v>24</v>
      </c>
      <c r="B32" s="126" t="s">
        <v>36</v>
      </c>
      <c r="C32" s="127"/>
      <c r="D32" s="313">
        <v>0</v>
      </c>
      <c r="E32" s="129"/>
      <c r="F32" s="312">
        <v>0</v>
      </c>
      <c r="G32" s="130"/>
      <c r="H32" s="329">
        <v>0</v>
      </c>
      <c r="I32" s="127"/>
      <c r="J32" s="313">
        <v>0</v>
      </c>
      <c r="K32" s="129"/>
      <c r="L32" s="315">
        <v>0</v>
      </c>
      <c r="M32" s="130"/>
      <c r="N32" s="125">
        <v>0</v>
      </c>
      <c r="O32" s="127"/>
      <c r="P32" s="313">
        <v>0</v>
      </c>
      <c r="Q32" s="129"/>
      <c r="R32" s="315">
        <v>0</v>
      </c>
      <c r="S32" s="130"/>
      <c r="T32" s="125">
        <v>0</v>
      </c>
    </row>
    <row r="33" spans="1:20" ht="15.75" x14ac:dyDescent="0.2">
      <c r="A33" s="260">
        <v>25</v>
      </c>
      <c r="B33" s="126" t="s">
        <v>37</v>
      </c>
      <c r="C33" s="127">
        <v>19</v>
      </c>
      <c r="D33" s="313">
        <v>0.18446601941747573</v>
      </c>
      <c r="E33" s="129">
        <v>9</v>
      </c>
      <c r="F33" s="312">
        <v>0.15254237288135594</v>
      </c>
      <c r="G33" s="130">
        <v>4</v>
      </c>
      <c r="H33" s="329">
        <v>0.12903225806451613</v>
      </c>
      <c r="I33" s="127">
        <v>20</v>
      </c>
      <c r="J33" s="313">
        <v>0.2</v>
      </c>
      <c r="K33" s="129">
        <v>7</v>
      </c>
      <c r="L33" s="315">
        <v>0.18421052631578946</v>
      </c>
      <c r="M33" s="130">
        <v>4</v>
      </c>
      <c r="N33" s="125">
        <v>0.13793103448275862</v>
      </c>
      <c r="O33" s="127">
        <v>22</v>
      </c>
      <c r="P33" s="313">
        <v>0.24444444444444444</v>
      </c>
      <c r="Q33" s="129">
        <v>14</v>
      </c>
      <c r="R33" s="315">
        <v>0.33333333333333331</v>
      </c>
      <c r="S33" s="130">
        <v>12</v>
      </c>
      <c r="T33" s="125">
        <v>0.38709677419354838</v>
      </c>
    </row>
    <row r="34" spans="1:20" ht="15.75" x14ac:dyDescent="0.2">
      <c r="A34" s="260">
        <v>26</v>
      </c>
      <c r="B34" s="126" t="s">
        <v>38</v>
      </c>
      <c r="C34" s="127">
        <v>28</v>
      </c>
      <c r="D34" s="313">
        <v>0.3146067415730337</v>
      </c>
      <c r="E34" s="129">
        <v>21</v>
      </c>
      <c r="F34" s="312">
        <v>0.328125</v>
      </c>
      <c r="G34" s="130">
        <v>8</v>
      </c>
      <c r="H34" s="329">
        <v>0.29629629629629628</v>
      </c>
      <c r="I34" s="127">
        <v>27</v>
      </c>
      <c r="J34" s="313">
        <v>0.3253012048192771</v>
      </c>
      <c r="K34" s="129">
        <v>17</v>
      </c>
      <c r="L34" s="315">
        <v>0.34693877551020408</v>
      </c>
      <c r="M34" s="130">
        <v>14</v>
      </c>
      <c r="N34" s="125">
        <v>0.3783783783783784</v>
      </c>
      <c r="O34" s="127">
        <v>19</v>
      </c>
      <c r="P34" s="313">
        <v>0.25675675675675674</v>
      </c>
      <c r="Q34" s="129">
        <v>10</v>
      </c>
      <c r="R34" s="315">
        <v>0.29411764705882354</v>
      </c>
      <c r="S34" s="130">
        <v>8</v>
      </c>
      <c r="T34" s="125">
        <v>0.36363636363636365</v>
      </c>
    </row>
    <row r="35" spans="1:20" ht="15.75" x14ac:dyDescent="0.2">
      <c r="A35" s="260">
        <v>27</v>
      </c>
      <c r="B35" s="126" t="s">
        <v>39</v>
      </c>
      <c r="C35" s="127">
        <v>57</v>
      </c>
      <c r="D35" s="313">
        <v>0.3</v>
      </c>
      <c r="E35" s="129">
        <v>37</v>
      </c>
      <c r="F35" s="312">
        <v>0.32743362831858408</v>
      </c>
      <c r="G35" s="130">
        <v>16</v>
      </c>
      <c r="H35" s="329">
        <v>0.29629629629629628</v>
      </c>
      <c r="I35" s="127">
        <v>57</v>
      </c>
      <c r="J35" s="313">
        <v>0.30645161290322581</v>
      </c>
      <c r="K35" s="129">
        <v>28</v>
      </c>
      <c r="L35" s="315">
        <v>0.34146341463414637</v>
      </c>
      <c r="M35" s="130">
        <v>20</v>
      </c>
      <c r="N35" s="125">
        <v>0.32258064516129031</v>
      </c>
      <c r="O35" s="127">
        <v>52</v>
      </c>
      <c r="P35" s="313">
        <v>0.31707317073170732</v>
      </c>
      <c r="Q35" s="129">
        <v>22</v>
      </c>
      <c r="R35" s="315">
        <v>0.27848101265822783</v>
      </c>
      <c r="S35" s="130">
        <v>17</v>
      </c>
      <c r="T35" s="125">
        <v>0.28813559322033899</v>
      </c>
    </row>
    <row r="36" spans="1:20" ht="15.75" x14ac:dyDescent="0.2">
      <c r="A36" s="260">
        <v>28</v>
      </c>
      <c r="B36" s="126" t="s">
        <v>40</v>
      </c>
      <c r="C36" s="127">
        <v>16</v>
      </c>
      <c r="D36" s="313">
        <v>0.2857142857142857</v>
      </c>
      <c r="E36" s="129">
        <v>9</v>
      </c>
      <c r="F36" s="312">
        <v>0.3</v>
      </c>
      <c r="G36" s="130">
        <v>6</v>
      </c>
      <c r="H36" s="329">
        <v>0.31578947368421051</v>
      </c>
      <c r="I36" s="127">
        <v>18</v>
      </c>
      <c r="J36" s="313">
        <v>0.29032258064516131</v>
      </c>
      <c r="K36" s="129">
        <v>8</v>
      </c>
      <c r="L36" s="315">
        <v>0.32</v>
      </c>
      <c r="M36" s="130">
        <v>7</v>
      </c>
      <c r="N36" s="125">
        <v>0.33333333333333331</v>
      </c>
      <c r="O36" s="127">
        <v>20</v>
      </c>
      <c r="P36" s="313">
        <v>0.32258064516129031</v>
      </c>
      <c r="Q36" s="129">
        <v>11</v>
      </c>
      <c r="R36" s="315">
        <v>0.34375</v>
      </c>
      <c r="S36" s="130">
        <v>11</v>
      </c>
      <c r="T36" s="125">
        <v>0.40740740740740738</v>
      </c>
    </row>
    <row r="37" spans="1:20" ht="15.75" x14ac:dyDescent="0.2">
      <c r="A37" s="260">
        <v>29</v>
      </c>
      <c r="B37" s="126" t="s">
        <v>41</v>
      </c>
      <c r="C37" s="127">
        <v>3</v>
      </c>
      <c r="D37" s="313">
        <v>0.23076923076923078</v>
      </c>
      <c r="E37" s="129">
        <v>1</v>
      </c>
      <c r="F37" s="312">
        <v>0.2</v>
      </c>
      <c r="G37" s="130">
        <v>1</v>
      </c>
      <c r="H37" s="329">
        <v>0.25</v>
      </c>
      <c r="I37" s="127">
        <v>4</v>
      </c>
      <c r="J37" s="313">
        <v>0.2857142857142857</v>
      </c>
      <c r="K37" s="129">
        <v>1</v>
      </c>
      <c r="L37" s="315">
        <v>0.25</v>
      </c>
      <c r="M37" s="130"/>
      <c r="N37" s="125">
        <v>0</v>
      </c>
      <c r="O37" s="127">
        <v>5</v>
      </c>
      <c r="P37" s="313">
        <v>0.3125</v>
      </c>
      <c r="Q37" s="129">
        <v>4</v>
      </c>
      <c r="R37" s="315">
        <v>0.66666666666666663</v>
      </c>
      <c r="S37" s="130">
        <v>4</v>
      </c>
      <c r="T37" s="125">
        <v>1</v>
      </c>
    </row>
    <row r="38" spans="1:20" ht="15.75" x14ac:dyDescent="0.2">
      <c r="A38" s="260">
        <v>30</v>
      </c>
      <c r="B38" s="126" t="s">
        <v>42</v>
      </c>
      <c r="C38" s="127">
        <v>5</v>
      </c>
      <c r="D38" s="313">
        <v>0.3125</v>
      </c>
      <c r="E38" s="129">
        <v>5</v>
      </c>
      <c r="F38" s="312">
        <v>0.38461538461538464</v>
      </c>
      <c r="G38" s="130">
        <v>3</v>
      </c>
      <c r="H38" s="329">
        <v>0.5</v>
      </c>
      <c r="I38" s="127">
        <v>4</v>
      </c>
      <c r="J38" s="313">
        <v>0.22222222222222221</v>
      </c>
      <c r="K38" s="129">
        <v>3</v>
      </c>
      <c r="L38" s="315">
        <v>0.25</v>
      </c>
      <c r="M38" s="130">
        <v>1</v>
      </c>
      <c r="N38" s="125">
        <v>0.1111111111111111</v>
      </c>
      <c r="O38" s="127">
        <v>6</v>
      </c>
      <c r="P38" s="313">
        <v>0.3</v>
      </c>
      <c r="Q38" s="129">
        <v>3</v>
      </c>
      <c r="R38" s="315">
        <v>0.3</v>
      </c>
      <c r="S38" s="130">
        <v>2</v>
      </c>
      <c r="T38" s="125">
        <v>0.4</v>
      </c>
    </row>
    <row r="39" spans="1:20" ht="15.75" x14ac:dyDescent="0.2">
      <c r="A39" s="260">
        <v>31</v>
      </c>
      <c r="B39" s="126" t="s">
        <v>43</v>
      </c>
      <c r="C39" s="127">
        <v>4</v>
      </c>
      <c r="D39" s="313">
        <v>0.2857142857142857</v>
      </c>
      <c r="E39" s="129">
        <v>3</v>
      </c>
      <c r="F39" s="312">
        <v>0.42857142857142855</v>
      </c>
      <c r="G39" s="130">
        <v>2</v>
      </c>
      <c r="H39" s="329">
        <v>0.4</v>
      </c>
      <c r="I39" s="127">
        <v>12</v>
      </c>
      <c r="J39" s="313">
        <v>0.5</v>
      </c>
      <c r="K39" s="129">
        <v>2</v>
      </c>
      <c r="L39" s="315">
        <v>0.4</v>
      </c>
      <c r="M39" s="130">
        <v>2</v>
      </c>
      <c r="N39" s="125">
        <v>0.66666666666666663</v>
      </c>
      <c r="O39" s="127">
        <v>17</v>
      </c>
      <c r="P39" s="313">
        <v>0.51515151515151514</v>
      </c>
      <c r="Q39" s="129">
        <v>4</v>
      </c>
      <c r="R39" s="315">
        <v>0.5</v>
      </c>
      <c r="S39" s="130">
        <v>4</v>
      </c>
      <c r="T39" s="125">
        <v>0.5</v>
      </c>
    </row>
    <row r="40" spans="1:20" ht="15.75" x14ac:dyDescent="0.2">
      <c r="A40" s="260">
        <v>32</v>
      </c>
      <c r="B40" s="126" t="s">
        <v>44</v>
      </c>
      <c r="C40" s="127">
        <v>23</v>
      </c>
      <c r="D40" s="313">
        <v>0.47916666666666669</v>
      </c>
      <c r="E40" s="129">
        <v>14</v>
      </c>
      <c r="F40" s="312">
        <v>0.48275862068965519</v>
      </c>
      <c r="G40" s="130">
        <v>8</v>
      </c>
      <c r="H40" s="329">
        <v>0.53333333333333333</v>
      </c>
      <c r="I40" s="127">
        <v>28</v>
      </c>
      <c r="J40" s="313">
        <v>0.5</v>
      </c>
      <c r="K40" s="129">
        <v>14</v>
      </c>
      <c r="L40" s="315">
        <v>0.51851851851851849</v>
      </c>
      <c r="M40" s="130">
        <v>13</v>
      </c>
      <c r="N40" s="125">
        <v>0.61904761904761907</v>
      </c>
      <c r="O40" s="127">
        <v>38</v>
      </c>
      <c r="P40" s="313">
        <v>0.55072463768115942</v>
      </c>
      <c r="Q40" s="129">
        <v>19</v>
      </c>
      <c r="R40" s="315">
        <v>0.6785714285714286</v>
      </c>
      <c r="S40" s="130">
        <v>18</v>
      </c>
      <c r="T40" s="125">
        <v>0.72</v>
      </c>
    </row>
    <row r="41" spans="1:20" ht="15.75" x14ac:dyDescent="0.2">
      <c r="A41" s="260">
        <v>33</v>
      </c>
      <c r="B41" s="126" t="s">
        <v>45</v>
      </c>
      <c r="C41" s="127">
        <v>14</v>
      </c>
      <c r="D41" s="313">
        <v>0.63636363636363635</v>
      </c>
      <c r="E41" s="129">
        <v>8</v>
      </c>
      <c r="F41" s="312">
        <v>0.53333333333333333</v>
      </c>
      <c r="G41" s="130">
        <v>6</v>
      </c>
      <c r="H41" s="329">
        <v>0.66666666666666663</v>
      </c>
      <c r="I41" s="127">
        <v>12</v>
      </c>
      <c r="J41" s="313">
        <v>0.6</v>
      </c>
      <c r="K41" s="129">
        <v>4</v>
      </c>
      <c r="L41" s="315">
        <v>0.44444444444444442</v>
      </c>
      <c r="M41" s="130">
        <v>4</v>
      </c>
      <c r="N41" s="125">
        <v>0.5714285714285714</v>
      </c>
      <c r="O41" s="127">
        <v>13</v>
      </c>
      <c r="P41" s="313">
        <v>0.56521739130434778</v>
      </c>
      <c r="Q41" s="129">
        <v>8</v>
      </c>
      <c r="R41" s="315">
        <v>0.47058823529411764</v>
      </c>
      <c r="S41" s="130">
        <v>7</v>
      </c>
      <c r="T41" s="125">
        <v>0.58333333333333337</v>
      </c>
    </row>
    <row r="42" spans="1:20" ht="15.75" x14ac:dyDescent="0.2">
      <c r="A42" s="260">
        <v>34</v>
      </c>
      <c r="B42" s="126" t="s">
        <v>46</v>
      </c>
      <c r="C42" s="127">
        <v>1</v>
      </c>
      <c r="D42" s="313">
        <v>1</v>
      </c>
      <c r="E42" s="129"/>
      <c r="F42" s="312"/>
      <c r="G42" s="130"/>
      <c r="H42" s="329"/>
      <c r="I42" s="127">
        <v>1</v>
      </c>
      <c r="J42" s="313">
        <v>0.25</v>
      </c>
      <c r="K42" s="129"/>
      <c r="L42" s="315">
        <v>0</v>
      </c>
      <c r="M42" s="130"/>
      <c r="N42" s="125">
        <v>0</v>
      </c>
      <c r="O42" s="127">
        <v>2</v>
      </c>
      <c r="P42" s="313">
        <v>0.66666666666666663</v>
      </c>
      <c r="Q42" s="129"/>
      <c r="R42" s="315"/>
      <c r="S42" s="130"/>
      <c r="T42" s="125"/>
    </row>
    <row r="43" spans="1:20" ht="15.75" x14ac:dyDescent="0.2">
      <c r="A43" s="260">
        <v>35</v>
      </c>
      <c r="B43" s="126" t="s">
        <v>47</v>
      </c>
      <c r="C43" s="127">
        <v>1</v>
      </c>
      <c r="D43" s="313">
        <v>8.3333333333333329E-2</v>
      </c>
      <c r="E43" s="129">
        <v>1</v>
      </c>
      <c r="F43" s="312">
        <v>0.125</v>
      </c>
      <c r="G43" s="130">
        <v>1</v>
      </c>
      <c r="H43" s="329">
        <v>0.25</v>
      </c>
      <c r="I43" s="127">
        <v>5</v>
      </c>
      <c r="J43" s="313">
        <v>0.38461538461538464</v>
      </c>
      <c r="K43" s="129">
        <v>3</v>
      </c>
      <c r="L43" s="315">
        <v>0.42857142857142855</v>
      </c>
      <c r="M43" s="130">
        <v>3</v>
      </c>
      <c r="N43" s="125">
        <v>0.6</v>
      </c>
      <c r="O43" s="127">
        <v>6</v>
      </c>
      <c r="P43" s="313">
        <v>0.42857142857142855</v>
      </c>
      <c r="Q43" s="129">
        <v>4</v>
      </c>
      <c r="R43" s="315">
        <v>0.5</v>
      </c>
      <c r="S43" s="130">
        <v>3</v>
      </c>
      <c r="T43" s="125">
        <v>0.6</v>
      </c>
    </row>
    <row r="44" spans="1:20" ht="15.75" x14ac:dyDescent="0.2">
      <c r="A44" s="260">
        <v>36</v>
      </c>
      <c r="B44" s="126" t="s">
        <v>48</v>
      </c>
      <c r="C44" s="127">
        <v>3</v>
      </c>
      <c r="D44" s="313">
        <v>0.3</v>
      </c>
      <c r="E44" s="129">
        <v>2</v>
      </c>
      <c r="F44" s="312">
        <v>0.33333333333333331</v>
      </c>
      <c r="G44" s="130">
        <v>1</v>
      </c>
      <c r="H44" s="329">
        <v>0.33333333333333331</v>
      </c>
      <c r="I44" s="127">
        <v>3</v>
      </c>
      <c r="J44" s="313">
        <v>0.3</v>
      </c>
      <c r="K44" s="129">
        <v>1</v>
      </c>
      <c r="L44" s="315">
        <v>0.33333333333333331</v>
      </c>
      <c r="M44" s="130">
        <v>1</v>
      </c>
      <c r="N44" s="125">
        <v>0.33333333333333331</v>
      </c>
      <c r="O44" s="127">
        <v>3</v>
      </c>
      <c r="P44" s="313">
        <v>0.27272727272727271</v>
      </c>
      <c r="Q44" s="129">
        <v>2</v>
      </c>
      <c r="R44" s="315">
        <v>0.2857142857142857</v>
      </c>
      <c r="S44" s="130">
        <v>2</v>
      </c>
      <c r="T44" s="125">
        <v>0.2857142857142857</v>
      </c>
    </row>
    <row r="45" spans="1:20" ht="15.75" x14ac:dyDescent="0.2">
      <c r="A45" s="260">
        <v>37</v>
      </c>
      <c r="B45" s="126" t="s">
        <v>49</v>
      </c>
      <c r="C45" s="127">
        <v>2</v>
      </c>
      <c r="D45" s="313">
        <v>0.33333333333333331</v>
      </c>
      <c r="E45" s="129"/>
      <c r="F45" s="312">
        <v>0</v>
      </c>
      <c r="G45" s="130"/>
      <c r="H45" s="329">
        <v>0</v>
      </c>
      <c r="I45" s="127">
        <v>2</v>
      </c>
      <c r="J45" s="313">
        <v>0.33333333333333331</v>
      </c>
      <c r="K45" s="129"/>
      <c r="L45" s="315">
        <v>0</v>
      </c>
      <c r="M45" s="130"/>
      <c r="N45" s="125">
        <v>0</v>
      </c>
      <c r="O45" s="127">
        <v>2</v>
      </c>
      <c r="P45" s="313">
        <v>0.22222222222222221</v>
      </c>
      <c r="Q45" s="129">
        <v>2</v>
      </c>
      <c r="R45" s="315">
        <v>0.33333333333333331</v>
      </c>
      <c r="S45" s="130">
        <v>1</v>
      </c>
      <c r="T45" s="125">
        <v>0.25</v>
      </c>
    </row>
    <row r="46" spans="1:20" ht="15.75" x14ac:dyDescent="0.2">
      <c r="A46" s="260">
        <v>60</v>
      </c>
      <c r="B46" s="126" t="s">
        <v>50</v>
      </c>
      <c r="C46" s="127">
        <v>14</v>
      </c>
      <c r="D46" s="313">
        <v>0.11764705882352941</v>
      </c>
      <c r="E46" s="129">
        <v>8</v>
      </c>
      <c r="F46" s="312">
        <v>0.12698412698412698</v>
      </c>
      <c r="G46" s="130">
        <v>4</v>
      </c>
      <c r="H46" s="329">
        <v>0.11764705882352941</v>
      </c>
      <c r="I46" s="127">
        <v>12</v>
      </c>
      <c r="J46" s="313">
        <v>0.11320754716981132</v>
      </c>
      <c r="K46" s="129">
        <v>5</v>
      </c>
      <c r="L46" s="315">
        <v>0.12820512820512819</v>
      </c>
      <c r="M46" s="130">
        <v>4</v>
      </c>
      <c r="N46" s="125">
        <v>0.13793103448275862</v>
      </c>
      <c r="O46" s="127">
        <v>13</v>
      </c>
      <c r="P46" s="313">
        <v>0.12621359223300971</v>
      </c>
      <c r="Q46" s="129">
        <v>6</v>
      </c>
      <c r="R46" s="315">
        <v>0.13636363636363635</v>
      </c>
      <c r="S46" s="130">
        <v>6</v>
      </c>
      <c r="T46" s="125">
        <v>0.19354838709677419</v>
      </c>
    </row>
    <row r="47" spans="1:20" ht="15.75" x14ac:dyDescent="0.2">
      <c r="A47" s="260">
        <v>61</v>
      </c>
      <c r="B47" s="126" t="s">
        <v>51</v>
      </c>
      <c r="C47" s="127">
        <v>12</v>
      </c>
      <c r="D47" s="313">
        <v>0.14285714285714285</v>
      </c>
      <c r="E47" s="129">
        <v>6</v>
      </c>
      <c r="F47" s="312">
        <v>0.11320754716981132</v>
      </c>
      <c r="G47" s="130">
        <v>5</v>
      </c>
      <c r="H47" s="329">
        <v>0.18518518518518517</v>
      </c>
      <c r="I47" s="127">
        <v>13</v>
      </c>
      <c r="J47" s="313">
        <v>0.14285714285714285</v>
      </c>
      <c r="K47" s="129">
        <v>5</v>
      </c>
      <c r="L47" s="315">
        <v>0.11627906976744186</v>
      </c>
      <c r="M47" s="130">
        <v>4</v>
      </c>
      <c r="N47" s="125">
        <v>0.12903225806451613</v>
      </c>
      <c r="O47" s="127">
        <v>22</v>
      </c>
      <c r="P47" s="313">
        <v>0.2391304347826087</v>
      </c>
      <c r="Q47" s="129">
        <v>14</v>
      </c>
      <c r="R47" s="315">
        <v>0.28000000000000003</v>
      </c>
      <c r="S47" s="130">
        <v>11</v>
      </c>
      <c r="T47" s="125">
        <v>0.28205128205128205</v>
      </c>
    </row>
    <row r="48" spans="1:20" ht="15.75" x14ac:dyDescent="0.2">
      <c r="A48" s="260">
        <v>62</v>
      </c>
      <c r="B48" s="126" t="s">
        <v>52</v>
      </c>
      <c r="C48" s="127">
        <v>11</v>
      </c>
      <c r="D48" s="313">
        <v>0.33333333333333331</v>
      </c>
      <c r="E48" s="129">
        <v>6</v>
      </c>
      <c r="F48" s="312">
        <v>0.31578947368421051</v>
      </c>
      <c r="G48" s="130">
        <v>4</v>
      </c>
      <c r="H48" s="329">
        <v>0.44444444444444442</v>
      </c>
      <c r="I48" s="127">
        <v>9</v>
      </c>
      <c r="J48" s="313">
        <v>0.28125</v>
      </c>
      <c r="K48" s="129">
        <v>3</v>
      </c>
      <c r="L48" s="315">
        <v>0.1875</v>
      </c>
      <c r="M48" s="130">
        <v>2</v>
      </c>
      <c r="N48" s="125">
        <v>0.25</v>
      </c>
      <c r="O48" s="127">
        <v>10</v>
      </c>
      <c r="P48" s="313">
        <v>0.27027027027027029</v>
      </c>
      <c r="Q48" s="129">
        <v>3</v>
      </c>
      <c r="R48" s="315">
        <v>0.2</v>
      </c>
      <c r="S48" s="130">
        <v>2</v>
      </c>
      <c r="T48" s="125">
        <v>0.2</v>
      </c>
    </row>
    <row r="49" spans="1:20" ht="15.75" x14ac:dyDescent="0.2">
      <c r="A49" s="260">
        <v>63</v>
      </c>
      <c r="B49" s="126" t="s">
        <v>53</v>
      </c>
      <c r="C49" s="127">
        <v>13</v>
      </c>
      <c r="D49" s="313">
        <v>0.16883116883116883</v>
      </c>
      <c r="E49" s="129">
        <v>7</v>
      </c>
      <c r="F49" s="312">
        <v>0.16279069767441862</v>
      </c>
      <c r="G49" s="130">
        <v>5</v>
      </c>
      <c r="H49" s="329">
        <v>0.21739130434782608</v>
      </c>
      <c r="I49" s="127">
        <v>13</v>
      </c>
      <c r="J49" s="313">
        <v>0.15853658536585366</v>
      </c>
      <c r="K49" s="129">
        <v>6</v>
      </c>
      <c r="L49" s="315">
        <v>0.13636363636363635</v>
      </c>
      <c r="M49" s="130">
        <v>2</v>
      </c>
      <c r="N49" s="125">
        <v>7.1428571428571425E-2</v>
      </c>
      <c r="O49" s="127">
        <v>22</v>
      </c>
      <c r="P49" s="313">
        <v>0.26190476190476192</v>
      </c>
      <c r="Q49" s="129">
        <v>12</v>
      </c>
      <c r="R49" s="315">
        <v>0.25</v>
      </c>
      <c r="S49" s="130">
        <v>7</v>
      </c>
      <c r="T49" s="125">
        <v>0.22580645161290322</v>
      </c>
    </row>
    <row r="50" spans="1:20" ht="15.75" x14ac:dyDescent="0.2">
      <c r="A50" s="260">
        <v>64</v>
      </c>
      <c r="B50" s="126" t="s">
        <v>54</v>
      </c>
      <c r="C50" s="127">
        <v>30</v>
      </c>
      <c r="D50" s="313">
        <v>0.58823529411764708</v>
      </c>
      <c r="E50" s="129">
        <v>15</v>
      </c>
      <c r="F50" s="312">
        <v>0.55555555555555558</v>
      </c>
      <c r="G50" s="130">
        <v>8</v>
      </c>
      <c r="H50" s="329">
        <v>0.47058823529411764</v>
      </c>
      <c r="I50" s="127">
        <v>29</v>
      </c>
      <c r="J50" s="313">
        <v>0.59183673469387754</v>
      </c>
      <c r="K50" s="129">
        <v>10</v>
      </c>
      <c r="L50" s="315">
        <v>0.66666666666666663</v>
      </c>
      <c r="M50" s="130">
        <v>7</v>
      </c>
      <c r="N50" s="125">
        <v>0.77777777777777779</v>
      </c>
      <c r="O50" s="127">
        <v>32</v>
      </c>
      <c r="P50" s="313">
        <v>0.60377358490566035</v>
      </c>
      <c r="Q50" s="129">
        <v>11</v>
      </c>
      <c r="R50" s="315">
        <v>0.5</v>
      </c>
      <c r="S50" s="130">
        <v>9</v>
      </c>
      <c r="T50" s="125">
        <v>0.5</v>
      </c>
    </row>
    <row r="51" spans="1:20" ht="15.75" x14ac:dyDescent="0.2">
      <c r="A51" s="260">
        <v>65</v>
      </c>
      <c r="B51" s="126" t="s">
        <v>55</v>
      </c>
      <c r="C51" s="127">
        <v>23</v>
      </c>
      <c r="D51" s="313">
        <v>0.5</v>
      </c>
      <c r="E51" s="129">
        <v>9</v>
      </c>
      <c r="F51" s="312">
        <v>0.375</v>
      </c>
      <c r="G51" s="130">
        <v>6</v>
      </c>
      <c r="H51" s="329">
        <v>0.375</v>
      </c>
      <c r="I51" s="127">
        <v>25</v>
      </c>
      <c r="J51" s="313">
        <v>0.59523809523809523</v>
      </c>
      <c r="K51" s="129">
        <v>5</v>
      </c>
      <c r="L51" s="315">
        <v>0.45454545454545453</v>
      </c>
      <c r="M51" s="130">
        <v>4</v>
      </c>
      <c r="N51" s="125">
        <v>0.5</v>
      </c>
      <c r="O51" s="127">
        <v>26</v>
      </c>
      <c r="P51" s="313">
        <v>0.55319148936170215</v>
      </c>
      <c r="Q51" s="129">
        <v>13</v>
      </c>
      <c r="R51" s="315">
        <v>0.68421052631578949</v>
      </c>
      <c r="S51" s="130">
        <v>9</v>
      </c>
      <c r="T51" s="125">
        <v>0.6</v>
      </c>
    </row>
    <row r="52" spans="1:20" ht="15.75" x14ac:dyDescent="0.2">
      <c r="A52" s="260">
        <v>66</v>
      </c>
      <c r="B52" s="126" t="s">
        <v>56</v>
      </c>
      <c r="C52" s="127">
        <v>20</v>
      </c>
      <c r="D52" s="313">
        <v>0.66666666666666663</v>
      </c>
      <c r="E52" s="129">
        <v>11</v>
      </c>
      <c r="F52" s="312">
        <v>0.6875</v>
      </c>
      <c r="G52" s="130">
        <v>8</v>
      </c>
      <c r="H52" s="329">
        <v>0.66666666666666663</v>
      </c>
      <c r="I52" s="127">
        <v>21</v>
      </c>
      <c r="J52" s="313">
        <v>0.58333333333333337</v>
      </c>
      <c r="K52" s="129">
        <v>6</v>
      </c>
      <c r="L52" s="315">
        <v>0.46153846153846156</v>
      </c>
      <c r="M52" s="130">
        <v>5</v>
      </c>
      <c r="N52" s="125">
        <v>0.5</v>
      </c>
      <c r="O52" s="127">
        <v>18</v>
      </c>
      <c r="P52" s="313">
        <v>0.5625</v>
      </c>
      <c r="Q52" s="129">
        <v>7</v>
      </c>
      <c r="R52" s="315">
        <v>0.46666666666666667</v>
      </c>
      <c r="S52" s="130">
        <v>6</v>
      </c>
      <c r="T52" s="125">
        <v>0.5</v>
      </c>
    </row>
    <row r="53" spans="1:20" ht="15.75" x14ac:dyDescent="0.2">
      <c r="A53" s="260">
        <v>67</v>
      </c>
      <c r="B53" s="126" t="s">
        <v>57</v>
      </c>
      <c r="C53" s="127">
        <v>2</v>
      </c>
      <c r="D53" s="313">
        <v>0.22222222222222221</v>
      </c>
      <c r="E53" s="129">
        <v>2</v>
      </c>
      <c r="F53" s="312">
        <v>0.2857142857142857</v>
      </c>
      <c r="G53" s="130">
        <v>1</v>
      </c>
      <c r="H53" s="329">
        <v>0.16666666666666666</v>
      </c>
      <c r="I53" s="127">
        <v>6</v>
      </c>
      <c r="J53" s="313">
        <v>0.54545454545454541</v>
      </c>
      <c r="K53" s="129">
        <v>5</v>
      </c>
      <c r="L53" s="315">
        <v>1</v>
      </c>
      <c r="M53" s="130">
        <v>5</v>
      </c>
      <c r="N53" s="125">
        <v>1</v>
      </c>
      <c r="O53" s="127">
        <v>3</v>
      </c>
      <c r="P53" s="313">
        <v>0.2</v>
      </c>
      <c r="Q53" s="129">
        <v>2</v>
      </c>
      <c r="R53" s="315">
        <v>0.2857142857142857</v>
      </c>
      <c r="S53" s="130">
        <v>2</v>
      </c>
      <c r="T53" s="125">
        <v>0.33333333333333331</v>
      </c>
    </row>
    <row r="54" spans="1:20" ht="15.75" x14ac:dyDescent="0.2">
      <c r="A54" s="260">
        <v>68</v>
      </c>
      <c r="B54" s="126" t="s">
        <v>58</v>
      </c>
      <c r="C54" s="127">
        <v>7</v>
      </c>
      <c r="D54" s="313">
        <v>0.58333333333333337</v>
      </c>
      <c r="E54" s="129">
        <v>3</v>
      </c>
      <c r="F54" s="312">
        <v>0.75</v>
      </c>
      <c r="G54" s="130">
        <v>2</v>
      </c>
      <c r="H54" s="329">
        <v>1</v>
      </c>
      <c r="I54" s="127">
        <v>9</v>
      </c>
      <c r="J54" s="313">
        <v>0.47368421052631576</v>
      </c>
      <c r="K54" s="129">
        <v>5</v>
      </c>
      <c r="L54" s="315">
        <v>0.55555555555555558</v>
      </c>
      <c r="M54" s="130">
        <v>3</v>
      </c>
      <c r="N54" s="125">
        <v>0.42857142857142855</v>
      </c>
      <c r="O54" s="127">
        <v>8</v>
      </c>
      <c r="P54" s="313">
        <v>0.44444444444444442</v>
      </c>
      <c r="Q54" s="129">
        <v>4</v>
      </c>
      <c r="R54" s="315">
        <v>0.5</v>
      </c>
      <c r="S54" s="130">
        <v>3</v>
      </c>
      <c r="T54" s="125">
        <v>0.42857142857142855</v>
      </c>
    </row>
    <row r="55" spans="1:20" ht="15.75" x14ac:dyDescent="0.2">
      <c r="A55" s="260">
        <v>69</v>
      </c>
      <c r="B55" s="126" t="s">
        <v>59</v>
      </c>
      <c r="C55" s="127">
        <v>4</v>
      </c>
      <c r="D55" s="313">
        <v>0.33333333333333331</v>
      </c>
      <c r="E55" s="129">
        <v>2</v>
      </c>
      <c r="F55" s="312">
        <v>0.5</v>
      </c>
      <c r="G55" s="130">
        <v>2</v>
      </c>
      <c r="H55" s="329">
        <v>0.5</v>
      </c>
      <c r="I55" s="127">
        <v>4</v>
      </c>
      <c r="J55" s="313">
        <v>0.2857142857142857</v>
      </c>
      <c r="K55" s="129">
        <v>2</v>
      </c>
      <c r="L55" s="315">
        <v>0.33333333333333331</v>
      </c>
      <c r="M55" s="130">
        <v>2</v>
      </c>
      <c r="N55" s="125">
        <v>0.5</v>
      </c>
      <c r="O55" s="127">
        <v>4</v>
      </c>
      <c r="P55" s="313">
        <v>0.2857142857142857</v>
      </c>
      <c r="Q55" s="129">
        <v>2</v>
      </c>
      <c r="R55" s="315">
        <v>0.2857142857142857</v>
      </c>
      <c r="S55" s="130">
        <v>2</v>
      </c>
      <c r="T55" s="125">
        <v>0.33333333333333331</v>
      </c>
    </row>
    <row r="56" spans="1:20" ht="15.75" x14ac:dyDescent="0.2">
      <c r="A56" s="259">
        <v>70</v>
      </c>
      <c r="B56" s="126" t="s">
        <v>60</v>
      </c>
      <c r="C56" s="127">
        <v>3</v>
      </c>
      <c r="D56" s="313">
        <v>0.375</v>
      </c>
      <c r="E56" s="129">
        <v>2</v>
      </c>
      <c r="F56" s="312">
        <v>0.5</v>
      </c>
      <c r="G56" s="130">
        <v>1</v>
      </c>
      <c r="H56" s="329">
        <v>0.33333333333333331</v>
      </c>
      <c r="I56" s="127">
        <v>7</v>
      </c>
      <c r="J56" s="313">
        <v>0.63636363636363635</v>
      </c>
      <c r="K56" s="129">
        <v>2</v>
      </c>
      <c r="L56" s="315">
        <v>0.66666666666666663</v>
      </c>
      <c r="M56" s="130">
        <v>2</v>
      </c>
      <c r="N56" s="125">
        <v>0.66666666666666663</v>
      </c>
      <c r="O56" s="127">
        <v>12</v>
      </c>
      <c r="P56" s="313">
        <v>0.75</v>
      </c>
      <c r="Q56" s="129">
        <v>5</v>
      </c>
      <c r="R56" s="315">
        <v>0.83333333333333337</v>
      </c>
      <c r="S56" s="130">
        <v>4</v>
      </c>
      <c r="T56" s="125">
        <v>0.8</v>
      </c>
    </row>
    <row r="57" spans="1:20" ht="15.75" x14ac:dyDescent="0.2">
      <c r="A57" s="259">
        <v>71</v>
      </c>
      <c r="B57" s="126" t="s">
        <v>61</v>
      </c>
      <c r="C57" s="127">
        <v>5</v>
      </c>
      <c r="D57" s="313">
        <v>0.3125</v>
      </c>
      <c r="E57" s="129">
        <v>2</v>
      </c>
      <c r="F57" s="312">
        <v>0.2857142857142857</v>
      </c>
      <c r="G57" s="130">
        <v>1</v>
      </c>
      <c r="H57" s="329">
        <v>0.25</v>
      </c>
      <c r="I57" s="127">
        <v>6</v>
      </c>
      <c r="J57" s="313">
        <v>0.31578947368421051</v>
      </c>
      <c r="K57" s="129">
        <v>1</v>
      </c>
      <c r="L57" s="315">
        <v>0.2</v>
      </c>
      <c r="M57" s="130">
        <v>1</v>
      </c>
      <c r="N57" s="125">
        <v>0.16666666666666666</v>
      </c>
      <c r="O57" s="127">
        <v>9</v>
      </c>
      <c r="P57" s="313">
        <v>0.45</v>
      </c>
      <c r="Q57" s="129">
        <v>3</v>
      </c>
      <c r="R57" s="315">
        <v>0.6</v>
      </c>
      <c r="S57" s="130">
        <v>3</v>
      </c>
      <c r="T57" s="125">
        <v>0.6</v>
      </c>
    </row>
    <row r="58" spans="1:20" ht="15.75" x14ac:dyDescent="0.2">
      <c r="A58" s="259">
        <v>72</v>
      </c>
      <c r="B58" s="126" t="s">
        <v>62</v>
      </c>
      <c r="C58" s="127"/>
      <c r="D58" s="313">
        <v>0</v>
      </c>
      <c r="E58" s="129"/>
      <c r="F58" s="312">
        <v>0</v>
      </c>
      <c r="G58" s="130"/>
      <c r="H58" s="329">
        <v>0</v>
      </c>
      <c r="I58" s="127"/>
      <c r="J58" s="313">
        <v>0</v>
      </c>
      <c r="K58" s="129"/>
      <c r="L58" s="315">
        <v>0</v>
      </c>
      <c r="M58" s="130"/>
      <c r="N58" s="125">
        <v>0</v>
      </c>
      <c r="O58" s="127">
        <v>1</v>
      </c>
      <c r="P58" s="313">
        <v>0.2</v>
      </c>
      <c r="Q58" s="129"/>
      <c r="R58" s="315">
        <v>0</v>
      </c>
      <c r="S58" s="130"/>
      <c r="T58" s="125">
        <v>0</v>
      </c>
    </row>
    <row r="59" spans="1:20" ht="15.75" x14ac:dyDescent="0.2">
      <c r="A59" s="259">
        <v>73</v>
      </c>
      <c r="B59" s="126" t="s">
        <v>63</v>
      </c>
      <c r="C59" s="127">
        <v>1</v>
      </c>
      <c r="D59" s="313">
        <v>1</v>
      </c>
      <c r="E59" s="129">
        <v>1</v>
      </c>
      <c r="F59" s="312">
        <v>1</v>
      </c>
      <c r="G59" s="130">
        <v>1</v>
      </c>
      <c r="H59" s="329">
        <v>1</v>
      </c>
      <c r="I59" s="127"/>
      <c r="J59" s="313"/>
      <c r="K59" s="129"/>
      <c r="L59" s="315"/>
      <c r="M59" s="130"/>
      <c r="N59" s="125"/>
      <c r="O59" s="127"/>
      <c r="P59" s="313"/>
      <c r="Q59" s="129"/>
      <c r="R59" s="315"/>
      <c r="S59" s="130"/>
      <c r="T59" s="125"/>
    </row>
    <row r="60" spans="1:20" ht="15.75" x14ac:dyDescent="0.2">
      <c r="A60" s="261">
        <v>74</v>
      </c>
      <c r="B60" s="134" t="s">
        <v>64</v>
      </c>
      <c r="C60" s="135">
        <v>7</v>
      </c>
      <c r="D60" s="313">
        <v>0.21212121212121213</v>
      </c>
      <c r="E60" s="137">
        <v>4</v>
      </c>
      <c r="F60" s="312">
        <v>0.22222222222222221</v>
      </c>
      <c r="G60" s="130">
        <v>4</v>
      </c>
      <c r="H60" s="329">
        <v>0.33333333333333331</v>
      </c>
      <c r="I60" s="135">
        <v>7</v>
      </c>
      <c r="J60" s="313">
        <v>0.22580645161290322</v>
      </c>
      <c r="K60" s="137">
        <v>3</v>
      </c>
      <c r="L60" s="315">
        <v>0.25</v>
      </c>
      <c r="M60" s="130">
        <v>3</v>
      </c>
      <c r="N60" s="125">
        <v>0.33333333333333331</v>
      </c>
      <c r="O60" s="135">
        <v>11</v>
      </c>
      <c r="P60" s="313">
        <v>0.33333333333333331</v>
      </c>
      <c r="Q60" s="137">
        <v>3</v>
      </c>
      <c r="R60" s="315">
        <v>0.23076923076923078</v>
      </c>
      <c r="S60" s="130">
        <v>2</v>
      </c>
      <c r="T60" s="125">
        <v>0.2</v>
      </c>
    </row>
    <row r="61" spans="1:20" ht="15.75" x14ac:dyDescent="0.2">
      <c r="A61" s="261">
        <v>76</v>
      </c>
      <c r="B61" s="134" t="s">
        <v>65</v>
      </c>
      <c r="C61" s="135">
        <v>1</v>
      </c>
      <c r="D61" s="313">
        <v>0.5</v>
      </c>
      <c r="E61" s="137">
        <v>1</v>
      </c>
      <c r="F61" s="312">
        <v>0.5</v>
      </c>
      <c r="G61" s="130">
        <v>1</v>
      </c>
      <c r="H61" s="329">
        <v>0.5</v>
      </c>
      <c r="I61" s="135"/>
      <c r="J61" s="313"/>
      <c r="K61" s="137"/>
      <c r="L61" s="315"/>
      <c r="M61" s="130"/>
      <c r="N61" s="125"/>
      <c r="O61" s="135"/>
      <c r="P61" s="313"/>
      <c r="Q61" s="137"/>
      <c r="R61" s="315"/>
      <c r="S61" s="130"/>
      <c r="T61" s="125"/>
    </row>
    <row r="62" spans="1:20" ht="15.75" x14ac:dyDescent="0.2">
      <c r="A62" s="261">
        <v>77</v>
      </c>
      <c r="B62" s="134" t="s">
        <v>66</v>
      </c>
      <c r="C62" s="135"/>
      <c r="D62" s="313"/>
      <c r="E62" s="137"/>
      <c r="F62" s="312"/>
      <c r="G62" s="130"/>
      <c r="H62" s="329"/>
      <c r="I62" s="135"/>
      <c r="J62" s="313"/>
      <c r="K62" s="137"/>
      <c r="L62" s="315"/>
      <c r="M62" s="130"/>
      <c r="N62" s="125"/>
      <c r="O62" s="135"/>
      <c r="P62" s="313"/>
      <c r="Q62" s="137"/>
      <c r="R62" s="315"/>
      <c r="S62" s="130"/>
      <c r="T62" s="125"/>
    </row>
    <row r="63" spans="1:20" ht="15.75" x14ac:dyDescent="0.2">
      <c r="A63" s="262">
        <v>85</v>
      </c>
      <c r="B63" s="126" t="s">
        <v>67</v>
      </c>
      <c r="C63" s="127">
        <v>10</v>
      </c>
      <c r="D63" s="313">
        <v>0.5</v>
      </c>
      <c r="E63" s="129">
        <v>8</v>
      </c>
      <c r="F63" s="312">
        <v>0.5714285714285714</v>
      </c>
      <c r="G63" s="130">
        <v>5</v>
      </c>
      <c r="H63" s="329">
        <v>0.625</v>
      </c>
      <c r="I63" s="127">
        <v>11</v>
      </c>
      <c r="J63" s="313">
        <v>0.5</v>
      </c>
      <c r="K63" s="129">
        <v>7</v>
      </c>
      <c r="L63" s="315">
        <v>0.5</v>
      </c>
      <c r="M63" s="130">
        <v>5</v>
      </c>
      <c r="N63" s="125">
        <v>0.625</v>
      </c>
      <c r="O63" s="127">
        <v>12</v>
      </c>
      <c r="P63" s="313">
        <v>0.6</v>
      </c>
      <c r="Q63" s="129">
        <v>6</v>
      </c>
      <c r="R63" s="315">
        <v>0.75</v>
      </c>
      <c r="S63" s="130">
        <v>5</v>
      </c>
      <c r="T63" s="125">
        <v>1</v>
      </c>
    </row>
    <row r="64" spans="1:20" ht="15.75" x14ac:dyDescent="0.2">
      <c r="A64" s="262">
        <v>86</v>
      </c>
      <c r="B64" s="126" t="s">
        <v>68</v>
      </c>
      <c r="C64" s="127">
        <v>9</v>
      </c>
      <c r="D64" s="313">
        <v>0.5</v>
      </c>
      <c r="E64" s="129">
        <v>3</v>
      </c>
      <c r="F64" s="312">
        <v>0.42857142857142855</v>
      </c>
      <c r="G64" s="130">
        <v>1</v>
      </c>
      <c r="H64" s="329">
        <v>0.25</v>
      </c>
      <c r="I64" s="127">
        <v>13</v>
      </c>
      <c r="J64" s="313">
        <v>0.61904761904761907</v>
      </c>
      <c r="K64" s="129">
        <v>3</v>
      </c>
      <c r="L64" s="315">
        <v>0.5</v>
      </c>
      <c r="M64" s="130">
        <v>2</v>
      </c>
      <c r="N64" s="125">
        <v>0.4</v>
      </c>
      <c r="O64" s="127">
        <v>17</v>
      </c>
      <c r="P64" s="313">
        <v>0.65384615384615385</v>
      </c>
      <c r="Q64" s="129">
        <v>6</v>
      </c>
      <c r="R64" s="315">
        <v>0.66666666666666663</v>
      </c>
      <c r="S64" s="130">
        <v>5</v>
      </c>
      <c r="T64" s="125">
        <v>0.7142857142857143</v>
      </c>
    </row>
    <row r="65" spans="1:20" ht="15.75" x14ac:dyDescent="0.2">
      <c r="A65" s="263">
        <v>87</v>
      </c>
      <c r="B65" s="134" t="s">
        <v>69</v>
      </c>
      <c r="C65" s="135">
        <v>8</v>
      </c>
      <c r="D65" s="317">
        <v>0.5</v>
      </c>
      <c r="E65" s="137">
        <v>2</v>
      </c>
      <c r="F65" s="331">
        <v>0.33333333333333331</v>
      </c>
      <c r="G65" s="139">
        <v>2</v>
      </c>
      <c r="H65" s="332">
        <v>0.5</v>
      </c>
      <c r="I65" s="323">
        <v>8</v>
      </c>
      <c r="J65" s="324">
        <v>0.5714285714285714</v>
      </c>
      <c r="K65" s="325"/>
      <c r="L65" s="326">
        <v>0</v>
      </c>
      <c r="M65" s="327"/>
      <c r="N65" s="328">
        <v>0</v>
      </c>
      <c r="O65" s="323">
        <v>9</v>
      </c>
      <c r="P65" s="324">
        <v>0.69230769230769229</v>
      </c>
      <c r="Q65" s="325">
        <v>3</v>
      </c>
      <c r="R65" s="326">
        <v>0.6</v>
      </c>
      <c r="S65" s="327">
        <v>2</v>
      </c>
      <c r="T65" s="328">
        <v>0.66666666666666663</v>
      </c>
    </row>
    <row r="66" spans="1:20" ht="16.5" thickBot="1" x14ac:dyDescent="0.25">
      <c r="A66" s="265"/>
      <c r="B66" s="264" t="s">
        <v>9</v>
      </c>
      <c r="C66" s="141">
        <v>741</v>
      </c>
      <c r="D66" s="333">
        <v>0.37142857142857144</v>
      </c>
      <c r="E66" s="143">
        <v>366</v>
      </c>
      <c r="F66" s="334">
        <v>0.3532818532818533</v>
      </c>
      <c r="G66" s="144">
        <v>211</v>
      </c>
      <c r="H66" s="335">
        <v>0.36192109777015435</v>
      </c>
      <c r="I66" s="318">
        <v>809</v>
      </c>
      <c r="J66" s="316">
        <v>0.39157792836398836</v>
      </c>
      <c r="K66" s="319">
        <v>281</v>
      </c>
      <c r="L66" s="320">
        <v>0.36540962288686607</v>
      </c>
      <c r="M66" s="321">
        <v>222</v>
      </c>
      <c r="N66" s="322">
        <v>0.38144329896907214</v>
      </c>
      <c r="O66" s="318">
        <v>917</v>
      </c>
      <c r="P66" s="316">
        <v>0.43254716981132074</v>
      </c>
      <c r="Q66" s="319">
        <v>397</v>
      </c>
      <c r="R66" s="320">
        <v>0.42918918918918919</v>
      </c>
      <c r="S66" s="321">
        <v>332</v>
      </c>
      <c r="T66" s="322">
        <v>0.46694796061884669</v>
      </c>
    </row>
    <row r="67" spans="1:20" x14ac:dyDescent="0.2">
      <c r="A67" s="266" t="s">
        <v>202</v>
      </c>
      <c r="N67" s="239"/>
    </row>
    <row r="68" spans="1:20" x14ac:dyDescent="0.2">
      <c r="A68" s="112" t="s">
        <v>168</v>
      </c>
    </row>
  </sheetData>
  <mergeCells count="14">
    <mergeCell ref="M7:N7"/>
    <mergeCell ref="C6:H6"/>
    <mergeCell ref="I6:N6"/>
    <mergeCell ref="A4:N4"/>
    <mergeCell ref="A2:O2"/>
    <mergeCell ref="C7:D7"/>
    <mergeCell ref="E7:F7"/>
    <mergeCell ref="G7:H7"/>
    <mergeCell ref="I7:J7"/>
    <mergeCell ref="K7:L7"/>
    <mergeCell ref="O6:T6"/>
    <mergeCell ref="O7:P7"/>
    <mergeCell ref="Q7:R7"/>
    <mergeCell ref="S7:T7"/>
  </mergeCells>
  <conditionalFormatting sqref="J9:J66 D9:D66">
    <cfRule type="cellIs" dxfId="40" priority="12" operator="greaterThan">
      <formula>50%</formula>
    </cfRule>
  </conditionalFormatting>
  <conditionalFormatting sqref="L9:L66">
    <cfRule type="expression" dxfId="39" priority="11">
      <formula>J9&lt;L9</formula>
    </cfRule>
  </conditionalFormatting>
  <conditionalFormatting sqref="N9:N66">
    <cfRule type="expression" dxfId="38" priority="10">
      <formula>L9&lt;N9</formula>
    </cfRule>
  </conditionalFormatting>
  <conditionalFormatting sqref="F9:F66">
    <cfRule type="cellIs" dxfId="37" priority="5" operator="greaterThan">
      <formula>D9</formula>
    </cfRule>
  </conditionalFormatting>
  <conditionalFormatting sqref="H9:H66">
    <cfRule type="cellIs" dxfId="36" priority="4" operator="greaterThan">
      <formula>F9</formula>
    </cfRule>
  </conditionalFormatting>
  <conditionalFormatting sqref="P9:P66">
    <cfRule type="cellIs" dxfId="35" priority="3" operator="greaterThan">
      <formula>50%</formula>
    </cfRule>
  </conditionalFormatting>
  <conditionalFormatting sqref="R9:R66">
    <cfRule type="expression" dxfId="34" priority="2">
      <formula>P9&lt;R9</formula>
    </cfRule>
  </conditionalFormatting>
  <conditionalFormatting sqref="T9:T66">
    <cfRule type="expression" dxfId="33" priority="1">
      <formula>R9&lt;T9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Z68"/>
  <sheetViews>
    <sheetView showZeros="0" zoomScale="85" zoomScaleNormal="85" workbookViewId="0">
      <selection activeCell="N57" sqref="N57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28515625" style="110" customWidth="1"/>
    <col min="4" max="4" width="9.7109375" style="110" customWidth="1"/>
    <col min="5" max="5" width="9.85546875" style="110" customWidth="1"/>
    <col min="6" max="8" width="9.7109375" style="110" customWidth="1"/>
    <col min="9" max="9" width="13.28515625" style="110" customWidth="1"/>
    <col min="10" max="10" width="9.7109375" style="110" customWidth="1"/>
    <col min="11" max="11" width="10.42578125" style="110" customWidth="1"/>
    <col min="12" max="14" width="9.7109375" style="110" customWidth="1"/>
    <col min="15" max="15" width="13.28515625" style="110" customWidth="1"/>
    <col min="16" max="16" width="9.7109375" style="110" customWidth="1"/>
    <col min="17" max="17" width="10.5703125" style="110" customWidth="1"/>
    <col min="18" max="20" width="9.7109375" style="110" customWidth="1"/>
    <col min="21" max="21" width="13.28515625" style="110" customWidth="1"/>
    <col min="22" max="23" width="10.5703125" style="110" customWidth="1"/>
    <col min="24" max="24" width="9.7109375" style="110" customWidth="1"/>
    <col min="25" max="25" width="9.5703125" style="110" customWidth="1"/>
    <col min="26" max="26" width="9.7109375" style="110" customWidth="1"/>
    <col min="27" max="16384" width="11.42578125" style="110"/>
  </cols>
  <sheetData>
    <row r="1" spans="1:26" ht="5.45" customHeight="1" x14ac:dyDescent="0.2"/>
    <row r="2" spans="1:26" ht="18.75" x14ac:dyDescent="0.2">
      <c r="A2" s="374" t="s">
        <v>190</v>
      </c>
      <c r="B2" s="374"/>
      <c r="C2" s="374"/>
      <c r="D2" s="374"/>
      <c r="E2" s="374"/>
      <c r="F2" s="374"/>
      <c r="G2" s="374"/>
      <c r="H2" s="374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4" spans="1:26" x14ac:dyDescent="0.2">
      <c r="A4" s="376" t="s">
        <v>169</v>
      </c>
      <c r="B4" s="377"/>
      <c r="C4" s="377"/>
      <c r="D4" s="377"/>
      <c r="E4" s="377"/>
      <c r="F4" s="377"/>
      <c r="G4" s="377"/>
      <c r="H4" s="377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6" ht="13.5" thickBot="1" x14ac:dyDescent="0.25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365">
        <v>2016</v>
      </c>
      <c r="D6" s="366"/>
      <c r="E6" s="366"/>
      <c r="F6" s="366"/>
      <c r="G6" s="366"/>
      <c r="H6" s="367"/>
      <c r="I6" s="365">
        <v>2017</v>
      </c>
      <c r="J6" s="366"/>
      <c r="K6" s="366"/>
      <c r="L6" s="366"/>
      <c r="M6" s="366"/>
      <c r="N6" s="367"/>
      <c r="O6" s="365">
        <v>2018</v>
      </c>
      <c r="P6" s="366"/>
      <c r="Q6" s="366"/>
      <c r="R6" s="366"/>
      <c r="S6" s="366"/>
      <c r="T6" s="367"/>
      <c r="U6" s="365">
        <v>2019</v>
      </c>
      <c r="V6" s="366"/>
      <c r="W6" s="366"/>
      <c r="X6" s="366"/>
      <c r="Y6" s="366"/>
      <c r="Z6" s="367"/>
    </row>
    <row r="7" spans="1:26" s="112" customFormat="1" ht="16.5" thickBot="1" x14ac:dyDescent="0.25">
      <c r="B7" s="6"/>
      <c r="C7" s="360" t="s">
        <v>114</v>
      </c>
      <c r="D7" s="363"/>
      <c r="E7" s="362" t="s">
        <v>115</v>
      </c>
      <c r="F7" s="371"/>
      <c r="G7" s="372" t="s">
        <v>116</v>
      </c>
      <c r="H7" s="364"/>
      <c r="I7" s="360" t="s">
        <v>114</v>
      </c>
      <c r="J7" s="363"/>
      <c r="K7" s="362" t="s">
        <v>115</v>
      </c>
      <c r="L7" s="371"/>
      <c r="M7" s="372" t="s">
        <v>116</v>
      </c>
      <c r="N7" s="364"/>
      <c r="O7" s="360" t="s">
        <v>114</v>
      </c>
      <c r="P7" s="361"/>
      <c r="Q7" s="362" t="s">
        <v>115</v>
      </c>
      <c r="R7" s="363"/>
      <c r="S7" s="361" t="s">
        <v>116</v>
      </c>
      <c r="T7" s="364"/>
      <c r="U7" s="360" t="s">
        <v>114</v>
      </c>
      <c r="V7" s="361"/>
      <c r="W7" s="362" t="s">
        <v>115</v>
      </c>
      <c r="X7" s="363"/>
      <c r="Y7" s="361" t="s">
        <v>116</v>
      </c>
      <c r="Z7" s="364"/>
    </row>
    <row r="8" spans="1:26" s="112" customFormat="1" ht="32.450000000000003" customHeight="1" x14ac:dyDescent="0.2">
      <c r="A8" s="256" t="s">
        <v>10</v>
      </c>
      <c r="B8" s="267" t="s">
        <v>11</v>
      </c>
      <c r="C8" s="113" t="s">
        <v>117</v>
      </c>
      <c r="D8" s="114" t="s">
        <v>166</v>
      </c>
      <c r="E8" s="115" t="s">
        <v>118</v>
      </c>
      <c r="F8" s="118" t="s">
        <v>166</v>
      </c>
      <c r="G8" s="116" t="s">
        <v>119</v>
      </c>
      <c r="H8" s="116" t="s">
        <v>166</v>
      </c>
      <c r="I8" s="113" t="s">
        <v>117</v>
      </c>
      <c r="J8" s="114" t="s">
        <v>166</v>
      </c>
      <c r="K8" s="115" t="s">
        <v>118</v>
      </c>
      <c r="L8" s="118" t="s">
        <v>166</v>
      </c>
      <c r="M8" s="116" t="s">
        <v>119</v>
      </c>
      <c r="N8" s="117" t="s">
        <v>166</v>
      </c>
      <c r="O8" s="113" t="s">
        <v>117</v>
      </c>
      <c r="P8" s="114" t="s">
        <v>166</v>
      </c>
      <c r="Q8" s="115" t="s">
        <v>118</v>
      </c>
      <c r="R8" s="118" t="s">
        <v>166</v>
      </c>
      <c r="S8" s="116" t="s">
        <v>119</v>
      </c>
      <c r="T8" s="117" t="s">
        <v>166</v>
      </c>
      <c r="U8" s="113" t="s">
        <v>117</v>
      </c>
      <c r="V8" s="114" t="s">
        <v>166</v>
      </c>
      <c r="W8" s="115" t="s">
        <v>118</v>
      </c>
      <c r="X8" s="118" t="s">
        <v>166</v>
      </c>
      <c r="Y8" s="116" t="s">
        <v>119</v>
      </c>
      <c r="Z8" s="117" t="s">
        <v>166</v>
      </c>
    </row>
    <row r="9" spans="1:26" ht="15.75" x14ac:dyDescent="0.2">
      <c r="A9" s="257">
        <v>1</v>
      </c>
      <c r="B9" s="119" t="s">
        <v>13</v>
      </c>
      <c r="C9" s="120">
        <v>88</v>
      </c>
      <c r="D9" s="121">
        <v>0.43349753694581283</v>
      </c>
      <c r="E9" s="122">
        <v>27</v>
      </c>
      <c r="F9" s="123">
        <v>0.49090909090909091</v>
      </c>
      <c r="G9" s="124">
        <v>14</v>
      </c>
      <c r="H9" s="125">
        <v>0.51851851851851849</v>
      </c>
      <c r="I9" s="120">
        <v>79</v>
      </c>
      <c r="J9" s="121">
        <v>0.42245989304812837</v>
      </c>
      <c r="K9" s="122">
        <v>23</v>
      </c>
      <c r="L9" s="123">
        <v>0.42592592592592593</v>
      </c>
      <c r="M9" s="124">
        <v>14</v>
      </c>
      <c r="N9" s="125">
        <v>0.51851851851851849</v>
      </c>
      <c r="O9" s="120">
        <v>81</v>
      </c>
      <c r="P9" s="121">
        <v>0.41116751269035534</v>
      </c>
      <c r="Q9" s="122">
        <v>21</v>
      </c>
      <c r="R9" s="123">
        <v>0.3888888888888889</v>
      </c>
      <c r="S9" s="124">
        <v>8</v>
      </c>
      <c r="T9" s="125">
        <v>0.29629629629629628</v>
      </c>
      <c r="U9" s="120">
        <v>82</v>
      </c>
      <c r="V9" s="121">
        <v>0.43850267379679142</v>
      </c>
      <c r="W9" s="122">
        <v>21</v>
      </c>
      <c r="X9" s="123">
        <v>0.42</v>
      </c>
      <c r="Y9" s="124">
        <v>15</v>
      </c>
      <c r="Z9" s="125">
        <v>0.55555555555555558</v>
      </c>
    </row>
    <row r="10" spans="1:26" ht="15.75" x14ac:dyDescent="0.2">
      <c r="A10" s="258">
        <v>2</v>
      </c>
      <c r="B10" s="126" t="s">
        <v>14</v>
      </c>
      <c r="C10" s="127">
        <v>59</v>
      </c>
      <c r="D10" s="128">
        <v>0.3619631901840491</v>
      </c>
      <c r="E10" s="129">
        <v>17</v>
      </c>
      <c r="F10" s="131">
        <v>0.34693877551020408</v>
      </c>
      <c r="G10" s="130">
        <v>6</v>
      </c>
      <c r="H10" s="125">
        <v>0.31578947368421051</v>
      </c>
      <c r="I10" s="127">
        <v>64</v>
      </c>
      <c r="J10" s="128">
        <v>0.378698224852071</v>
      </c>
      <c r="K10" s="129">
        <v>15</v>
      </c>
      <c r="L10" s="131">
        <v>0.33333333333333331</v>
      </c>
      <c r="M10" s="130">
        <v>5</v>
      </c>
      <c r="N10" s="125">
        <v>0.27777777777777779</v>
      </c>
      <c r="O10" s="127">
        <v>64</v>
      </c>
      <c r="P10" s="128">
        <v>0.3902439024390244</v>
      </c>
      <c r="Q10" s="129">
        <v>26</v>
      </c>
      <c r="R10" s="131">
        <v>0.44067796610169491</v>
      </c>
      <c r="S10" s="130">
        <v>9</v>
      </c>
      <c r="T10" s="125">
        <v>0.36</v>
      </c>
      <c r="U10" s="127">
        <v>65</v>
      </c>
      <c r="V10" s="128">
        <v>0.3987730061349693</v>
      </c>
      <c r="W10" s="129">
        <v>27</v>
      </c>
      <c r="X10" s="131">
        <v>0.55102040816326525</v>
      </c>
      <c r="Y10" s="130">
        <v>10</v>
      </c>
      <c r="Z10" s="125">
        <v>0.55555555555555558</v>
      </c>
    </row>
    <row r="11" spans="1:26" ht="15.75" x14ac:dyDescent="0.2">
      <c r="A11" s="258">
        <v>3</v>
      </c>
      <c r="B11" s="126" t="s">
        <v>15</v>
      </c>
      <c r="C11" s="127">
        <v>9</v>
      </c>
      <c r="D11" s="128">
        <v>0.20930232558139536</v>
      </c>
      <c r="E11" s="129">
        <v>1</v>
      </c>
      <c r="F11" s="131">
        <v>8.3333333333333329E-2</v>
      </c>
      <c r="G11" s="130"/>
      <c r="H11" s="125">
        <v>0</v>
      </c>
      <c r="I11" s="127">
        <v>9</v>
      </c>
      <c r="J11" s="128">
        <v>0.21951219512195122</v>
      </c>
      <c r="K11" s="129">
        <v>2</v>
      </c>
      <c r="L11" s="131">
        <v>0.22222222222222221</v>
      </c>
      <c r="M11" s="130">
        <v>2</v>
      </c>
      <c r="N11" s="125">
        <v>0.4</v>
      </c>
      <c r="O11" s="127">
        <v>10</v>
      </c>
      <c r="P11" s="128">
        <v>0.23809523809523808</v>
      </c>
      <c r="Q11" s="129">
        <v>2</v>
      </c>
      <c r="R11" s="131">
        <v>0.18181818181818182</v>
      </c>
      <c r="S11" s="130"/>
      <c r="T11" s="125">
        <v>0</v>
      </c>
      <c r="U11" s="127">
        <v>9</v>
      </c>
      <c r="V11" s="128">
        <v>0.25</v>
      </c>
      <c r="W11" s="129">
        <v>5</v>
      </c>
      <c r="X11" s="131">
        <v>0.3125</v>
      </c>
      <c r="Y11" s="130">
        <v>4</v>
      </c>
      <c r="Z11" s="125">
        <v>0.5</v>
      </c>
    </row>
    <row r="12" spans="1:26" ht="15.75" x14ac:dyDescent="0.2">
      <c r="A12" s="258">
        <v>4</v>
      </c>
      <c r="B12" s="126" t="s">
        <v>16</v>
      </c>
      <c r="C12" s="127">
        <v>15</v>
      </c>
      <c r="D12" s="128">
        <v>0.32608695652173914</v>
      </c>
      <c r="E12" s="129">
        <v>2</v>
      </c>
      <c r="F12" s="131">
        <v>0.14285714285714285</v>
      </c>
      <c r="G12" s="130">
        <v>1</v>
      </c>
      <c r="H12" s="125">
        <v>0.2</v>
      </c>
      <c r="I12" s="127">
        <v>13</v>
      </c>
      <c r="J12" s="128">
        <v>0.33333333333333331</v>
      </c>
      <c r="K12" s="129">
        <v>1</v>
      </c>
      <c r="L12" s="131">
        <v>0.125</v>
      </c>
      <c r="M12" s="130">
        <v>0</v>
      </c>
      <c r="N12" s="125">
        <v>0</v>
      </c>
      <c r="O12" s="127">
        <v>16</v>
      </c>
      <c r="P12" s="128">
        <v>0.41025641025641024</v>
      </c>
      <c r="Q12" s="129">
        <v>3</v>
      </c>
      <c r="R12" s="131">
        <v>0.25</v>
      </c>
      <c r="S12" s="130">
        <v>1</v>
      </c>
      <c r="T12" s="125">
        <v>0.25</v>
      </c>
      <c r="U12" s="127">
        <v>15</v>
      </c>
      <c r="V12" s="128">
        <v>0.36585365853658536</v>
      </c>
      <c r="W12" s="129">
        <v>3</v>
      </c>
      <c r="X12" s="131">
        <v>0.33333333333333331</v>
      </c>
      <c r="Y12" s="130">
        <v>1</v>
      </c>
      <c r="Z12" s="125">
        <v>0.25</v>
      </c>
    </row>
    <row r="13" spans="1:26" ht="15.75" x14ac:dyDescent="0.2">
      <c r="A13" s="258">
        <v>5</v>
      </c>
      <c r="B13" s="126" t="s">
        <v>17</v>
      </c>
      <c r="C13" s="127">
        <v>45</v>
      </c>
      <c r="D13" s="128">
        <v>0.30821917808219179</v>
      </c>
      <c r="E13" s="129">
        <v>13</v>
      </c>
      <c r="F13" s="131">
        <v>0.26</v>
      </c>
      <c r="G13" s="130">
        <v>4</v>
      </c>
      <c r="H13" s="125">
        <v>0.25</v>
      </c>
      <c r="I13" s="127">
        <v>53</v>
      </c>
      <c r="J13" s="128">
        <v>0.30635838150289019</v>
      </c>
      <c r="K13" s="129">
        <v>14</v>
      </c>
      <c r="L13" s="131">
        <v>0.24561403508771928</v>
      </c>
      <c r="M13" s="130">
        <v>9</v>
      </c>
      <c r="N13" s="125">
        <v>0.39130434782608697</v>
      </c>
      <c r="O13" s="127">
        <v>57</v>
      </c>
      <c r="P13" s="128">
        <v>0.3202247191011236</v>
      </c>
      <c r="Q13" s="129">
        <v>13</v>
      </c>
      <c r="R13" s="131">
        <v>0.22807017543859648</v>
      </c>
      <c r="S13" s="130">
        <v>4</v>
      </c>
      <c r="T13" s="125">
        <v>0.22222222222222221</v>
      </c>
      <c r="U13" s="127">
        <v>59</v>
      </c>
      <c r="V13" s="128">
        <v>0.33908045977011492</v>
      </c>
      <c r="W13" s="129">
        <v>17</v>
      </c>
      <c r="X13" s="131">
        <v>0.265625</v>
      </c>
      <c r="Y13" s="130">
        <v>7</v>
      </c>
      <c r="Z13" s="125">
        <v>0.29166666666666669</v>
      </c>
    </row>
    <row r="14" spans="1:26" ht="15.75" x14ac:dyDescent="0.2">
      <c r="A14" s="258">
        <v>6</v>
      </c>
      <c r="B14" s="126" t="s">
        <v>18</v>
      </c>
      <c r="C14" s="127">
        <v>57</v>
      </c>
      <c r="D14" s="128">
        <v>0.34545454545454546</v>
      </c>
      <c r="E14" s="129">
        <v>20</v>
      </c>
      <c r="F14" s="131">
        <v>0.2857142857142857</v>
      </c>
      <c r="G14" s="130">
        <v>9</v>
      </c>
      <c r="H14" s="125">
        <v>0.45</v>
      </c>
      <c r="I14" s="127">
        <v>68</v>
      </c>
      <c r="J14" s="128">
        <v>0.37569060773480661</v>
      </c>
      <c r="K14" s="129">
        <v>20</v>
      </c>
      <c r="L14" s="131">
        <v>0.3125</v>
      </c>
      <c r="M14" s="130">
        <v>10</v>
      </c>
      <c r="N14" s="125">
        <v>0.35714285714285715</v>
      </c>
      <c r="O14" s="127">
        <v>81</v>
      </c>
      <c r="P14" s="128">
        <v>0.4175257731958763</v>
      </c>
      <c r="Q14" s="129">
        <v>23</v>
      </c>
      <c r="R14" s="131">
        <v>0.33823529411764708</v>
      </c>
      <c r="S14" s="130">
        <v>9</v>
      </c>
      <c r="T14" s="125">
        <v>0.33333333333333331</v>
      </c>
      <c r="U14" s="127">
        <v>88</v>
      </c>
      <c r="V14" s="128">
        <v>0.4607329842931937</v>
      </c>
      <c r="W14" s="129">
        <v>35</v>
      </c>
      <c r="X14" s="131">
        <v>0.44871794871794873</v>
      </c>
      <c r="Y14" s="130">
        <v>15</v>
      </c>
      <c r="Z14" s="125">
        <v>0.5</v>
      </c>
    </row>
    <row r="15" spans="1:26" ht="15.75" x14ac:dyDescent="0.2">
      <c r="A15" s="259">
        <v>7</v>
      </c>
      <c r="B15" s="126" t="s">
        <v>19</v>
      </c>
      <c r="C15" s="127">
        <v>68</v>
      </c>
      <c r="D15" s="128">
        <v>0.62385321100917435</v>
      </c>
      <c r="E15" s="129">
        <v>28</v>
      </c>
      <c r="F15" s="131">
        <v>0.62222222222222223</v>
      </c>
      <c r="G15" s="130">
        <v>13</v>
      </c>
      <c r="H15" s="125">
        <v>0.9285714285714286</v>
      </c>
      <c r="I15" s="127">
        <v>58</v>
      </c>
      <c r="J15" s="128">
        <v>0.58585858585858586</v>
      </c>
      <c r="K15" s="129">
        <v>16</v>
      </c>
      <c r="L15" s="131">
        <v>0.45714285714285713</v>
      </c>
      <c r="M15" s="130">
        <v>8</v>
      </c>
      <c r="N15" s="125">
        <v>0.47058823529411764</v>
      </c>
      <c r="O15" s="127">
        <v>56</v>
      </c>
      <c r="P15" s="128">
        <v>0.62222222222222223</v>
      </c>
      <c r="Q15" s="129">
        <v>20</v>
      </c>
      <c r="R15" s="131">
        <v>0.60606060606060608</v>
      </c>
      <c r="S15" s="130">
        <v>8</v>
      </c>
      <c r="T15" s="125">
        <v>0.5714285714285714</v>
      </c>
      <c r="U15" s="127">
        <v>55</v>
      </c>
      <c r="V15" s="128">
        <v>0.63218390804597702</v>
      </c>
      <c r="W15" s="129">
        <v>17</v>
      </c>
      <c r="X15" s="131">
        <v>0.56666666666666665</v>
      </c>
      <c r="Y15" s="130">
        <v>10</v>
      </c>
      <c r="Z15" s="125">
        <v>0.625</v>
      </c>
    </row>
    <row r="16" spans="1:26" ht="15.75" x14ac:dyDescent="0.2">
      <c r="A16" s="259">
        <v>8</v>
      </c>
      <c r="B16" s="126" t="s">
        <v>20</v>
      </c>
      <c r="C16" s="127">
        <v>13</v>
      </c>
      <c r="D16" s="128">
        <v>0.43333333333333335</v>
      </c>
      <c r="E16" s="129">
        <v>4</v>
      </c>
      <c r="F16" s="131">
        <v>0.2857142857142857</v>
      </c>
      <c r="G16" s="130">
        <v>1</v>
      </c>
      <c r="H16" s="125">
        <v>0.33333333333333331</v>
      </c>
      <c r="I16" s="127">
        <v>13</v>
      </c>
      <c r="J16" s="128">
        <v>0.43333333333333335</v>
      </c>
      <c r="K16" s="129">
        <v>3</v>
      </c>
      <c r="L16" s="131">
        <v>0.3</v>
      </c>
      <c r="M16" s="130">
        <v>2</v>
      </c>
      <c r="N16" s="125">
        <v>0.33333333333333331</v>
      </c>
      <c r="O16" s="127">
        <v>11</v>
      </c>
      <c r="P16" s="128">
        <v>0.47826086956521741</v>
      </c>
      <c r="Q16" s="129">
        <v>3</v>
      </c>
      <c r="R16" s="131">
        <v>0.42857142857142855</v>
      </c>
      <c r="S16" s="130">
        <v>2</v>
      </c>
      <c r="T16" s="125">
        <v>0.66666666666666663</v>
      </c>
      <c r="U16" s="127">
        <v>10</v>
      </c>
      <c r="V16" s="128">
        <v>0.43478260869565216</v>
      </c>
      <c r="W16" s="129">
        <v>5</v>
      </c>
      <c r="X16" s="131">
        <v>0.55555555555555558</v>
      </c>
      <c r="Y16" s="130">
        <v>1</v>
      </c>
      <c r="Z16" s="125">
        <v>0.33333333333333331</v>
      </c>
    </row>
    <row r="17" spans="1:26" ht="15.75" x14ac:dyDescent="0.2">
      <c r="A17" s="259">
        <v>9</v>
      </c>
      <c r="B17" s="126" t="s">
        <v>21</v>
      </c>
      <c r="C17" s="127">
        <v>61</v>
      </c>
      <c r="D17" s="128">
        <v>0.55963302752293576</v>
      </c>
      <c r="E17" s="129">
        <v>28</v>
      </c>
      <c r="F17" s="131">
        <v>0.5714285714285714</v>
      </c>
      <c r="G17" s="130">
        <v>9</v>
      </c>
      <c r="H17" s="125">
        <v>0.5</v>
      </c>
      <c r="I17" s="127">
        <v>55</v>
      </c>
      <c r="J17" s="128">
        <v>0.57894736842105265</v>
      </c>
      <c r="K17" s="129">
        <v>18</v>
      </c>
      <c r="L17" s="131">
        <v>0.48648648648648651</v>
      </c>
      <c r="M17" s="130">
        <v>3</v>
      </c>
      <c r="N17" s="125">
        <v>0.3</v>
      </c>
      <c r="O17" s="127">
        <v>55</v>
      </c>
      <c r="P17" s="128">
        <v>0.58510638297872342</v>
      </c>
      <c r="Q17" s="129">
        <v>19</v>
      </c>
      <c r="R17" s="131">
        <v>0.55882352941176472</v>
      </c>
      <c r="S17" s="130">
        <v>8</v>
      </c>
      <c r="T17" s="125">
        <v>0.61538461538461542</v>
      </c>
      <c r="U17" s="127">
        <v>52</v>
      </c>
      <c r="V17" s="128">
        <v>0.59090909090909094</v>
      </c>
      <c r="W17" s="129">
        <v>24</v>
      </c>
      <c r="X17" s="131">
        <v>0.68571428571428572</v>
      </c>
      <c r="Y17" s="130">
        <v>13</v>
      </c>
      <c r="Z17" s="125">
        <v>0.8125</v>
      </c>
    </row>
    <row r="18" spans="1:26" ht="15.75" x14ac:dyDescent="0.2">
      <c r="A18" s="259">
        <v>10</v>
      </c>
      <c r="B18" s="126" t="s">
        <v>22</v>
      </c>
      <c r="C18" s="127">
        <v>8</v>
      </c>
      <c r="D18" s="128">
        <v>0.2857142857142857</v>
      </c>
      <c r="E18" s="129">
        <v>2</v>
      </c>
      <c r="F18" s="131">
        <v>0.25</v>
      </c>
      <c r="G18" s="130"/>
      <c r="H18" s="125">
        <v>0</v>
      </c>
      <c r="I18" s="127">
        <v>11</v>
      </c>
      <c r="J18" s="128">
        <v>0.39285714285714285</v>
      </c>
      <c r="K18" s="129">
        <v>3</v>
      </c>
      <c r="L18" s="131">
        <v>0.27272727272727271</v>
      </c>
      <c r="M18" s="130">
        <v>2</v>
      </c>
      <c r="N18" s="125">
        <v>0.5</v>
      </c>
      <c r="O18" s="127">
        <v>10</v>
      </c>
      <c r="P18" s="128">
        <v>0.4</v>
      </c>
      <c r="Q18" s="129">
        <v>3</v>
      </c>
      <c r="R18" s="131">
        <v>0.42857142857142855</v>
      </c>
      <c r="S18" s="130">
        <v>2</v>
      </c>
      <c r="T18" s="125">
        <v>0.5</v>
      </c>
      <c r="U18" s="127">
        <v>10</v>
      </c>
      <c r="V18" s="128">
        <v>0.43478260869565216</v>
      </c>
      <c r="W18" s="129">
        <v>2</v>
      </c>
      <c r="X18" s="131">
        <v>0.4</v>
      </c>
      <c r="Y18" s="130">
        <v>1</v>
      </c>
      <c r="Z18" s="125">
        <v>0.33333333333333331</v>
      </c>
    </row>
    <row r="19" spans="1:26" ht="15.75" x14ac:dyDescent="0.2">
      <c r="A19" s="259">
        <v>11</v>
      </c>
      <c r="B19" s="126" t="s">
        <v>23</v>
      </c>
      <c r="C19" s="127">
        <v>77</v>
      </c>
      <c r="D19" s="128">
        <v>0.5</v>
      </c>
      <c r="E19" s="129">
        <v>30</v>
      </c>
      <c r="F19" s="131">
        <v>0.46875</v>
      </c>
      <c r="G19" s="130">
        <v>11</v>
      </c>
      <c r="H19" s="125">
        <v>0.57894736842105265</v>
      </c>
      <c r="I19" s="127">
        <v>78</v>
      </c>
      <c r="J19" s="128">
        <v>0.52</v>
      </c>
      <c r="K19" s="129">
        <v>30</v>
      </c>
      <c r="L19" s="131">
        <v>0.47619047619047616</v>
      </c>
      <c r="M19" s="130">
        <v>15</v>
      </c>
      <c r="N19" s="125">
        <v>0.57692307692307687</v>
      </c>
      <c r="O19" s="127">
        <v>80</v>
      </c>
      <c r="P19" s="128">
        <v>0.5714285714285714</v>
      </c>
      <c r="Q19" s="129">
        <v>37</v>
      </c>
      <c r="R19" s="131">
        <v>0.54411764705882348</v>
      </c>
      <c r="S19" s="130">
        <v>7</v>
      </c>
      <c r="T19" s="125">
        <v>0.46666666666666667</v>
      </c>
      <c r="U19" s="127">
        <v>90</v>
      </c>
      <c r="V19" s="128">
        <v>0.625</v>
      </c>
      <c r="W19" s="129">
        <v>44</v>
      </c>
      <c r="X19" s="131">
        <v>0.61971830985915488</v>
      </c>
      <c r="Y19" s="130">
        <v>11</v>
      </c>
      <c r="Z19" s="125">
        <v>0.44</v>
      </c>
    </row>
    <row r="20" spans="1:26" ht="15.75" x14ac:dyDescent="0.2">
      <c r="A20" s="259">
        <v>12</v>
      </c>
      <c r="B20" s="126" t="s">
        <v>24</v>
      </c>
      <c r="C20" s="127">
        <v>17</v>
      </c>
      <c r="D20" s="128">
        <v>0.48571428571428571</v>
      </c>
      <c r="E20" s="129">
        <v>6</v>
      </c>
      <c r="F20" s="131">
        <v>0.35294117647058826</v>
      </c>
      <c r="G20" s="130">
        <v>3</v>
      </c>
      <c r="H20" s="125">
        <v>0.5</v>
      </c>
      <c r="I20" s="127">
        <v>16</v>
      </c>
      <c r="J20" s="128">
        <v>0.5</v>
      </c>
      <c r="K20" s="129">
        <v>5</v>
      </c>
      <c r="L20" s="131">
        <v>0.33333333333333331</v>
      </c>
      <c r="M20" s="130">
        <v>1</v>
      </c>
      <c r="N20" s="125">
        <v>0.33333333333333331</v>
      </c>
      <c r="O20" s="127">
        <v>16</v>
      </c>
      <c r="P20" s="128">
        <v>0.43243243243243246</v>
      </c>
      <c r="Q20" s="129">
        <v>6</v>
      </c>
      <c r="R20" s="131">
        <v>0.375</v>
      </c>
      <c r="S20" s="130">
        <v>2</v>
      </c>
      <c r="T20" s="125">
        <v>0.33333333333333331</v>
      </c>
      <c r="U20" s="127">
        <v>18</v>
      </c>
      <c r="V20" s="128">
        <v>0.48648648648648651</v>
      </c>
      <c r="W20" s="129">
        <v>4</v>
      </c>
      <c r="X20" s="131">
        <v>0.36363636363636365</v>
      </c>
      <c r="Y20" s="130">
        <v>2</v>
      </c>
      <c r="Z20" s="125">
        <v>0.4</v>
      </c>
    </row>
    <row r="21" spans="1:26" ht="15.75" x14ac:dyDescent="0.2">
      <c r="A21" s="259">
        <v>13</v>
      </c>
      <c r="B21" s="126" t="s">
        <v>25</v>
      </c>
      <c r="C21" s="127">
        <v>4</v>
      </c>
      <c r="D21" s="128">
        <v>0.44444444444444442</v>
      </c>
      <c r="E21" s="129">
        <v>2</v>
      </c>
      <c r="F21" s="131">
        <v>0.2857142857142857</v>
      </c>
      <c r="G21" s="130">
        <v>1</v>
      </c>
      <c r="H21" s="125">
        <v>0.5</v>
      </c>
      <c r="I21" s="127">
        <v>6</v>
      </c>
      <c r="J21" s="128">
        <v>0.6</v>
      </c>
      <c r="K21" s="129">
        <v>1</v>
      </c>
      <c r="L21" s="131">
        <v>0.2</v>
      </c>
      <c r="M21" s="130">
        <v>0</v>
      </c>
      <c r="N21" s="125">
        <v>0</v>
      </c>
      <c r="O21" s="127">
        <v>6</v>
      </c>
      <c r="P21" s="128">
        <v>0.66666666666666663</v>
      </c>
      <c r="Q21" s="129">
        <v>2</v>
      </c>
      <c r="R21" s="131">
        <v>0.4</v>
      </c>
      <c r="S21" s="130">
        <v>2</v>
      </c>
      <c r="T21" s="125">
        <v>1</v>
      </c>
      <c r="U21" s="127">
        <v>5</v>
      </c>
      <c r="V21" s="128">
        <v>0.5</v>
      </c>
      <c r="W21" s="129"/>
      <c r="X21" s="131">
        <v>0</v>
      </c>
      <c r="Y21" s="130"/>
      <c r="Z21" s="125">
        <v>0</v>
      </c>
    </row>
    <row r="22" spans="1:26" ht="22.5" x14ac:dyDescent="0.2">
      <c r="A22" s="259">
        <v>14</v>
      </c>
      <c r="B22" s="132" t="s">
        <v>26</v>
      </c>
      <c r="C22" s="127">
        <v>62</v>
      </c>
      <c r="D22" s="128">
        <v>0.56880733944954132</v>
      </c>
      <c r="E22" s="129">
        <v>32</v>
      </c>
      <c r="F22" s="131">
        <v>0.65306122448979587</v>
      </c>
      <c r="G22" s="130">
        <v>14</v>
      </c>
      <c r="H22" s="125">
        <v>0.77777777777777779</v>
      </c>
      <c r="I22" s="127">
        <v>53</v>
      </c>
      <c r="J22" s="128">
        <v>0.55208333333333337</v>
      </c>
      <c r="K22" s="129">
        <v>23</v>
      </c>
      <c r="L22" s="131">
        <v>0.56097560975609762</v>
      </c>
      <c r="M22" s="130">
        <v>6</v>
      </c>
      <c r="N22" s="125">
        <v>0.54545454545454541</v>
      </c>
      <c r="O22" s="127">
        <v>50</v>
      </c>
      <c r="P22" s="128">
        <v>0.5494505494505495</v>
      </c>
      <c r="Q22" s="129">
        <v>23</v>
      </c>
      <c r="R22" s="131">
        <v>0.58974358974358976</v>
      </c>
      <c r="S22" s="130">
        <v>12</v>
      </c>
      <c r="T22" s="125">
        <v>0.8571428571428571</v>
      </c>
      <c r="U22" s="127">
        <v>39</v>
      </c>
      <c r="V22" s="128">
        <v>0.48148148148148145</v>
      </c>
      <c r="W22" s="129">
        <v>19</v>
      </c>
      <c r="X22" s="131">
        <v>0.46341463414634149</v>
      </c>
      <c r="Y22" s="130">
        <v>8</v>
      </c>
      <c r="Z22" s="125">
        <v>0.61538461538461542</v>
      </c>
    </row>
    <row r="23" spans="1:26" ht="22.5" x14ac:dyDescent="0.2">
      <c r="A23" s="259">
        <v>15</v>
      </c>
      <c r="B23" s="132" t="s">
        <v>27</v>
      </c>
      <c r="C23" s="127">
        <v>13</v>
      </c>
      <c r="D23" s="128">
        <v>0.32500000000000001</v>
      </c>
      <c r="E23" s="129">
        <v>3</v>
      </c>
      <c r="F23" s="131">
        <v>0.33333333333333331</v>
      </c>
      <c r="G23" s="130">
        <v>2</v>
      </c>
      <c r="H23" s="125">
        <v>0.4</v>
      </c>
      <c r="I23" s="127">
        <v>14</v>
      </c>
      <c r="J23" s="128">
        <v>0.30434782608695654</v>
      </c>
      <c r="K23" s="129">
        <v>3</v>
      </c>
      <c r="L23" s="131">
        <v>0.25</v>
      </c>
      <c r="M23" s="130">
        <v>0</v>
      </c>
      <c r="N23" s="125">
        <v>0</v>
      </c>
      <c r="O23" s="127">
        <v>17</v>
      </c>
      <c r="P23" s="128">
        <v>0.37777777777777777</v>
      </c>
      <c r="Q23" s="129">
        <v>4</v>
      </c>
      <c r="R23" s="131">
        <v>0.4</v>
      </c>
      <c r="S23" s="130">
        <v>1</v>
      </c>
      <c r="T23" s="125">
        <v>0.33333333333333331</v>
      </c>
      <c r="U23" s="127">
        <v>17</v>
      </c>
      <c r="V23" s="128">
        <v>0.36956521739130432</v>
      </c>
      <c r="W23" s="129">
        <v>2</v>
      </c>
      <c r="X23" s="131">
        <v>0.25</v>
      </c>
      <c r="Y23" s="130">
        <v>2</v>
      </c>
      <c r="Z23" s="125">
        <v>0.4</v>
      </c>
    </row>
    <row r="24" spans="1:26" ht="15.75" x14ac:dyDescent="0.2">
      <c r="A24" s="259">
        <v>16</v>
      </c>
      <c r="B24" s="126" t="s">
        <v>28</v>
      </c>
      <c r="C24" s="127">
        <v>82</v>
      </c>
      <c r="D24" s="128">
        <v>0.49696969696969695</v>
      </c>
      <c r="E24" s="129">
        <v>24</v>
      </c>
      <c r="F24" s="131">
        <v>0.38709677419354838</v>
      </c>
      <c r="G24" s="130">
        <v>11</v>
      </c>
      <c r="H24" s="125">
        <v>0.37931034482758619</v>
      </c>
      <c r="I24" s="127">
        <v>88</v>
      </c>
      <c r="J24" s="128">
        <v>0.53658536585365857</v>
      </c>
      <c r="K24" s="129">
        <v>24</v>
      </c>
      <c r="L24" s="131">
        <v>0.47058823529411764</v>
      </c>
      <c r="M24" s="130">
        <v>10</v>
      </c>
      <c r="N24" s="125">
        <v>0.5</v>
      </c>
      <c r="O24" s="127">
        <v>86</v>
      </c>
      <c r="P24" s="128">
        <v>0.54430379746835444</v>
      </c>
      <c r="Q24" s="129">
        <v>33</v>
      </c>
      <c r="R24" s="131">
        <v>0.54098360655737709</v>
      </c>
      <c r="S24" s="130">
        <v>14</v>
      </c>
      <c r="T24" s="125">
        <v>0.56000000000000005</v>
      </c>
      <c r="U24" s="127">
        <v>81</v>
      </c>
      <c r="V24" s="128">
        <v>0.53289473684210531</v>
      </c>
      <c r="W24" s="129">
        <v>25</v>
      </c>
      <c r="X24" s="131">
        <v>0.48076923076923078</v>
      </c>
      <c r="Y24" s="130">
        <v>11</v>
      </c>
      <c r="Z24" s="125">
        <v>0.57894736842105265</v>
      </c>
    </row>
    <row r="25" spans="1:26" ht="15.75" x14ac:dyDescent="0.2">
      <c r="A25" s="259">
        <v>17</v>
      </c>
      <c r="B25" s="126" t="s">
        <v>29</v>
      </c>
      <c r="C25" s="127">
        <v>18</v>
      </c>
      <c r="D25" s="128">
        <v>0.32727272727272727</v>
      </c>
      <c r="E25" s="129">
        <v>5</v>
      </c>
      <c r="F25" s="131">
        <v>0.23809523809523808</v>
      </c>
      <c r="G25" s="130">
        <v>2</v>
      </c>
      <c r="H25" s="125">
        <v>0.33333333333333331</v>
      </c>
      <c r="I25" s="127">
        <v>19</v>
      </c>
      <c r="J25" s="128">
        <v>0.35849056603773582</v>
      </c>
      <c r="K25" s="129">
        <v>10</v>
      </c>
      <c r="L25" s="131">
        <v>0.34482758620689657</v>
      </c>
      <c r="M25" s="130">
        <v>5</v>
      </c>
      <c r="N25" s="125">
        <v>0.38461538461538464</v>
      </c>
      <c r="O25" s="127">
        <v>19</v>
      </c>
      <c r="P25" s="128">
        <v>0.38</v>
      </c>
      <c r="Q25" s="129">
        <v>5</v>
      </c>
      <c r="R25" s="131">
        <v>0.26315789473684209</v>
      </c>
      <c r="S25" s="130">
        <v>3</v>
      </c>
      <c r="T25" s="125">
        <v>0.3</v>
      </c>
      <c r="U25" s="127">
        <v>20</v>
      </c>
      <c r="V25" s="128">
        <v>0.4</v>
      </c>
      <c r="W25" s="129">
        <v>7</v>
      </c>
      <c r="X25" s="131">
        <v>0.4375</v>
      </c>
      <c r="Y25" s="130">
        <v>2</v>
      </c>
      <c r="Z25" s="125">
        <v>0.4</v>
      </c>
    </row>
    <row r="26" spans="1:26" ht="33.75" x14ac:dyDescent="0.2">
      <c r="A26" s="259">
        <v>18</v>
      </c>
      <c r="B26" s="133" t="s">
        <v>30</v>
      </c>
      <c r="C26" s="127">
        <v>31</v>
      </c>
      <c r="D26" s="128">
        <v>0.39240506329113922</v>
      </c>
      <c r="E26" s="129">
        <v>8</v>
      </c>
      <c r="F26" s="131">
        <v>0.27586206896551724</v>
      </c>
      <c r="G26" s="130">
        <v>3</v>
      </c>
      <c r="H26" s="125">
        <v>0.33333333333333331</v>
      </c>
      <c r="I26" s="127">
        <v>28</v>
      </c>
      <c r="J26" s="128">
        <v>0.35443037974683544</v>
      </c>
      <c r="K26" s="129">
        <v>8</v>
      </c>
      <c r="L26" s="131">
        <v>0.25806451612903225</v>
      </c>
      <c r="M26" s="130">
        <v>4</v>
      </c>
      <c r="N26" s="125">
        <v>0.36363636363636365</v>
      </c>
      <c r="O26" s="127">
        <v>33</v>
      </c>
      <c r="P26" s="128">
        <v>0.40740740740740738</v>
      </c>
      <c r="Q26" s="129">
        <v>9</v>
      </c>
      <c r="R26" s="131">
        <v>0.3</v>
      </c>
      <c r="S26" s="130">
        <v>4</v>
      </c>
      <c r="T26" s="125">
        <v>0.30769230769230771</v>
      </c>
      <c r="U26" s="127">
        <v>31</v>
      </c>
      <c r="V26" s="128">
        <v>0.44285714285714284</v>
      </c>
      <c r="W26" s="129">
        <v>12</v>
      </c>
      <c r="X26" s="131">
        <v>0.36363636363636365</v>
      </c>
      <c r="Y26" s="130">
        <v>5</v>
      </c>
      <c r="Z26" s="125">
        <v>0.45454545454545453</v>
      </c>
    </row>
    <row r="27" spans="1:26" ht="15.75" x14ac:dyDescent="0.2">
      <c r="A27" s="259">
        <v>19</v>
      </c>
      <c r="B27" s="126" t="s">
        <v>31</v>
      </c>
      <c r="C27" s="127">
        <v>48</v>
      </c>
      <c r="D27" s="128">
        <v>0.4247787610619469</v>
      </c>
      <c r="E27" s="129">
        <v>18</v>
      </c>
      <c r="F27" s="131">
        <v>0.375</v>
      </c>
      <c r="G27" s="130">
        <v>9</v>
      </c>
      <c r="H27" s="125">
        <v>0.45</v>
      </c>
      <c r="I27" s="127">
        <v>46</v>
      </c>
      <c r="J27" s="128">
        <v>0.42990654205607476</v>
      </c>
      <c r="K27" s="129">
        <v>12</v>
      </c>
      <c r="L27" s="131">
        <v>0.33333333333333331</v>
      </c>
      <c r="M27" s="130">
        <v>4</v>
      </c>
      <c r="N27" s="125">
        <v>0.30769230769230771</v>
      </c>
      <c r="O27" s="127">
        <v>50</v>
      </c>
      <c r="P27" s="128">
        <v>0.45871559633027525</v>
      </c>
      <c r="Q27" s="129">
        <v>14</v>
      </c>
      <c r="R27" s="131">
        <v>0.4375</v>
      </c>
      <c r="S27" s="130">
        <v>8</v>
      </c>
      <c r="T27" s="125">
        <v>0.5714285714285714</v>
      </c>
      <c r="U27" s="127">
        <v>43</v>
      </c>
      <c r="V27" s="128">
        <v>0.41747572815533979</v>
      </c>
      <c r="W27" s="129">
        <v>12</v>
      </c>
      <c r="X27" s="131">
        <v>0.4</v>
      </c>
      <c r="Y27" s="130">
        <v>3</v>
      </c>
      <c r="Z27" s="125">
        <v>0.33333333333333331</v>
      </c>
    </row>
    <row r="28" spans="1:26" ht="15.75" x14ac:dyDescent="0.2">
      <c r="A28" s="259">
        <v>20</v>
      </c>
      <c r="B28" s="126" t="s">
        <v>32</v>
      </c>
      <c r="C28" s="127">
        <v>11</v>
      </c>
      <c r="D28" s="128">
        <v>0.35483870967741937</v>
      </c>
      <c r="E28" s="129">
        <v>2</v>
      </c>
      <c r="F28" s="131">
        <v>0.25</v>
      </c>
      <c r="G28" s="130">
        <v>1</v>
      </c>
      <c r="H28" s="125">
        <v>0.25</v>
      </c>
      <c r="I28" s="127">
        <v>11</v>
      </c>
      <c r="J28" s="128">
        <v>0.35483870967741937</v>
      </c>
      <c r="K28" s="129">
        <v>4</v>
      </c>
      <c r="L28" s="131">
        <v>0.5</v>
      </c>
      <c r="M28" s="130">
        <v>2</v>
      </c>
      <c r="N28" s="125">
        <v>0.4</v>
      </c>
      <c r="O28" s="127">
        <v>11</v>
      </c>
      <c r="P28" s="128">
        <v>0.37931034482758619</v>
      </c>
      <c r="Q28" s="129">
        <v>5</v>
      </c>
      <c r="R28" s="131">
        <v>0.625</v>
      </c>
      <c r="S28" s="130">
        <v>1</v>
      </c>
      <c r="T28" s="125">
        <v>0.33333333333333331</v>
      </c>
      <c r="U28" s="127">
        <v>12</v>
      </c>
      <c r="V28" s="128">
        <v>0.44444444444444442</v>
      </c>
      <c r="W28" s="129">
        <v>8</v>
      </c>
      <c r="X28" s="131">
        <v>0.72727272727272729</v>
      </c>
      <c r="Y28" s="130">
        <v>5</v>
      </c>
      <c r="Z28" s="125">
        <v>1</v>
      </c>
    </row>
    <row r="29" spans="1:26" ht="22.5" x14ac:dyDescent="0.2">
      <c r="A29" s="259">
        <v>21</v>
      </c>
      <c r="B29" s="132" t="s">
        <v>33</v>
      </c>
      <c r="C29" s="127">
        <v>44</v>
      </c>
      <c r="D29" s="128">
        <v>0.42307692307692307</v>
      </c>
      <c r="E29" s="129">
        <v>16</v>
      </c>
      <c r="F29" s="131">
        <v>0.35555555555555557</v>
      </c>
      <c r="G29" s="130">
        <v>8</v>
      </c>
      <c r="H29" s="125">
        <v>0.4</v>
      </c>
      <c r="I29" s="127">
        <v>36</v>
      </c>
      <c r="J29" s="128">
        <v>0.4</v>
      </c>
      <c r="K29" s="129">
        <v>14</v>
      </c>
      <c r="L29" s="131">
        <v>0.41176470588235292</v>
      </c>
      <c r="M29" s="130">
        <v>3</v>
      </c>
      <c r="N29" s="125">
        <v>0.25</v>
      </c>
      <c r="O29" s="127">
        <v>38</v>
      </c>
      <c r="P29" s="128">
        <v>0.43181818181818182</v>
      </c>
      <c r="Q29" s="129">
        <v>14</v>
      </c>
      <c r="R29" s="131">
        <v>0.48275862068965519</v>
      </c>
      <c r="S29" s="130">
        <v>10</v>
      </c>
      <c r="T29" s="125">
        <v>0.66666666666666663</v>
      </c>
      <c r="U29" s="127">
        <v>35</v>
      </c>
      <c r="V29" s="128">
        <v>0.3888888888888889</v>
      </c>
      <c r="W29" s="129">
        <v>9</v>
      </c>
      <c r="X29" s="131">
        <v>0.36</v>
      </c>
      <c r="Y29" s="130">
        <v>6</v>
      </c>
      <c r="Z29" s="125">
        <v>0.46153846153846156</v>
      </c>
    </row>
    <row r="30" spans="1:26" ht="22.5" x14ac:dyDescent="0.2">
      <c r="A30" s="259">
        <v>22</v>
      </c>
      <c r="B30" s="132" t="s">
        <v>34</v>
      </c>
      <c r="C30" s="127">
        <v>47</v>
      </c>
      <c r="D30" s="128">
        <v>0.29746835443037972</v>
      </c>
      <c r="E30" s="129">
        <v>19</v>
      </c>
      <c r="F30" s="131">
        <v>0.36538461538461536</v>
      </c>
      <c r="G30" s="130">
        <v>8</v>
      </c>
      <c r="H30" s="125">
        <v>0.38095238095238093</v>
      </c>
      <c r="I30" s="127">
        <v>52</v>
      </c>
      <c r="J30" s="128">
        <v>0.32500000000000001</v>
      </c>
      <c r="K30" s="129">
        <v>20</v>
      </c>
      <c r="L30" s="131">
        <v>0.35087719298245612</v>
      </c>
      <c r="M30" s="130">
        <v>10</v>
      </c>
      <c r="N30" s="125">
        <v>0.35714285714285715</v>
      </c>
      <c r="O30" s="127">
        <v>48</v>
      </c>
      <c r="P30" s="128">
        <v>0.34532374100719426</v>
      </c>
      <c r="Q30" s="129">
        <v>19</v>
      </c>
      <c r="R30" s="131">
        <v>0.35185185185185186</v>
      </c>
      <c r="S30" s="130">
        <v>10</v>
      </c>
      <c r="T30" s="125">
        <v>0.35714285714285715</v>
      </c>
      <c r="U30" s="127">
        <v>47</v>
      </c>
      <c r="V30" s="128">
        <v>0.37903225806451613</v>
      </c>
      <c r="W30" s="129">
        <v>18</v>
      </c>
      <c r="X30" s="131">
        <v>0.41860465116279072</v>
      </c>
      <c r="Y30" s="130">
        <v>8</v>
      </c>
      <c r="Z30" s="125">
        <v>0.44444444444444442</v>
      </c>
    </row>
    <row r="31" spans="1:26" ht="15.75" x14ac:dyDescent="0.2">
      <c r="A31" s="259">
        <v>23</v>
      </c>
      <c r="B31" s="126" t="s">
        <v>35</v>
      </c>
      <c r="C31" s="127">
        <v>30</v>
      </c>
      <c r="D31" s="128">
        <v>0.29126213592233008</v>
      </c>
      <c r="E31" s="129">
        <v>14</v>
      </c>
      <c r="F31" s="131">
        <v>0.31818181818181818</v>
      </c>
      <c r="G31" s="130">
        <v>4</v>
      </c>
      <c r="H31" s="125">
        <v>0.2857142857142857</v>
      </c>
      <c r="I31" s="127">
        <v>30</v>
      </c>
      <c r="J31" s="128">
        <v>0.29126213592233008</v>
      </c>
      <c r="K31" s="129">
        <v>12</v>
      </c>
      <c r="L31" s="131">
        <v>0.33333333333333331</v>
      </c>
      <c r="M31" s="130">
        <v>5</v>
      </c>
      <c r="N31" s="125">
        <v>0.29411764705882354</v>
      </c>
      <c r="O31" s="127">
        <v>30</v>
      </c>
      <c r="P31" s="128">
        <v>0.32608695652173914</v>
      </c>
      <c r="Q31" s="129">
        <v>10</v>
      </c>
      <c r="R31" s="131">
        <v>0.4</v>
      </c>
      <c r="S31" s="130">
        <v>6</v>
      </c>
      <c r="T31" s="125">
        <v>0.42857142857142855</v>
      </c>
      <c r="U31" s="127">
        <v>24</v>
      </c>
      <c r="V31" s="128">
        <v>0.2857142857142857</v>
      </c>
      <c r="W31" s="129">
        <v>8</v>
      </c>
      <c r="X31" s="131">
        <v>0.30769230769230771</v>
      </c>
      <c r="Y31" s="130">
        <v>3</v>
      </c>
      <c r="Z31" s="125">
        <v>0.3</v>
      </c>
    </row>
    <row r="32" spans="1:26" ht="15.75" x14ac:dyDescent="0.2">
      <c r="A32" s="259">
        <v>24</v>
      </c>
      <c r="B32" s="126" t="s">
        <v>36</v>
      </c>
      <c r="C32" s="127">
        <v>13</v>
      </c>
      <c r="D32" s="128">
        <v>0.34210526315789475</v>
      </c>
      <c r="E32" s="129">
        <v>3</v>
      </c>
      <c r="F32" s="131">
        <v>0.27272727272727271</v>
      </c>
      <c r="G32" s="130">
        <v>1</v>
      </c>
      <c r="H32" s="125">
        <v>0.2</v>
      </c>
      <c r="I32" s="127">
        <v>15</v>
      </c>
      <c r="J32" s="128">
        <v>0.38461538461538464</v>
      </c>
      <c r="K32" s="129">
        <v>4</v>
      </c>
      <c r="L32" s="131">
        <v>0.2857142857142857</v>
      </c>
      <c r="M32" s="130">
        <v>1</v>
      </c>
      <c r="N32" s="125">
        <v>0.16666666666666666</v>
      </c>
      <c r="O32" s="127">
        <v>15</v>
      </c>
      <c r="P32" s="128">
        <v>0.40540540540540543</v>
      </c>
      <c r="Q32" s="129">
        <v>6</v>
      </c>
      <c r="R32" s="131">
        <v>0.42857142857142855</v>
      </c>
      <c r="S32" s="130">
        <v>3</v>
      </c>
      <c r="T32" s="125">
        <v>0.5</v>
      </c>
      <c r="U32" s="127">
        <v>11</v>
      </c>
      <c r="V32" s="128">
        <v>0.37931034482758619</v>
      </c>
      <c r="W32" s="129">
        <v>5</v>
      </c>
      <c r="X32" s="131">
        <v>0.41666666666666669</v>
      </c>
      <c r="Y32" s="130">
        <v>2</v>
      </c>
      <c r="Z32" s="125">
        <v>0.66666666666666663</v>
      </c>
    </row>
    <row r="33" spans="1:26" ht="15.75" x14ac:dyDescent="0.2">
      <c r="A33" s="260">
        <v>25</v>
      </c>
      <c r="B33" s="126" t="s">
        <v>37</v>
      </c>
      <c r="C33" s="127">
        <v>14</v>
      </c>
      <c r="D33" s="128">
        <v>8.3333333333333329E-2</v>
      </c>
      <c r="E33" s="129">
        <v>3</v>
      </c>
      <c r="F33" s="131">
        <v>0.04</v>
      </c>
      <c r="G33" s="130">
        <v>1</v>
      </c>
      <c r="H33" s="125">
        <v>5.8823529411764705E-2</v>
      </c>
      <c r="I33" s="127">
        <v>15</v>
      </c>
      <c r="J33" s="128">
        <v>9.4339622641509441E-2</v>
      </c>
      <c r="K33" s="129">
        <v>7</v>
      </c>
      <c r="L33" s="131">
        <v>9.2105263157894732E-2</v>
      </c>
      <c r="M33" s="130">
        <v>3</v>
      </c>
      <c r="N33" s="125">
        <v>0.13636363636363635</v>
      </c>
      <c r="O33" s="127">
        <v>11</v>
      </c>
      <c r="P33" s="128">
        <v>7.746478873239436E-2</v>
      </c>
      <c r="Q33" s="129">
        <v>5</v>
      </c>
      <c r="R33" s="131">
        <v>8.1967213114754092E-2</v>
      </c>
      <c r="S33" s="130">
        <v>3</v>
      </c>
      <c r="T33" s="125">
        <v>0.1875</v>
      </c>
      <c r="U33" s="127">
        <v>10</v>
      </c>
      <c r="V33" s="128">
        <v>7.2992700729927001E-2</v>
      </c>
      <c r="W33" s="129">
        <v>3</v>
      </c>
      <c r="X33" s="131">
        <v>4.6153846153846156E-2</v>
      </c>
      <c r="Y33" s="130">
        <v>1</v>
      </c>
      <c r="Z33" s="125">
        <v>6.25E-2</v>
      </c>
    </row>
    <row r="34" spans="1:26" ht="15.75" x14ac:dyDescent="0.2">
      <c r="A34" s="260">
        <v>26</v>
      </c>
      <c r="B34" s="126" t="s">
        <v>38</v>
      </c>
      <c r="C34" s="127">
        <v>42</v>
      </c>
      <c r="D34" s="128">
        <v>0.20792079207920791</v>
      </c>
      <c r="E34" s="129">
        <v>12</v>
      </c>
      <c r="F34" s="131">
        <v>0.14457831325301204</v>
      </c>
      <c r="G34" s="130">
        <v>2</v>
      </c>
      <c r="H34" s="125">
        <v>6.8965517241379309E-2</v>
      </c>
      <c r="I34" s="127">
        <v>42</v>
      </c>
      <c r="J34" s="128">
        <v>0.21875</v>
      </c>
      <c r="K34" s="129">
        <v>20</v>
      </c>
      <c r="L34" s="131">
        <v>0.21505376344086022</v>
      </c>
      <c r="M34" s="130">
        <v>6</v>
      </c>
      <c r="N34" s="125">
        <v>0.2608695652173913</v>
      </c>
      <c r="O34" s="127">
        <v>45</v>
      </c>
      <c r="P34" s="128">
        <v>0.23684210526315788</v>
      </c>
      <c r="Q34" s="129">
        <v>18</v>
      </c>
      <c r="R34" s="131">
        <v>0.19354838709677419</v>
      </c>
      <c r="S34" s="130">
        <v>5</v>
      </c>
      <c r="T34" s="125">
        <v>0.2</v>
      </c>
      <c r="U34" s="127">
        <v>41</v>
      </c>
      <c r="V34" s="128">
        <v>0.22043010752688172</v>
      </c>
      <c r="W34" s="129">
        <v>21</v>
      </c>
      <c r="X34" s="131">
        <v>0.22105263157894736</v>
      </c>
      <c r="Y34" s="130">
        <v>9</v>
      </c>
      <c r="Z34" s="125">
        <v>0.3</v>
      </c>
    </row>
    <row r="35" spans="1:26" ht="15.75" x14ac:dyDescent="0.2">
      <c r="A35" s="260">
        <v>27</v>
      </c>
      <c r="B35" s="126" t="s">
        <v>39</v>
      </c>
      <c r="C35" s="127">
        <v>49</v>
      </c>
      <c r="D35" s="128">
        <v>0.15312500000000001</v>
      </c>
      <c r="E35" s="129">
        <v>23</v>
      </c>
      <c r="F35" s="131">
        <v>0.18548387096774194</v>
      </c>
      <c r="G35" s="130">
        <v>8</v>
      </c>
      <c r="H35" s="125">
        <v>0.18604651162790697</v>
      </c>
      <c r="I35" s="127">
        <v>46</v>
      </c>
      <c r="J35" s="128">
        <v>0.15436241610738255</v>
      </c>
      <c r="K35" s="129">
        <v>19</v>
      </c>
      <c r="L35" s="131">
        <v>0.15966386554621848</v>
      </c>
      <c r="M35" s="130">
        <v>9</v>
      </c>
      <c r="N35" s="125">
        <v>0.18367346938775511</v>
      </c>
      <c r="O35" s="127">
        <v>42</v>
      </c>
      <c r="P35" s="128">
        <v>0.15384615384615385</v>
      </c>
      <c r="Q35" s="129">
        <v>19</v>
      </c>
      <c r="R35" s="131">
        <v>0.17272727272727273</v>
      </c>
      <c r="S35" s="130">
        <v>8</v>
      </c>
      <c r="T35" s="125">
        <v>0.2</v>
      </c>
      <c r="U35" s="127">
        <v>36</v>
      </c>
      <c r="V35" s="128">
        <v>0.138996138996139</v>
      </c>
      <c r="W35" s="129">
        <v>14</v>
      </c>
      <c r="X35" s="131">
        <v>0.15217391304347827</v>
      </c>
      <c r="Y35" s="130">
        <v>6</v>
      </c>
      <c r="Z35" s="125">
        <v>0.15</v>
      </c>
    </row>
    <row r="36" spans="1:26" ht="15.75" x14ac:dyDescent="0.2">
      <c r="A36" s="260">
        <v>28</v>
      </c>
      <c r="B36" s="126" t="s">
        <v>40</v>
      </c>
      <c r="C36" s="127">
        <v>36</v>
      </c>
      <c r="D36" s="128">
        <v>0.24827586206896551</v>
      </c>
      <c r="E36" s="129">
        <v>11</v>
      </c>
      <c r="F36" s="131">
        <v>0.171875</v>
      </c>
      <c r="G36" s="130">
        <v>5</v>
      </c>
      <c r="H36" s="125">
        <v>0.19230769230769232</v>
      </c>
      <c r="I36" s="127">
        <v>32</v>
      </c>
      <c r="J36" s="128">
        <v>0.24427480916030533</v>
      </c>
      <c r="K36" s="129">
        <v>14</v>
      </c>
      <c r="L36" s="131">
        <v>0.23333333333333334</v>
      </c>
      <c r="M36" s="130">
        <v>5</v>
      </c>
      <c r="N36" s="125">
        <v>0.22727272727272727</v>
      </c>
      <c r="O36" s="127">
        <v>28</v>
      </c>
      <c r="P36" s="128">
        <v>0.2413793103448276</v>
      </c>
      <c r="Q36" s="129">
        <v>12</v>
      </c>
      <c r="R36" s="131">
        <v>0.25531914893617019</v>
      </c>
      <c r="S36" s="130">
        <v>8</v>
      </c>
      <c r="T36" s="125">
        <v>0.38095238095238093</v>
      </c>
      <c r="U36" s="127">
        <v>25</v>
      </c>
      <c r="V36" s="128">
        <v>0.23584905660377359</v>
      </c>
      <c r="W36" s="129">
        <v>7</v>
      </c>
      <c r="X36" s="131">
        <v>0.17948717948717949</v>
      </c>
      <c r="Y36" s="130">
        <v>4</v>
      </c>
      <c r="Z36" s="125">
        <v>0.26666666666666666</v>
      </c>
    </row>
    <row r="37" spans="1:26" ht="15.75" x14ac:dyDescent="0.2">
      <c r="A37" s="260">
        <v>29</v>
      </c>
      <c r="B37" s="126" t="s">
        <v>41</v>
      </c>
      <c r="C37" s="127">
        <v>10</v>
      </c>
      <c r="D37" s="128">
        <v>0.17543859649122806</v>
      </c>
      <c r="E37" s="129">
        <v>5</v>
      </c>
      <c r="F37" s="131">
        <v>0.17857142857142858</v>
      </c>
      <c r="G37" s="130">
        <v>2</v>
      </c>
      <c r="H37" s="125">
        <v>0.2</v>
      </c>
      <c r="I37" s="127">
        <v>9</v>
      </c>
      <c r="J37" s="128">
        <v>0.17647058823529413</v>
      </c>
      <c r="K37" s="129">
        <v>4</v>
      </c>
      <c r="L37" s="131">
        <v>0.19047619047619047</v>
      </c>
      <c r="M37" s="130">
        <v>0</v>
      </c>
      <c r="N37" s="125">
        <v>0</v>
      </c>
      <c r="O37" s="127">
        <v>10</v>
      </c>
      <c r="P37" s="128">
        <v>0.23809523809523808</v>
      </c>
      <c r="Q37" s="129">
        <v>6</v>
      </c>
      <c r="R37" s="131">
        <v>0.31578947368421051</v>
      </c>
      <c r="S37" s="130">
        <v>3</v>
      </c>
      <c r="T37" s="125">
        <v>0.3</v>
      </c>
      <c r="U37" s="127">
        <v>7</v>
      </c>
      <c r="V37" s="128">
        <v>0.21212121212121213</v>
      </c>
      <c r="W37" s="129">
        <v>4</v>
      </c>
      <c r="X37" s="131">
        <v>0.2857142857142857</v>
      </c>
      <c r="Y37" s="130">
        <v>1</v>
      </c>
      <c r="Z37" s="125">
        <v>0.2</v>
      </c>
    </row>
    <row r="38" spans="1:26" ht="15.75" x14ac:dyDescent="0.2">
      <c r="A38" s="260">
        <v>30</v>
      </c>
      <c r="B38" s="126" t="s">
        <v>42</v>
      </c>
      <c r="C38" s="127">
        <v>11</v>
      </c>
      <c r="D38" s="128">
        <v>0.15068493150684931</v>
      </c>
      <c r="E38" s="129">
        <v>5</v>
      </c>
      <c r="F38" s="131">
        <v>0.14285714285714285</v>
      </c>
      <c r="G38" s="130">
        <v>3</v>
      </c>
      <c r="H38" s="125">
        <v>0.23076923076923078</v>
      </c>
      <c r="I38" s="127">
        <v>11</v>
      </c>
      <c r="J38" s="128">
        <v>0.16666666666666666</v>
      </c>
      <c r="K38" s="129">
        <v>2</v>
      </c>
      <c r="L38" s="131">
        <v>6.6666666666666666E-2</v>
      </c>
      <c r="M38" s="130">
        <v>1</v>
      </c>
      <c r="N38" s="125">
        <v>8.3333333333333329E-2</v>
      </c>
      <c r="O38" s="127">
        <v>11</v>
      </c>
      <c r="P38" s="128">
        <v>0.16923076923076924</v>
      </c>
      <c r="Q38" s="129">
        <v>1</v>
      </c>
      <c r="R38" s="131">
        <v>4.5454545454545456E-2</v>
      </c>
      <c r="S38" s="130"/>
      <c r="T38" s="125">
        <v>0</v>
      </c>
      <c r="U38" s="127">
        <v>12</v>
      </c>
      <c r="V38" s="128">
        <v>0.18181818181818182</v>
      </c>
      <c r="W38" s="129">
        <v>2</v>
      </c>
      <c r="X38" s="131">
        <v>8.3333333333333329E-2</v>
      </c>
      <c r="Y38" s="130">
        <v>1</v>
      </c>
      <c r="Z38" s="125">
        <v>0.1</v>
      </c>
    </row>
    <row r="39" spans="1:26" ht="15.75" x14ac:dyDescent="0.2">
      <c r="A39" s="260">
        <v>31</v>
      </c>
      <c r="B39" s="126" t="s">
        <v>43</v>
      </c>
      <c r="C39" s="127">
        <v>36</v>
      </c>
      <c r="D39" s="128">
        <v>0.29268292682926828</v>
      </c>
      <c r="E39" s="129">
        <v>14</v>
      </c>
      <c r="F39" s="131">
        <v>0.25925925925925924</v>
      </c>
      <c r="G39" s="130">
        <v>5</v>
      </c>
      <c r="H39" s="125">
        <v>0.23809523809523808</v>
      </c>
      <c r="I39" s="127">
        <v>33</v>
      </c>
      <c r="J39" s="128">
        <v>0.29729729729729731</v>
      </c>
      <c r="K39" s="129">
        <v>15</v>
      </c>
      <c r="L39" s="131">
        <v>0.32608695652173914</v>
      </c>
      <c r="M39" s="130">
        <v>6</v>
      </c>
      <c r="N39" s="125">
        <v>0.375</v>
      </c>
      <c r="O39" s="127">
        <v>28</v>
      </c>
      <c r="P39" s="128">
        <v>0.28000000000000003</v>
      </c>
      <c r="Q39" s="129">
        <v>13</v>
      </c>
      <c r="R39" s="131">
        <v>0.34210526315789475</v>
      </c>
      <c r="S39" s="130">
        <v>6</v>
      </c>
      <c r="T39" s="125">
        <v>0.46153846153846156</v>
      </c>
      <c r="U39" s="127">
        <v>26</v>
      </c>
      <c r="V39" s="128">
        <v>0.27956989247311825</v>
      </c>
      <c r="W39" s="129">
        <v>11</v>
      </c>
      <c r="X39" s="131">
        <v>0.30555555555555558</v>
      </c>
      <c r="Y39" s="130">
        <v>7</v>
      </c>
      <c r="Z39" s="125">
        <v>0.3888888888888889</v>
      </c>
    </row>
    <row r="40" spans="1:26" ht="15.75" x14ac:dyDescent="0.2">
      <c r="A40" s="260">
        <v>32</v>
      </c>
      <c r="B40" s="126" t="s">
        <v>44</v>
      </c>
      <c r="C40" s="127">
        <v>28</v>
      </c>
      <c r="D40" s="128">
        <v>0.23728813559322035</v>
      </c>
      <c r="E40" s="129">
        <v>8</v>
      </c>
      <c r="F40" s="131">
        <v>0.18604651162790697</v>
      </c>
      <c r="G40" s="130">
        <v>4</v>
      </c>
      <c r="H40" s="125">
        <v>0.26666666666666666</v>
      </c>
      <c r="I40" s="127">
        <v>27</v>
      </c>
      <c r="J40" s="128">
        <v>0.24770642201834864</v>
      </c>
      <c r="K40" s="129">
        <v>11</v>
      </c>
      <c r="L40" s="131">
        <v>0.25</v>
      </c>
      <c r="M40" s="130">
        <v>6</v>
      </c>
      <c r="N40" s="125">
        <v>0.31578947368421051</v>
      </c>
      <c r="O40" s="127">
        <v>24</v>
      </c>
      <c r="P40" s="128">
        <v>0.24489795918367346</v>
      </c>
      <c r="Q40" s="129">
        <v>3</v>
      </c>
      <c r="R40" s="131">
        <v>9.0909090909090912E-2</v>
      </c>
      <c r="S40" s="130">
        <v>1</v>
      </c>
      <c r="T40" s="125">
        <v>7.6923076923076927E-2</v>
      </c>
      <c r="U40" s="127">
        <v>24</v>
      </c>
      <c r="V40" s="128">
        <v>0.2608695652173913</v>
      </c>
      <c r="W40" s="129">
        <v>10</v>
      </c>
      <c r="X40" s="131">
        <v>0.3125</v>
      </c>
      <c r="Y40" s="130">
        <v>6</v>
      </c>
      <c r="Z40" s="125">
        <v>0.42857142857142855</v>
      </c>
    </row>
    <row r="41" spans="1:26" ht="15.75" x14ac:dyDescent="0.2">
      <c r="A41" s="260">
        <v>33</v>
      </c>
      <c r="B41" s="126" t="s">
        <v>45</v>
      </c>
      <c r="C41" s="127">
        <v>36</v>
      </c>
      <c r="D41" s="128">
        <v>0.34951456310679613</v>
      </c>
      <c r="E41" s="129">
        <v>13</v>
      </c>
      <c r="F41" s="131">
        <v>0.34210526315789475</v>
      </c>
      <c r="G41" s="130">
        <v>5</v>
      </c>
      <c r="H41" s="125">
        <v>0.29411764705882354</v>
      </c>
      <c r="I41" s="127">
        <v>32</v>
      </c>
      <c r="J41" s="128">
        <v>0.33684210526315789</v>
      </c>
      <c r="K41" s="129">
        <v>13</v>
      </c>
      <c r="L41" s="131">
        <v>0.40625</v>
      </c>
      <c r="M41" s="130">
        <v>5</v>
      </c>
      <c r="N41" s="125">
        <v>0.35714285714285715</v>
      </c>
      <c r="O41" s="127">
        <v>31</v>
      </c>
      <c r="P41" s="128">
        <v>0.32978723404255317</v>
      </c>
      <c r="Q41" s="129">
        <v>13</v>
      </c>
      <c r="R41" s="131">
        <v>0.40625</v>
      </c>
      <c r="S41" s="130">
        <v>5</v>
      </c>
      <c r="T41" s="125">
        <v>0.29411764705882354</v>
      </c>
      <c r="U41" s="127">
        <v>29</v>
      </c>
      <c r="V41" s="128">
        <v>0.34523809523809523</v>
      </c>
      <c r="W41" s="129">
        <v>13</v>
      </c>
      <c r="X41" s="131">
        <v>0.4642857142857143</v>
      </c>
      <c r="Y41" s="130">
        <v>6</v>
      </c>
      <c r="Z41" s="125">
        <v>0.5</v>
      </c>
    </row>
    <row r="42" spans="1:26" ht="15.75" x14ac:dyDescent="0.2">
      <c r="A42" s="260">
        <v>34</v>
      </c>
      <c r="B42" s="126" t="s">
        <v>46</v>
      </c>
      <c r="C42" s="127">
        <v>2</v>
      </c>
      <c r="D42" s="128">
        <v>0.08</v>
      </c>
      <c r="E42" s="129"/>
      <c r="F42" s="131">
        <v>0</v>
      </c>
      <c r="G42" s="130"/>
      <c r="H42" s="125">
        <v>0</v>
      </c>
      <c r="I42" s="127">
        <v>2</v>
      </c>
      <c r="J42" s="128">
        <v>9.5238095238095233E-2</v>
      </c>
      <c r="K42" s="129">
        <v>1</v>
      </c>
      <c r="L42" s="131">
        <v>0.125</v>
      </c>
      <c r="M42" s="130">
        <v>0</v>
      </c>
      <c r="N42" s="125">
        <v>0</v>
      </c>
      <c r="O42" s="127">
        <v>2</v>
      </c>
      <c r="P42" s="128">
        <v>0.10526315789473684</v>
      </c>
      <c r="Q42" s="129">
        <v>1</v>
      </c>
      <c r="R42" s="131">
        <v>0.125</v>
      </c>
      <c r="S42" s="130">
        <v>1</v>
      </c>
      <c r="T42" s="125">
        <v>0.33333333333333331</v>
      </c>
      <c r="U42" s="127">
        <v>2</v>
      </c>
      <c r="V42" s="128">
        <v>0.1111111111111111</v>
      </c>
      <c r="W42" s="129">
        <v>2</v>
      </c>
      <c r="X42" s="131">
        <v>0.25</v>
      </c>
      <c r="Y42" s="130">
        <v>1</v>
      </c>
      <c r="Z42" s="125">
        <v>0.25</v>
      </c>
    </row>
    <row r="43" spans="1:26" ht="15.75" x14ac:dyDescent="0.2">
      <c r="A43" s="260">
        <v>35</v>
      </c>
      <c r="B43" s="126" t="s">
        <v>47</v>
      </c>
      <c r="C43" s="127">
        <v>19</v>
      </c>
      <c r="D43" s="128">
        <v>0.35185185185185186</v>
      </c>
      <c r="E43" s="129">
        <v>5</v>
      </c>
      <c r="F43" s="131">
        <v>0.21739130434782608</v>
      </c>
      <c r="G43" s="130">
        <v>2</v>
      </c>
      <c r="H43" s="125">
        <v>0.2</v>
      </c>
      <c r="I43" s="127">
        <v>20</v>
      </c>
      <c r="J43" s="128">
        <v>0.34482758620689657</v>
      </c>
      <c r="K43" s="129">
        <v>8</v>
      </c>
      <c r="L43" s="131">
        <v>0.4</v>
      </c>
      <c r="M43" s="130">
        <v>4</v>
      </c>
      <c r="N43" s="125">
        <v>0.5</v>
      </c>
      <c r="O43" s="127">
        <v>16</v>
      </c>
      <c r="P43" s="128">
        <v>0.34782608695652173</v>
      </c>
      <c r="Q43" s="129">
        <v>6</v>
      </c>
      <c r="R43" s="131">
        <v>0.27272727272727271</v>
      </c>
      <c r="S43" s="130">
        <v>4</v>
      </c>
      <c r="T43" s="125">
        <v>0.36363636363636365</v>
      </c>
      <c r="U43" s="127">
        <v>12</v>
      </c>
      <c r="V43" s="128">
        <v>0.27906976744186046</v>
      </c>
      <c r="W43" s="129">
        <v>4</v>
      </c>
      <c r="X43" s="131">
        <v>0.25</v>
      </c>
      <c r="Y43" s="130">
        <v>2</v>
      </c>
      <c r="Z43" s="125">
        <v>0.4</v>
      </c>
    </row>
    <row r="44" spans="1:26" ht="15.75" x14ac:dyDescent="0.2">
      <c r="A44" s="260">
        <v>36</v>
      </c>
      <c r="B44" s="126" t="s">
        <v>48</v>
      </c>
      <c r="C44" s="127">
        <v>6</v>
      </c>
      <c r="D44" s="128">
        <v>0.13636363636363635</v>
      </c>
      <c r="E44" s="129">
        <v>2</v>
      </c>
      <c r="F44" s="131">
        <v>0.13333333333333333</v>
      </c>
      <c r="G44" s="130">
        <v>1</v>
      </c>
      <c r="H44" s="125">
        <v>0.16666666666666666</v>
      </c>
      <c r="I44" s="127">
        <v>7</v>
      </c>
      <c r="J44" s="128">
        <v>0.18421052631578946</v>
      </c>
      <c r="K44" s="129">
        <v>3</v>
      </c>
      <c r="L44" s="131">
        <v>0.2</v>
      </c>
      <c r="M44" s="130">
        <v>1</v>
      </c>
      <c r="N44" s="125">
        <v>0.25</v>
      </c>
      <c r="O44" s="127">
        <v>8</v>
      </c>
      <c r="P44" s="128">
        <v>0.2</v>
      </c>
      <c r="Q44" s="129">
        <v>6</v>
      </c>
      <c r="R44" s="131">
        <v>0.27272727272727271</v>
      </c>
      <c r="S44" s="130">
        <v>3</v>
      </c>
      <c r="T44" s="125">
        <v>0.25</v>
      </c>
      <c r="U44" s="127">
        <v>6</v>
      </c>
      <c r="V44" s="128">
        <v>0.1875</v>
      </c>
      <c r="W44" s="129">
        <v>5</v>
      </c>
      <c r="X44" s="131">
        <v>0.29411764705882354</v>
      </c>
      <c r="Y44" s="130"/>
      <c r="Z44" s="125">
        <v>0</v>
      </c>
    </row>
    <row r="45" spans="1:26" ht="15.75" x14ac:dyDescent="0.2">
      <c r="A45" s="260">
        <v>37</v>
      </c>
      <c r="B45" s="126" t="s">
        <v>49</v>
      </c>
      <c r="C45" s="127">
        <v>6</v>
      </c>
      <c r="D45" s="128">
        <v>0.2857142857142857</v>
      </c>
      <c r="E45" s="129">
        <v>3</v>
      </c>
      <c r="F45" s="131">
        <v>0.375</v>
      </c>
      <c r="G45" s="130">
        <v>1</v>
      </c>
      <c r="H45" s="125">
        <v>0.5</v>
      </c>
      <c r="I45" s="127">
        <v>7</v>
      </c>
      <c r="J45" s="128">
        <v>0.36842105263157893</v>
      </c>
      <c r="K45" s="129">
        <v>3</v>
      </c>
      <c r="L45" s="131">
        <v>0.6</v>
      </c>
      <c r="M45" s="130">
        <v>1</v>
      </c>
      <c r="N45" s="125">
        <v>0.5</v>
      </c>
      <c r="O45" s="127">
        <v>6</v>
      </c>
      <c r="P45" s="128">
        <v>0.35294117647058826</v>
      </c>
      <c r="Q45" s="129">
        <v>1</v>
      </c>
      <c r="R45" s="131">
        <v>0.33333333333333331</v>
      </c>
      <c r="S45" s="130">
        <v>1</v>
      </c>
      <c r="T45" s="125">
        <v>1</v>
      </c>
      <c r="U45" s="127">
        <v>5</v>
      </c>
      <c r="V45" s="128">
        <v>0.29411764705882354</v>
      </c>
      <c r="W45" s="129"/>
      <c r="X45" s="131">
        <v>0</v>
      </c>
      <c r="Y45" s="130"/>
      <c r="Z45" s="125">
        <v>0</v>
      </c>
    </row>
    <row r="46" spans="1:26" ht="15.75" x14ac:dyDescent="0.2">
      <c r="A46" s="260">
        <v>60</v>
      </c>
      <c r="B46" s="126" t="s">
        <v>50</v>
      </c>
      <c r="C46" s="127">
        <v>37</v>
      </c>
      <c r="D46" s="128">
        <v>0.14509803921568629</v>
      </c>
      <c r="E46" s="129">
        <v>17</v>
      </c>
      <c r="F46" s="131">
        <v>0.13600000000000001</v>
      </c>
      <c r="G46" s="130">
        <v>4</v>
      </c>
      <c r="H46" s="125">
        <v>0.10526315789473684</v>
      </c>
      <c r="I46" s="127">
        <v>36</v>
      </c>
      <c r="J46" s="128">
        <v>0.1487603305785124</v>
      </c>
      <c r="K46" s="129">
        <v>16</v>
      </c>
      <c r="L46" s="131">
        <v>0.14035087719298245</v>
      </c>
      <c r="M46" s="130">
        <v>7</v>
      </c>
      <c r="N46" s="125">
        <v>0.1891891891891892</v>
      </c>
      <c r="O46" s="127">
        <v>33</v>
      </c>
      <c r="P46" s="128">
        <v>0.14347826086956522</v>
      </c>
      <c r="Q46" s="129">
        <v>11</v>
      </c>
      <c r="R46" s="131">
        <v>0.11578947368421053</v>
      </c>
      <c r="S46" s="130">
        <v>4</v>
      </c>
      <c r="T46" s="125">
        <v>0.11764705882352941</v>
      </c>
      <c r="U46" s="127">
        <v>29</v>
      </c>
      <c r="V46" s="128">
        <v>0.13744075829383887</v>
      </c>
      <c r="W46" s="129">
        <v>14</v>
      </c>
      <c r="X46" s="131">
        <v>0.16666666666666666</v>
      </c>
      <c r="Y46" s="130">
        <v>5</v>
      </c>
      <c r="Z46" s="125">
        <v>0.17241379310344829</v>
      </c>
    </row>
    <row r="47" spans="1:26" ht="15.75" x14ac:dyDescent="0.2">
      <c r="A47" s="260">
        <v>61</v>
      </c>
      <c r="B47" s="126" t="s">
        <v>51</v>
      </c>
      <c r="C47" s="127">
        <v>23</v>
      </c>
      <c r="D47" s="128">
        <v>0.13529411764705881</v>
      </c>
      <c r="E47" s="129">
        <v>9</v>
      </c>
      <c r="F47" s="131">
        <v>0.13043478260869565</v>
      </c>
      <c r="G47" s="130">
        <v>4</v>
      </c>
      <c r="H47" s="125">
        <v>0.14814814814814814</v>
      </c>
      <c r="I47" s="127">
        <v>21</v>
      </c>
      <c r="J47" s="128">
        <v>0.13043478260869565</v>
      </c>
      <c r="K47" s="129">
        <v>5</v>
      </c>
      <c r="L47" s="131">
        <v>8.1967213114754092E-2</v>
      </c>
      <c r="M47" s="130">
        <v>3</v>
      </c>
      <c r="N47" s="125">
        <v>0.15</v>
      </c>
      <c r="O47" s="127">
        <v>19</v>
      </c>
      <c r="P47" s="128">
        <v>0.125</v>
      </c>
      <c r="Q47" s="129">
        <v>4</v>
      </c>
      <c r="R47" s="131">
        <v>6.25E-2</v>
      </c>
      <c r="S47" s="130">
        <v>3</v>
      </c>
      <c r="T47" s="125">
        <v>0.13636363636363635</v>
      </c>
      <c r="U47" s="127">
        <v>16</v>
      </c>
      <c r="V47" s="128">
        <v>0.11347517730496454</v>
      </c>
      <c r="W47" s="129">
        <v>6</v>
      </c>
      <c r="X47" s="131">
        <v>0.10169491525423729</v>
      </c>
      <c r="Y47" s="130">
        <v>4</v>
      </c>
      <c r="Z47" s="125">
        <v>0.2</v>
      </c>
    </row>
    <row r="48" spans="1:26" ht="15.75" x14ac:dyDescent="0.2">
      <c r="A48" s="260">
        <v>62</v>
      </c>
      <c r="B48" s="126" t="s">
        <v>52</v>
      </c>
      <c r="C48" s="127">
        <v>36</v>
      </c>
      <c r="D48" s="128">
        <v>0.26470588235294118</v>
      </c>
      <c r="E48" s="129">
        <v>20</v>
      </c>
      <c r="F48" s="131">
        <v>0.33333333333333331</v>
      </c>
      <c r="G48" s="130">
        <v>9</v>
      </c>
      <c r="H48" s="125">
        <v>0.39130434782608697</v>
      </c>
      <c r="I48" s="127">
        <v>28</v>
      </c>
      <c r="J48" s="128">
        <v>0.224</v>
      </c>
      <c r="K48" s="129">
        <v>13</v>
      </c>
      <c r="L48" s="131">
        <v>0.24074074074074073</v>
      </c>
      <c r="M48" s="130">
        <v>3</v>
      </c>
      <c r="N48" s="125">
        <v>0.1875</v>
      </c>
      <c r="O48" s="127">
        <v>25</v>
      </c>
      <c r="P48" s="128">
        <v>0.21186440677966101</v>
      </c>
      <c r="Q48" s="129">
        <v>11</v>
      </c>
      <c r="R48" s="131">
        <v>0.21568627450980393</v>
      </c>
      <c r="S48" s="130">
        <v>3</v>
      </c>
      <c r="T48" s="125">
        <v>0.1875</v>
      </c>
      <c r="U48" s="127">
        <v>26</v>
      </c>
      <c r="V48" s="128">
        <v>0.24074074074074073</v>
      </c>
      <c r="W48" s="129">
        <v>14</v>
      </c>
      <c r="X48" s="131">
        <v>0.2857142857142857</v>
      </c>
      <c r="Y48" s="130">
        <v>4</v>
      </c>
      <c r="Z48" s="125">
        <v>0.30769230769230771</v>
      </c>
    </row>
    <row r="49" spans="1:26" ht="15.75" x14ac:dyDescent="0.2">
      <c r="A49" s="260">
        <v>63</v>
      </c>
      <c r="B49" s="126" t="s">
        <v>53</v>
      </c>
      <c r="C49" s="127">
        <v>18</v>
      </c>
      <c r="D49" s="128">
        <v>0.11392405063291139</v>
      </c>
      <c r="E49" s="129">
        <v>6</v>
      </c>
      <c r="F49" s="131">
        <v>0.10344827586206896</v>
      </c>
      <c r="G49" s="130">
        <v>4</v>
      </c>
      <c r="H49" s="125">
        <v>0.17391304347826086</v>
      </c>
      <c r="I49" s="127">
        <v>17</v>
      </c>
      <c r="J49" s="128">
        <v>0.11564625850340136</v>
      </c>
      <c r="K49" s="129">
        <v>5</v>
      </c>
      <c r="L49" s="131">
        <v>9.0909090909090912E-2</v>
      </c>
      <c r="M49" s="130">
        <v>1</v>
      </c>
      <c r="N49" s="125">
        <v>0.05</v>
      </c>
      <c r="O49" s="127">
        <v>18</v>
      </c>
      <c r="P49" s="128">
        <v>0.12413793103448276</v>
      </c>
      <c r="Q49" s="129">
        <v>6</v>
      </c>
      <c r="R49" s="131">
        <v>9.375E-2</v>
      </c>
      <c r="S49" s="130">
        <v>3</v>
      </c>
      <c r="T49" s="125">
        <v>0.15</v>
      </c>
      <c r="U49" s="127">
        <v>16</v>
      </c>
      <c r="V49" s="128">
        <v>0.11347517730496454</v>
      </c>
      <c r="W49" s="129">
        <v>7</v>
      </c>
      <c r="X49" s="131">
        <v>0.11290322580645161</v>
      </c>
      <c r="Y49" s="130">
        <v>2</v>
      </c>
      <c r="Z49" s="125">
        <v>8.3333333333333329E-2</v>
      </c>
    </row>
    <row r="50" spans="1:26" ht="15.75" x14ac:dyDescent="0.2">
      <c r="A50" s="260">
        <v>64</v>
      </c>
      <c r="B50" s="126" t="s">
        <v>54</v>
      </c>
      <c r="C50" s="127">
        <v>32</v>
      </c>
      <c r="D50" s="128">
        <v>0.33333333333333331</v>
      </c>
      <c r="E50" s="129">
        <v>7</v>
      </c>
      <c r="F50" s="131">
        <v>0.2</v>
      </c>
      <c r="G50" s="130">
        <v>3</v>
      </c>
      <c r="H50" s="125">
        <v>0.21428571428571427</v>
      </c>
      <c r="I50" s="127">
        <v>34</v>
      </c>
      <c r="J50" s="128">
        <v>0.37777777777777777</v>
      </c>
      <c r="K50" s="129">
        <v>13</v>
      </c>
      <c r="L50" s="131">
        <v>0.35135135135135137</v>
      </c>
      <c r="M50" s="130">
        <v>3</v>
      </c>
      <c r="N50" s="125">
        <v>0.25</v>
      </c>
      <c r="O50" s="127">
        <v>34</v>
      </c>
      <c r="P50" s="128">
        <v>0.39534883720930231</v>
      </c>
      <c r="Q50" s="129">
        <v>13</v>
      </c>
      <c r="R50" s="131">
        <v>0.38235294117647056</v>
      </c>
      <c r="S50" s="130">
        <v>4</v>
      </c>
      <c r="T50" s="125">
        <v>0.44444444444444442</v>
      </c>
      <c r="U50" s="127">
        <v>34</v>
      </c>
      <c r="V50" s="128">
        <v>0.40963855421686746</v>
      </c>
      <c r="W50" s="129">
        <v>13</v>
      </c>
      <c r="X50" s="131">
        <v>0.39393939393939392</v>
      </c>
      <c r="Y50" s="130">
        <v>6</v>
      </c>
      <c r="Z50" s="125">
        <v>0.54545454545454541</v>
      </c>
    </row>
    <row r="51" spans="1:26" ht="15.75" x14ac:dyDescent="0.2">
      <c r="A51" s="260">
        <v>65</v>
      </c>
      <c r="B51" s="126" t="s">
        <v>55</v>
      </c>
      <c r="C51" s="127">
        <v>37</v>
      </c>
      <c r="D51" s="128">
        <v>0.41111111111111109</v>
      </c>
      <c r="E51" s="129">
        <v>12</v>
      </c>
      <c r="F51" s="131">
        <v>0.36363636363636365</v>
      </c>
      <c r="G51" s="130">
        <v>6</v>
      </c>
      <c r="H51" s="125">
        <v>0.6</v>
      </c>
      <c r="I51" s="127">
        <v>40</v>
      </c>
      <c r="J51" s="128">
        <v>0.41237113402061853</v>
      </c>
      <c r="K51" s="129">
        <v>14</v>
      </c>
      <c r="L51" s="131">
        <v>0.36842105263157893</v>
      </c>
      <c r="M51" s="130">
        <v>9</v>
      </c>
      <c r="N51" s="125">
        <v>0.6</v>
      </c>
      <c r="O51" s="127">
        <v>36</v>
      </c>
      <c r="P51" s="128">
        <v>0.4044943820224719</v>
      </c>
      <c r="Q51" s="129">
        <v>10</v>
      </c>
      <c r="R51" s="131">
        <v>0.32258064516129031</v>
      </c>
      <c r="S51" s="130">
        <v>3</v>
      </c>
      <c r="T51" s="125">
        <v>0.3</v>
      </c>
      <c r="U51" s="127">
        <v>41</v>
      </c>
      <c r="V51" s="128">
        <v>0.44086021505376344</v>
      </c>
      <c r="W51" s="129">
        <v>15</v>
      </c>
      <c r="X51" s="131">
        <v>0.39473684210526316</v>
      </c>
      <c r="Y51" s="130">
        <v>3</v>
      </c>
      <c r="Z51" s="125">
        <v>0.25</v>
      </c>
    </row>
    <row r="52" spans="1:26" ht="15.75" x14ac:dyDescent="0.2">
      <c r="A52" s="260">
        <v>66</v>
      </c>
      <c r="B52" s="126" t="s">
        <v>56</v>
      </c>
      <c r="C52" s="127">
        <v>19</v>
      </c>
      <c r="D52" s="128">
        <v>0.34545454545454546</v>
      </c>
      <c r="E52" s="129">
        <v>5</v>
      </c>
      <c r="F52" s="131">
        <v>0.3125</v>
      </c>
      <c r="G52" s="130">
        <v>2</v>
      </c>
      <c r="H52" s="125">
        <v>0.2857142857142857</v>
      </c>
      <c r="I52" s="127">
        <v>18</v>
      </c>
      <c r="J52" s="128">
        <v>0.33962264150943394</v>
      </c>
      <c r="K52" s="129">
        <v>4</v>
      </c>
      <c r="L52" s="131">
        <v>0.25</v>
      </c>
      <c r="M52" s="130">
        <v>2</v>
      </c>
      <c r="N52" s="125">
        <v>0.4</v>
      </c>
      <c r="O52" s="127">
        <v>20</v>
      </c>
      <c r="P52" s="128">
        <v>0.36363636363636365</v>
      </c>
      <c r="Q52" s="129">
        <v>7</v>
      </c>
      <c r="R52" s="131">
        <v>0.3888888888888889</v>
      </c>
      <c r="S52" s="130">
        <v>4</v>
      </c>
      <c r="T52" s="125">
        <v>0.5</v>
      </c>
      <c r="U52" s="127">
        <v>16</v>
      </c>
      <c r="V52" s="128">
        <v>0.34042553191489361</v>
      </c>
      <c r="W52" s="129">
        <v>3</v>
      </c>
      <c r="X52" s="131">
        <v>0.27272727272727271</v>
      </c>
      <c r="Y52" s="130">
        <v>1</v>
      </c>
      <c r="Z52" s="125">
        <v>0.33333333333333331</v>
      </c>
    </row>
    <row r="53" spans="1:26" ht="15.75" x14ac:dyDescent="0.2">
      <c r="A53" s="260">
        <v>67</v>
      </c>
      <c r="B53" s="126" t="s">
        <v>57</v>
      </c>
      <c r="C53" s="127">
        <v>29</v>
      </c>
      <c r="D53" s="128">
        <v>0.40845070422535212</v>
      </c>
      <c r="E53" s="129">
        <v>14</v>
      </c>
      <c r="F53" s="131">
        <v>0.48275862068965519</v>
      </c>
      <c r="G53" s="130">
        <v>7</v>
      </c>
      <c r="H53" s="125">
        <v>0.53846153846153844</v>
      </c>
      <c r="I53" s="127">
        <v>23</v>
      </c>
      <c r="J53" s="128">
        <v>0.359375</v>
      </c>
      <c r="K53" s="129">
        <v>9</v>
      </c>
      <c r="L53" s="131">
        <v>0.45</v>
      </c>
      <c r="M53" s="130">
        <v>3</v>
      </c>
      <c r="N53" s="125">
        <v>0.33333333333333331</v>
      </c>
      <c r="O53" s="127">
        <v>24</v>
      </c>
      <c r="P53" s="128">
        <v>0.38095238095238093</v>
      </c>
      <c r="Q53" s="129">
        <v>9</v>
      </c>
      <c r="R53" s="131">
        <v>0.5</v>
      </c>
      <c r="S53" s="130">
        <v>3</v>
      </c>
      <c r="T53" s="125">
        <v>0.375</v>
      </c>
      <c r="U53" s="127">
        <v>21</v>
      </c>
      <c r="V53" s="128">
        <v>0.375</v>
      </c>
      <c r="W53" s="129">
        <v>7</v>
      </c>
      <c r="X53" s="131">
        <v>0.35</v>
      </c>
      <c r="Y53" s="130">
        <v>2</v>
      </c>
      <c r="Z53" s="125">
        <v>0.22222222222222221</v>
      </c>
    </row>
    <row r="54" spans="1:26" ht="15.75" x14ac:dyDescent="0.2">
      <c r="A54" s="260">
        <v>68</v>
      </c>
      <c r="B54" s="126" t="s">
        <v>58</v>
      </c>
      <c r="C54" s="127">
        <v>17</v>
      </c>
      <c r="D54" s="128">
        <v>0.38636363636363635</v>
      </c>
      <c r="E54" s="129">
        <v>6</v>
      </c>
      <c r="F54" s="131">
        <v>0.375</v>
      </c>
      <c r="G54" s="130">
        <v>2</v>
      </c>
      <c r="H54" s="125">
        <v>0.2857142857142857</v>
      </c>
      <c r="I54" s="127">
        <v>20</v>
      </c>
      <c r="J54" s="128">
        <v>0.47619047619047616</v>
      </c>
      <c r="K54" s="129">
        <v>6</v>
      </c>
      <c r="L54" s="131">
        <v>0.54545454545454541</v>
      </c>
      <c r="M54" s="130">
        <v>2</v>
      </c>
      <c r="N54" s="125">
        <v>0.5</v>
      </c>
      <c r="O54" s="127">
        <v>22</v>
      </c>
      <c r="P54" s="128">
        <v>0.52380952380952384</v>
      </c>
      <c r="Q54" s="129">
        <v>7</v>
      </c>
      <c r="R54" s="131">
        <v>0.46666666666666667</v>
      </c>
      <c r="S54" s="130">
        <v>5</v>
      </c>
      <c r="T54" s="125">
        <v>0.7142857142857143</v>
      </c>
      <c r="U54" s="127">
        <v>17</v>
      </c>
      <c r="V54" s="128">
        <v>0.4358974358974359</v>
      </c>
      <c r="W54" s="129">
        <v>6</v>
      </c>
      <c r="X54" s="131">
        <v>0.5</v>
      </c>
      <c r="Y54" s="130">
        <v>3</v>
      </c>
      <c r="Z54" s="125">
        <v>0.6</v>
      </c>
    </row>
    <row r="55" spans="1:26" ht="15.75" x14ac:dyDescent="0.2">
      <c r="A55" s="260">
        <v>69</v>
      </c>
      <c r="B55" s="126" t="s">
        <v>59</v>
      </c>
      <c r="C55" s="127">
        <v>15</v>
      </c>
      <c r="D55" s="128">
        <v>0.36585365853658536</v>
      </c>
      <c r="E55" s="129">
        <v>3</v>
      </c>
      <c r="F55" s="131">
        <v>0.1875</v>
      </c>
      <c r="G55" s="130"/>
      <c r="H55" s="125">
        <v>0</v>
      </c>
      <c r="I55" s="127">
        <v>16</v>
      </c>
      <c r="J55" s="128">
        <v>0.4</v>
      </c>
      <c r="K55" s="129">
        <v>7</v>
      </c>
      <c r="L55" s="131">
        <v>0.41176470588235292</v>
      </c>
      <c r="M55" s="130">
        <v>5</v>
      </c>
      <c r="N55" s="125">
        <v>0.625</v>
      </c>
      <c r="O55" s="127">
        <v>14</v>
      </c>
      <c r="P55" s="128">
        <v>0.4</v>
      </c>
      <c r="Q55" s="129">
        <v>4</v>
      </c>
      <c r="R55" s="131">
        <v>0.36363636363636365</v>
      </c>
      <c r="S55" s="130">
        <v>2</v>
      </c>
      <c r="T55" s="125">
        <v>0.5</v>
      </c>
      <c r="U55" s="127">
        <v>14</v>
      </c>
      <c r="V55" s="128">
        <v>0.4375</v>
      </c>
      <c r="W55" s="129">
        <v>3</v>
      </c>
      <c r="X55" s="131">
        <v>0.33333333333333331</v>
      </c>
      <c r="Y55" s="130">
        <v>2</v>
      </c>
      <c r="Z55" s="125">
        <v>0.66666666666666663</v>
      </c>
    </row>
    <row r="56" spans="1:26" ht="15.75" x14ac:dyDescent="0.2">
      <c r="A56" s="259">
        <v>70</v>
      </c>
      <c r="B56" s="126" t="s">
        <v>60</v>
      </c>
      <c r="C56" s="127">
        <v>28</v>
      </c>
      <c r="D56" s="128">
        <v>0.36363636363636365</v>
      </c>
      <c r="E56" s="129">
        <v>17</v>
      </c>
      <c r="F56" s="131">
        <v>0.40476190476190477</v>
      </c>
      <c r="G56" s="130">
        <v>8</v>
      </c>
      <c r="H56" s="125">
        <v>0.47058823529411764</v>
      </c>
      <c r="I56" s="127">
        <v>30</v>
      </c>
      <c r="J56" s="128">
        <v>0.39473684210526316</v>
      </c>
      <c r="K56" s="129">
        <v>14</v>
      </c>
      <c r="L56" s="131">
        <v>0.3888888888888889</v>
      </c>
      <c r="M56" s="130">
        <v>4</v>
      </c>
      <c r="N56" s="125">
        <v>0.26666666666666666</v>
      </c>
      <c r="O56" s="127">
        <v>31</v>
      </c>
      <c r="P56" s="128">
        <v>0.43661971830985913</v>
      </c>
      <c r="Q56" s="129">
        <v>13</v>
      </c>
      <c r="R56" s="131">
        <v>0.48148148148148145</v>
      </c>
      <c r="S56" s="130">
        <v>4</v>
      </c>
      <c r="T56" s="125">
        <v>0.36363636363636365</v>
      </c>
      <c r="U56" s="127">
        <v>34</v>
      </c>
      <c r="V56" s="128">
        <v>0.5074626865671642</v>
      </c>
      <c r="W56" s="129">
        <v>14</v>
      </c>
      <c r="X56" s="131">
        <v>0.56000000000000005</v>
      </c>
      <c r="Y56" s="130">
        <v>6</v>
      </c>
      <c r="Z56" s="125">
        <v>0.66666666666666663</v>
      </c>
    </row>
    <row r="57" spans="1:26" ht="15.75" x14ac:dyDescent="0.2">
      <c r="A57" s="259">
        <v>71</v>
      </c>
      <c r="B57" s="126" t="s">
        <v>61</v>
      </c>
      <c r="C57" s="127">
        <v>20</v>
      </c>
      <c r="D57" s="128">
        <v>0.32258064516129031</v>
      </c>
      <c r="E57" s="129">
        <v>6</v>
      </c>
      <c r="F57" s="131">
        <v>0.24</v>
      </c>
      <c r="G57" s="130">
        <v>2</v>
      </c>
      <c r="H57" s="125">
        <v>0.22222222222222221</v>
      </c>
      <c r="I57" s="127">
        <v>27</v>
      </c>
      <c r="J57" s="128">
        <v>0.42857142857142855</v>
      </c>
      <c r="K57" s="129">
        <v>9</v>
      </c>
      <c r="L57" s="131">
        <v>0.34615384615384615</v>
      </c>
      <c r="M57" s="130">
        <v>2</v>
      </c>
      <c r="N57" s="125">
        <v>0.22222222222222221</v>
      </c>
      <c r="O57" s="127">
        <v>31</v>
      </c>
      <c r="P57" s="128">
        <v>0.47692307692307695</v>
      </c>
      <c r="Q57" s="129">
        <v>10</v>
      </c>
      <c r="R57" s="131">
        <v>0.43478260869565216</v>
      </c>
      <c r="S57" s="130">
        <v>4</v>
      </c>
      <c r="T57" s="125">
        <v>0.36363636363636365</v>
      </c>
      <c r="U57" s="127">
        <v>30</v>
      </c>
      <c r="V57" s="128">
        <v>0.5</v>
      </c>
      <c r="W57" s="129">
        <v>13</v>
      </c>
      <c r="X57" s="131">
        <v>0.54166666666666663</v>
      </c>
      <c r="Y57" s="130">
        <v>4</v>
      </c>
      <c r="Z57" s="125">
        <v>0.44444444444444442</v>
      </c>
    </row>
    <row r="58" spans="1:26" ht="15.75" x14ac:dyDescent="0.2">
      <c r="A58" s="259">
        <v>72</v>
      </c>
      <c r="B58" s="126" t="s">
        <v>62</v>
      </c>
      <c r="C58" s="127">
        <v>2</v>
      </c>
      <c r="D58" s="128">
        <v>0.33333333333333331</v>
      </c>
      <c r="E58" s="129">
        <v>1</v>
      </c>
      <c r="F58" s="131">
        <v>0.25</v>
      </c>
      <c r="G58" s="130"/>
      <c r="H58" s="125">
        <v>0</v>
      </c>
      <c r="I58" s="127">
        <v>2</v>
      </c>
      <c r="J58" s="128">
        <v>0.66666666666666663</v>
      </c>
      <c r="K58" s="129"/>
      <c r="L58" s="131">
        <v>0</v>
      </c>
      <c r="M58" s="130">
        <v>0</v>
      </c>
      <c r="N58" s="125"/>
      <c r="O58" s="127">
        <v>3</v>
      </c>
      <c r="P58" s="128">
        <v>0.5</v>
      </c>
      <c r="Q58" s="129"/>
      <c r="R58" s="131">
        <v>0</v>
      </c>
      <c r="S58" s="130"/>
      <c r="T58" s="125"/>
      <c r="U58" s="127">
        <v>1</v>
      </c>
      <c r="V58" s="128">
        <v>0.2</v>
      </c>
      <c r="W58" s="129">
        <v>1</v>
      </c>
      <c r="X58" s="131">
        <v>0.33333333333333331</v>
      </c>
      <c r="Y58" s="130"/>
      <c r="Z58" s="125"/>
    </row>
    <row r="59" spans="1:26" ht="15.75" x14ac:dyDescent="0.2">
      <c r="A59" s="259">
        <v>73</v>
      </c>
      <c r="B59" s="126" t="s">
        <v>63</v>
      </c>
      <c r="C59" s="127">
        <v>3</v>
      </c>
      <c r="D59" s="128">
        <v>0.33333333333333331</v>
      </c>
      <c r="E59" s="129">
        <v>1</v>
      </c>
      <c r="F59" s="131">
        <v>0.25</v>
      </c>
      <c r="G59" s="130">
        <v>1</v>
      </c>
      <c r="H59" s="125">
        <v>0.5</v>
      </c>
      <c r="I59" s="127">
        <v>3</v>
      </c>
      <c r="J59" s="128">
        <v>0.375</v>
      </c>
      <c r="K59" s="129">
        <v>1</v>
      </c>
      <c r="L59" s="131">
        <v>0.25</v>
      </c>
      <c r="M59" s="130">
        <v>0</v>
      </c>
      <c r="N59" s="125">
        <v>0</v>
      </c>
      <c r="O59" s="127">
        <v>2</v>
      </c>
      <c r="P59" s="128">
        <v>0.33333333333333331</v>
      </c>
      <c r="Q59" s="129">
        <v>1</v>
      </c>
      <c r="R59" s="131">
        <v>0.33333333333333331</v>
      </c>
      <c r="S59" s="130"/>
      <c r="T59" s="125">
        <v>0</v>
      </c>
      <c r="U59" s="127">
        <v>4</v>
      </c>
      <c r="V59" s="128">
        <v>0.5714285714285714</v>
      </c>
      <c r="W59" s="129">
        <v>3</v>
      </c>
      <c r="X59" s="131">
        <v>0.6</v>
      </c>
      <c r="Y59" s="130">
        <v>2</v>
      </c>
      <c r="Z59" s="125">
        <v>1</v>
      </c>
    </row>
    <row r="60" spans="1:26" ht="15.75" x14ac:dyDescent="0.2">
      <c r="A60" s="261">
        <v>74</v>
      </c>
      <c r="B60" s="134" t="s">
        <v>64</v>
      </c>
      <c r="C60" s="135">
        <v>11</v>
      </c>
      <c r="D60" s="136">
        <v>0.21568627450980393</v>
      </c>
      <c r="E60" s="137">
        <v>6</v>
      </c>
      <c r="F60" s="138">
        <v>0.19354838709677419</v>
      </c>
      <c r="G60" s="130">
        <v>1</v>
      </c>
      <c r="H60" s="125">
        <v>0.1111111111111111</v>
      </c>
      <c r="I60" s="135">
        <v>13</v>
      </c>
      <c r="J60" s="136">
        <v>0.25</v>
      </c>
      <c r="K60" s="137">
        <v>7</v>
      </c>
      <c r="L60" s="138">
        <v>0.2413793103448276</v>
      </c>
      <c r="M60" s="130">
        <v>1</v>
      </c>
      <c r="N60" s="125">
        <v>9.0909090909090912E-2</v>
      </c>
      <c r="O60" s="135">
        <v>16</v>
      </c>
      <c r="P60" s="136">
        <v>0.34042553191489361</v>
      </c>
      <c r="Q60" s="137">
        <v>10</v>
      </c>
      <c r="R60" s="138">
        <v>0.4</v>
      </c>
      <c r="S60" s="130">
        <v>4</v>
      </c>
      <c r="T60" s="125">
        <v>0.44444444444444442</v>
      </c>
      <c r="U60" s="135">
        <v>15</v>
      </c>
      <c r="V60" s="136">
        <v>0.28301886792452829</v>
      </c>
      <c r="W60" s="137">
        <v>8</v>
      </c>
      <c r="X60" s="138">
        <v>0.2857142857142857</v>
      </c>
      <c r="Y60" s="130">
        <v>2</v>
      </c>
      <c r="Z60" s="125">
        <v>0.25</v>
      </c>
    </row>
    <row r="61" spans="1:26" ht="15.75" x14ac:dyDescent="0.2">
      <c r="A61" s="261">
        <v>76</v>
      </c>
      <c r="B61" s="134" t="s">
        <v>65</v>
      </c>
      <c r="C61" s="135"/>
      <c r="D61" s="136">
        <v>0</v>
      </c>
      <c r="E61" s="137"/>
      <c r="F61" s="138">
        <v>0</v>
      </c>
      <c r="G61" s="130"/>
      <c r="H61" s="125"/>
      <c r="I61" s="135">
        <v>2</v>
      </c>
      <c r="J61" s="136">
        <v>0.25</v>
      </c>
      <c r="K61" s="137"/>
      <c r="L61" s="138">
        <v>0</v>
      </c>
      <c r="M61" s="130">
        <v>0</v>
      </c>
      <c r="N61" s="125">
        <v>0</v>
      </c>
      <c r="O61" s="135">
        <v>2</v>
      </c>
      <c r="P61" s="136">
        <v>0.25</v>
      </c>
      <c r="Q61" s="137"/>
      <c r="R61" s="138">
        <v>0</v>
      </c>
      <c r="S61" s="130"/>
      <c r="T61" s="125"/>
      <c r="U61" s="135">
        <v>2</v>
      </c>
      <c r="V61" s="136">
        <v>0.25</v>
      </c>
      <c r="W61" s="137">
        <v>1</v>
      </c>
      <c r="X61" s="138">
        <v>0.33333333333333331</v>
      </c>
      <c r="Y61" s="130"/>
      <c r="Z61" s="125"/>
    </row>
    <row r="62" spans="1:26" ht="15.75" x14ac:dyDescent="0.2">
      <c r="A62" s="261">
        <v>77</v>
      </c>
      <c r="B62" s="134" t="s">
        <v>66</v>
      </c>
      <c r="C62" s="135">
        <v>2</v>
      </c>
      <c r="D62" s="136">
        <v>0.33333333333333331</v>
      </c>
      <c r="E62" s="137">
        <v>1</v>
      </c>
      <c r="F62" s="138">
        <v>0.33333333333333331</v>
      </c>
      <c r="G62" s="130">
        <v>1</v>
      </c>
      <c r="H62" s="125">
        <v>0.5</v>
      </c>
      <c r="I62" s="135">
        <v>1</v>
      </c>
      <c r="J62" s="136">
        <v>0.2</v>
      </c>
      <c r="K62" s="137"/>
      <c r="L62" s="138"/>
      <c r="M62" s="130">
        <v>0</v>
      </c>
      <c r="N62" s="125"/>
      <c r="O62" s="135">
        <v>1</v>
      </c>
      <c r="P62" s="136">
        <v>0.16666666666666666</v>
      </c>
      <c r="Q62" s="137"/>
      <c r="R62" s="138"/>
      <c r="S62" s="130"/>
      <c r="T62" s="125"/>
      <c r="U62" s="135">
        <v>1</v>
      </c>
      <c r="V62" s="136">
        <v>0.2</v>
      </c>
      <c r="W62" s="137"/>
      <c r="X62" s="138"/>
      <c r="Y62" s="130"/>
      <c r="Z62" s="125"/>
    </row>
    <row r="63" spans="1:26" ht="15.75" x14ac:dyDescent="0.2">
      <c r="A63" s="262">
        <v>85</v>
      </c>
      <c r="B63" s="126" t="s">
        <v>67</v>
      </c>
      <c r="C63" s="127">
        <v>18</v>
      </c>
      <c r="D63" s="128">
        <v>0.5625</v>
      </c>
      <c r="E63" s="129">
        <v>6</v>
      </c>
      <c r="F63" s="131">
        <v>0.54545454545454541</v>
      </c>
      <c r="G63" s="130">
        <v>4</v>
      </c>
      <c r="H63" s="125">
        <v>0.5714285714285714</v>
      </c>
      <c r="I63" s="127">
        <v>16</v>
      </c>
      <c r="J63" s="128">
        <v>0.5161290322580645</v>
      </c>
      <c r="K63" s="129">
        <v>5</v>
      </c>
      <c r="L63" s="131">
        <v>0.55555555555555558</v>
      </c>
      <c r="M63" s="130">
        <v>2</v>
      </c>
      <c r="N63" s="125">
        <v>0.5</v>
      </c>
      <c r="O63" s="127">
        <v>15</v>
      </c>
      <c r="P63" s="128">
        <v>0.5</v>
      </c>
      <c r="Q63" s="129">
        <v>6</v>
      </c>
      <c r="R63" s="131">
        <v>0.5</v>
      </c>
      <c r="S63" s="130">
        <v>4</v>
      </c>
      <c r="T63" s="125">
        <v>0.8</v>
      </c>
      <c r="U63" s="127">
        <v>10</v>
      </c>
      <c r="V63" s="128">
        <v>0.35714285714285715</v>
      </c>
      <c r="W63" s="129">
        <v>3</v>
      </c>
      <c r="X63" s="131">
        <v>0.33333333333333331</v>
      </c>
      <c r="Y63" s="130"/>
      <c r="Z63" s="125">
        <v>0</v>
      </c>
    </row>
    <row r="64" spans="1:26" ht="15.75" x14ac:dyDescent="0.2">
      <c r="A64" s="262">
        <v>86</v>
      </c>
      <c r="B64" s="126" t="s">
        <v>68</v>
      </c>
      <c r="C64" s="127">
        <v>28</v>
      </c>
      <c r="D64" s="128">
        <v>0.50909090909090904</v>
      </c>
      <c r="E64" s="129">
        <v>9</v>
      </c>
      <c r="F64" s="131">
        <v>0.5</v>
      </c>
      <c r="G64" s="130">
        <v>5</v>
      </c>
      <c r="H64" s="125">
        <v>0.625</v>
      </c>
      <c r="I64" s="127">
        <v>25</v>
      </c>
      <c r="J64" s="128">
        <v>0.48076923076923078</v>
      </c>
      <c r="K64" s="129">
        <v>11</v>
      </c>
      <c r="L64" s="131">
        <v>0.52380952380952384</v>
      </c>
      <c r="M64" s="130">
        <v>5</v>
      </c>
      <c r="N64" s="125">
        <v>0.7142857142857143</v>
      </c>
      <c r="O64" s="127">
        <v>20</v>
      </c>
      <c r="P64" s="128">
        <v>0.41666666666666669</v>
      </c>
      <c r="Q64" s="129">
        <v>9</v>
      </c>
      <c r="R64" s="131">
        <v>0.40909090909090912</v>
      </c>
      <c r="S64" s="130">
        <v>5</v>
      </c>
      <c r="T64" s="125">
        <v>0.625</v>
      </c>
      <c r="U64" s="127">
        <v>17</v>
      </c>
      <c r="V64" s="128">
        <v>0.36956521739130432</v>
      </c>
      <c r="W64" s="129">
        <v>7</v>
      </c>
      <c r="X64" s="131">
        <v>0.36842105263157893</v>
      </c>
      <c r="Y64" s="130">
        <v>3</v>
      </c>
      <c r="Z64" s="125">
        <v>0.42857142857142855</v>
      </c>
    </row>
    <row r="65" spans="1:26" ht="15.75" x14ac:dyDescent="0.2">
      <c r="A65" s="263">
        <v>87</v>
      </c>
      <c r="B65" s="134" t="s">
        <v>69</v>
      </c>
      <c r="C65" s="135">
        <v>16</v>
      </c>
      <c r="D65" s="136">
        <v>0.37209302325581395</v>
      </c>
      <c r="E65" s="137">
        <v>8</v>
      </c>
      <c r="F65" s="138">
        <v>0.47058823529411764</v>
      </c>
      <c r="G65" s="139">
        <v>4</v>
      </c>
      <c r="H65" s="140">
        <v>0.5</v>
      </c>
      <c r="I65" s="135">
        <v>15</v>
      </c>
      <c r="J65" s="136">
        <v>0.375</v>
      </c>
      <c r="K65" s="137">
        <v>6</v>
      </c>
      <c r="L65" s="138">
        <v>0.35294117647058826</v>
      </c>
      <c r="M65" s="139">
        <v>2</v>
      </c>
      <c r="N65" s="140">
        <v>0.4</v>
      </c>
      <c r="O65" s="135">
        <v>13</v>
      </c>
      <c r="P65" s="136">
        <v>0.37142857142857144</v>
      </c>
      <c r="Q65" s="137">
        <v>4</v>
      </c>
      <c r="R65" s="138">
        <v>0.23529411764705882</v>
      </c>
      <c r="S65" s="139">
        <v>2</v>
      </c>
      <c r="T65" s="140">
        <v>0.4</v>
      </c>
      <c r="U65" s="135">
        <v>14</v>
      </c>
      <c r="V65" s="136">
        <v>0.4</v>
      </c>
      <c r="W65" s="137">
        <v>7</v>
      </c>
      <c r="X65" s="138">
        <v>0.3888888888888889</v>
      </c>
      <c r="Y65" s="139">
        <v>2</v>
      </c>
      <c r="Z65" s="140">
        <v>0.25</v>
      </c>
    </row>
    <row r="66" spans="1:26" ht="16.5" thickBot="1" x14ac:dyDescent="0.25">
      <c r="A66" s="270"/>
      <c r="B66" s="268" t="s">
        <v>9</v>
      </c>
      <c r="C66" s="141">
        <v>1606</v>
      </c>
      <c r="D66" s="142">
        <v>0.31178411958842944</v>
      </c>
      <c r="E66" s="143">
        <v>582</v>
      </c>
      <c r="F66" s="145">
        <v>0.28431851489985344</v>
      </c>
      <c r="G66" s="144">
        <v>241</v>
      </c>
      <c r="H66" s="254">
        <v>0.32005312084993359</v>
      </c>
      <c r="I66" s="141">
        <v>1585</v>
      </c>
      <c r="J66" s="142">
        <v>0.32026672054960598</v>
      </c>
      <c r="K66" s="143">
        <v>550</v>
      </c>
      <c r="L66" s="145">
        <v>0.28947368421052633</v>
      </c>
      <c r="M66" s="144">
        <v>222</v>
      </c>
      <c r="N66" s="254">
        <v>0.30919220055710306</v>
      </c>
      <c r="O66" s="141">
        <v>1581</v>
      </c>
      <c r="P66" s="142">
        <v>0.33424947145877376</v>
      </c>
      <c r="Q66" s="143">
        <v>559</v>
      </c>
      <c r="R66" s="145">
        <v>0.3110740122426266</v>
      </c>
      <c r="S66" s="144">
        <v>239</v>
      </c>
      <c r="T66" s="254">
        <v>0.34788937409024745</v>
      </c>
      <c r="U66" s="141">
        <v>1511</v>
      </c>
      <c r="V66" s="142">
        <v>0.33645067913604987</v>
      </c>
      <c r="W66" s="143">
        <v>570</v>
      </c>
      <c r="X66" s="145">
        <v>0.33391915641476272</v>
      </c>
      <c r="Y66" s="144">
        <v>240</v>
      </c>
      <c r="Z66" s="254">
        <v>0.37325038880248834</v>
      </c>
    </row>
    <row r="67" spans="1:26" x14ac:dyDescent="0.2">
      <c r="A67" s="266" t="s">
        <v>202</v>
      </c>
      <c r="B67" s="269"/>
    </row>
    <row r="68" spans="1:26" x14ac:dyDescent="0.2">
      <c r="A68" s="112" t="s">
        <v>168</v>
      </c>
    </row>
  </sheetData>
  <mergeCells count="18">
    <mergeCell ref="U7:V7"/>
    <mergeCell ref="W7:X7"/>
    <mergeCell ref="Y7:Z7"/>
    <mergeCell ref="S7:T7"/>
    <mergeCell ref="U6:Z6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</mergeCells>
  <conditionalFormatting sqref="P9:P66 V9:V66 D9:D66 J9:J66">
    <cfRule type="cellIs" dxfId="32" priority="9" operator="greaterThan">
      <formula>50%</formula>
    </cfRule>
  </conditionalFormatting>
  <conditionalFormatting sqref="R9:R66 X9:X66 F9:F66 L9:L66">
    <cfRule type="expression" dxfId="31" priority="6">
      <formula>F9&gt;D9</formula>
    </cfRule>
  </conditionalFormatting>
  <conditionalFormatting sqref="T9:T66 Z9:Z66 H9:H66 N9:N66">
    <cfRule type="expression" dxfId="30" priority="3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Z68"/>
  <sheetViews>
    <sheetView showZeros="0" zoomScale="85" zoomScaleNormal="85" workbookViewId="0">
      <selection activeCell="I52" sqref="I52"/>
    </sheetView>
  </sheetViews>
  <sheetFormatPr baseColWidth="10" defaultColWidth="11.42578125" defaultRowHeight="12.75" x14ac:dyDescent="0.2"/>
  <cols>
    <col min="1" max="1" width="8.140625" style="110" customWidth="1"/>
    <col min="2" max="2" width="54" style="110" customWidth="1"/>
    <col min="3" max="3" width="12" style="110" customWidth="1"/>
    <col min="4" max="4" width="9.85546875" style="253" customWidth="1"/>
    <col min="5" max="8" width="9.85546875" style="110" customWidth="1"/>
    <col min="9" max="9" width="13.28515625" style="110" customWidth="1"/>
    <col min="10" max="10" width="9.85546875" style="253" customWidth="1"/>
    <col min="11" max="14" width="9.85546875" style="110" customWidth="1"/>
    <col min="15" max="15" width="13.28515625" style="110" customWidth="1"/>
    <col min="16" max="16" width="9.85546875" style="110" customWidth="1"/>
    <col min="17" max="17" width="10.85546875" style="110" customWidth="1"/>
    <col min="18" max="18" width="10.28515625" style="110" customWidth="1"/>
    <col min="19" max="19" width="9.85546875" style="110" customWidth="1"/>
    <col min="20" max="20" width="10.140625" style="110" customWidth="1"/>
    <col min="21" max="21" width="13.140625" style="110" customWidth="1"/>
    <col min="22" max="22" width="9.85546875" style="110" customWidth="1"/>
    <col min="23" max="23" width="10.85546875" style="110" customWidth="1"/>
    <col min="24" max="24" width="9.5703125" style="110" customWidth="1"/>
    <col min="25" max="25" width="10" style="110" customWidth="1"/>
    <col min="26" max="26" width="9.85546875" style="110" customWidth="1"/>
    <col min="27" max="16384" width="11.42578125" style="110"/>
  </cols>
  <sheetData>
    <row r="1" spans="1:26" ht="6" customHeight="1" x14ac:dyDescent="0.2"/>
    <row r="2" spans="1:26" ht="18.75" x14ac:dyDescent="0.2">
      <c r="A2" s="374" t="s">
        <v>189</v>
      </c>
      <c r="B2" s="374"/>
      <c r="C2" s="374"/>
      <c r="D2" s="374"/>
      <c r="E2" s="374"/>
      <c r="F2" s="374"/>
      <c r="G2" s="374"/>
      <c r="H2" s="374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4" spans="1:26" x14ac:dyDescent="0.2">
      <c r="A4" s="376" t="s">
        <v>169</v>
      </c>
      <c r="B4" s="377"/>
      <c r="C4" s="377"/>
      <c r="D4" s="377"/>
      <c r="E4" s="377"/>
      <c r="F4" s="377"/>
      <c r="G4" s="377"/>
      <c r="H4" s="377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6" ht="13.5" thickBot="1" x14ac:dyDescent="0.25">
      <c r="C5" s="111"/>
      <c r="D5" s="252"/>
      <c r="E5" s="111"/>
      <c r="F5" s="111"/>
      <c r="G5" s="111"/>
      <c r="H5" s="111"/>
      <c r="I5" s="111"/>
      <c r="J5" s="252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365">
        <v>2016</v>
      </c>
      <c r="D6" s="366"/>
      <c r="E6" s="366"/>
      <c r="F6" s="366"/>
      <c r="G6" s="366"/>
      <c r="H6" s="367"/>
      <c r="I6" s="365">
        <v>2017</v>
      </c>
      <c r="J6" s="366"/>
      <c r="K6" s="366"/>
      <c r="L6" s="366"/>
      <c r="M6" s="366"/>
      <c r="N6" s="367"/>
      <c r="O6" s="365">
        <v>2018</v>
      </c>
      <c r="P6" s="366"/>
      <c r="Q6" s="366"/>
      <c r="R6" s="366"/>
      <c r="S6" s="366"/>
      <c r="T6" s="367"/>
      <c r="U6" s="365">
        <v>2019</v>
      </c>
      <c r="V6" s="366"/>
      <c r="W6" s="366"/>
      <c r="X6" s="366"/>
      <c r="Y6" s="366"/>
      <c r="Z6" s="367"/>
    </row>
    <row r="7" spans="1:26" s="112" customFormat="1" ht="16.5" thickBot="1" x14ac:dyDescent="0.25">
      <c r="A7" s="271"/>
      <c r="B7" s="6"/>
      <c r="C7" s="360" t="s">
        <v>114</v>
      </c>
      <c r="D7" s="363"/>
      <c r="E7" s="362" t="s">
        <v>115</v>
      </c>
      <c r="F7" s="371"/>
      <c r="G7" s="372" t="s">
        <v>116</v>
      </c>
      <c r="H7" s="364"/>
      <c r="I7" s="360" t="s">
        <v>114</v>
      </c>
      <c r="J7" s="363"/>
      <c r="K7" s="362" t="s">
        <v>115</v>
      </c>
      <c r="L7" s="371"/>
      <c r="M7" s="372" t="s">
        <v>116</v>
      </c>
      <c r="N7" s="364"/>
      <c r="O7" s="360" t="s">
        <v>114</v>
      </c>
      <c r="P7" s="361"/>
      <c r="Q7" s="362" t="s">
        <v>115</v>
      </c>
      <c r="R7" s="363"/>
      <c r="S7" s="361" t="s">
        <v>116</v>
      </c>
      <c r="T7" s="364"/>
      <c r="U7" s="360" t="s">
        <v>114</v>
      </c>
      <c r="V7" s="361"/>
      <c r="W7" s="362" t="s">
        <v>115</v>
      </c>
      <c r="X7" s="363"/>
      <c r="Y7" s="361" t="s">
        <v>116</v>
      </c>
      <c r="Z7" s="364"/>
    </row>
    <row r="8" spans="1:26" s="112" customFormat="1" ht="37.9" customHeight="1" x14ac:dyDescent="0.2">
      <c r="A8" s="256" t="s">
        <v>10</v>
      </c>
      <c r="B8" s="255" t="s">
        <v>11</v>
      </c>
      <c r="C8" s="113" t="s">
        <v>117</v>
      </c>
      <c r="D8" s="114" t="s">
        <v>166</v>
      </c>
      <c r="E8" s="115" t="s">
        <v>118</v>
      </c>
      <c r="F8" s="118" t="s">
        <v>166</v>
      </c>
      <c r="G8" s="116" t="s">
        <v>119</v>
      </c>
      <c r="H8" s="116" t="s">
        <v>166</v>
      </c>
      <c r="I8" s="113" t="s">
        <v>117</v>
      </c>
      <c r="J8" s="114" t="s">
        <v>166</v>
      </c>
      <c r="K8" s="115" t="s">
        <v>118</v>
      </c>
      <c r="L8" s="118" t="s">
        <v>166</v>
      </c>
      <c r="M8" s="116" t="s">
        <v>119</v>
      </c>
      <c r="N8" s="117" t="s">
        <v>166</v>
      </c>
      <c r="O8" s="113" t="s">
        <v>117</v>
      </c>
      <c r="P8" s="114" t="s">
        <v>166</v>
      </c>
      <c r="Q8" s="115" t="s">
        <v>118</v>
      </c>
      <c r="R8" s="118" t="s">
        <v>166</v>
      </c>
      <c r="S8" s="116" t="s">
        <v>119</v>
      </c>
      <c r="T8" s="117" t="s">
        <v>166</v>
      </c>
      <c r="U8" s="113" t="s">
        <v>117</v>
      </c>
      <c r="V8" s="114" t="s">
        <v>166</v>
      </c>
      <c r="W8" s="115" t="s">
        <v>118</v>
      </c>
      <c r="X8" s="118" t="s">
        <v>166</v>
      </c>
      <c r="Y8" s="116" t="s">
        <v>119</v>
      </c>
      <c r="Z8" s="117" t="s">
        <v>166</v>
      </c>
    </row>
    <row r="9" spans="1:26" ht="15.75" x14ac:dyDescent="0.2">
      <c r="A9" s="257">
        <v>1</v>
      </c>
      <c r="B9" s="119" t="s">
        <v>13</v>
      </c>
      <c r="C9" s="120">
        <v>82</v>
      </c>
      <c r="D9" s="121">
        <v>0.4120603015075377</v>
      </c>
      <c r="E9" s="122">
        <v>17</v>
      </c>
      <c r="F9" s="123">
        <v>0.40476190476190477</v>
      </c>
      <c r="G9" s="124">
        <v>7</v>
      </c>
      <c r="H9" s="125">
        <v>0.3888888888888889</v>
      </c>
      <c r="I9" s="120">
        <v>83</v>
      </c>
      <c r="J9" s="121">
        <v>0.41089108910891087</v>
      </c>
      <c r="K9" s="122">
        <v>20</v>
      </c>
      <c r="L9" s="123">
        <v>0.5</v>
      </c>
      <c r="M9" s="124">
        <v>11</v>
      </c>
      <c r="N9" s="125">
        <v>0.6470588235294118</v>
      </c>
      <c r="O9" s="120">
        <v>83</v>
      </c>
      <c r="P9" s="121">
        <v>0.39903846153846156</v>
      </c>
      <c r="Q9" s="122">
        <v>19</v>
      </c>
      <c r="R9" s="123">
        <v>0.37254901960784315</v>
      </c>
      <c r="S9" s="124">
        <v>11</v>
      </c>
      <c r="T9" s="125">
        <v>0.42307692307692307</v>
      </c>
      <c r="U9" s="120">
        <v>81</v>
      </c>
      <c r="V9" s="121">
        <v>0.40099009900990101</v>
      </c>
      <c r="W9" s="122">
        <v>14</v>
      </c>
      <c r="X9" s="123">
        <v>0.27450980392156865</v>
      </c>
      <c r="Y9" s="124">
        <v>8</v>
      </c>
      <c r="Z9" s="125">
        <v>0.33333333333333331</v>
      </c>
    </row>
    <row r="10" spans="1:26" ht="15.75" x14ac:dyDescent="0.2">
      <c r="A10" s="258">
        <v>2</v>
      </c>
      <c r="B10" s="126" t="s">
        <v>14</v>
      </c>
      <c r="C10" s="127">
        <v>51</v>
      </c>
      <c r="D10" s="128">
        <v>0.31481481481481483</v>
      </c>
      <c r="E10" s="129">
        <v>12</v>
      </c>
      <c r="F10" s="131">
        <v>0.32432432432432434</v>
      </c>
      <c r="G10" s="130">
        <v>8</v>
      </c>
      <c r="H10" s="125">
        <v>0.38095238095238093</v>
      </c>
      <c r="I10" s="127">
        <v>48</v>
      </c>
      <c r="J10" s="128">
        <v>0.30573248407643311</v>
      </c>
      <c r="K10" s="129">
        <v>7</v>
      </c>
      <c r="L10" s="131">
        <v>0.25</v>
      </c>
      <c r="M10" s="130">
        <v>2</v>
      </c>
      <c r="N10" s="125">
        <v>0.14285714285714285</v>
      </c>
      <c r="O10" s="127">
        <v>48</v>
      </c>
      <c r="P10" s="128">
        <v>0.31168831168831168</v>
      </c>
      <c r="Q10" s="129">
        <v>7</v>
      </c>
      <c r="R10" s="131">
        <v>0.2</v>
      </c>
      <c r="S10" s="130">
        <v>4</v>
      </c>
      <c r="T10" s="125">
        <v>0.19047619047619047</v>
      </c>
      <c r="U10" s="127">
        <v>48</v>
      </c>
      <c r="V10" s="128">
        <v>0.32432432432432434</v>
      </c>
      <c r="W10" s="129">
        <v>16</v>
      </c>
      <c r="X10" s="131">
        <v>0.38095238095238093</v>
      </c>
      <c r="Y10" s="130">
        <v>7</v>
      </c>
      <c r="Z10" s="125">
        <v>0.41176470588235292</v>
      </c>
    </row>
    <row r="11" spans="1:26" ht="15.75" x14ac:dyDescent="0.2">
      <c r="A11" s="258">
        <v>3</v>
      </c>
      <c r="B11" s="126" t="s">
        <v>15</v>
      </c>
      <c r="C11" s="127">
        <v>9</v>
      </c>
      <c r="D11" s="128">
        <v>0.3</v>
      </c>
      <c r="E11" s="129">
        <v>1</v>
      </c>
      <c r="F11" s="131">
        <v>0.16666666666666666</v>
      </c>
      <c r="G11" s="130">
        <v>1</v>
      </c>
      <c r="H11" s="125">
        <v>0.33333333333333331</v>
      </c>
      <c r="I11" s="127">
        <v>8</v>
      </c>
      <c r="J11" s="128">
        <v>0.25</v>
      </c>
      <c r="K11" s="129">
        <v>1</v>
      </c>
      <c r="L11" s="131">
        <v>0.14285714285714285</v>
      </c>
      <c r="M11" s="130">
        <v>1</v>
      </c>
      <c r="N11" s="125">
        <v>0.25</v>
      </c>
      <c r="O11" s="127">
        <v>8</v>
      </c>
      <c r="P11" s="128">
        <v>0.23529411764705882</v>
      </c>
      <c r="Q11" s="129">
        <v>1</v>
      </c>
      <c r="R11" s="131">
        <v>0.14285714285714285</v>
      </c>
      <c r="S11" s="130">
        <v>1</v>
      </c>
      <c r="T11" s="125">
        <v>0.25</v>
      </c>
      <c r="U11" s="127">
        <v>9</v>
      </c>
      <c r="V11" s="128">
        <v>0.25714285714285712</v>
      </c>
      <c r="W11" s="129">
        <v>1</v>
      </c>
      <c r="X11" s="131">
        <v>0.14285714285714285</v>
      </c>
      <c r="Y11" s="130"/>
      <c r="Z11" s="125">
        <v>0</v>
      </c>
    </row>
    <row r="12" spans="1:26" ht="15.75" x14ac:dyDescent="0.2">
      <c r="A12" s="258">
        <v>4</v>
      </c>
      <c r="B12" s="126" t="s">
        <v>16</v>
      </c>
      <c r="C12" s="127">
        <v>9</v>
      </c>
      <c r="D12" s="128">
        <v>0.20930232558139536</v>
      </c>
      <c r="E12" s="129">
        <v>3</v>
      </c>
      <c r="F12" s="131">
        <v>0.33333333333333331</v>
      </c>
      <c r="G12" s="130">
        <v>2</v>
      </c>
      <c r="H12" s="125">
        <v>0.5</v>
      </c>
      <c r="I12" s="127">
        <v>7</v>
      </c>
      <c r="J12" s="128">
        <v>0.15217391304347827</v>
      </c>
      <c r="K12" s="129">
        <v>1</v>
      </c>
      <c r="L12" s="131">
        <v>0.16666666666666666</v>
      </c>
      <c r="M12" s="130">
        <v>1</v>
      </c>
      <c r="N12" s="125">
        <v>0.25</v>
      </c>
      <c r="O12" s="127">
        <v>7</v>
      </c>
      <c r="P12" s="128">
        <v>0.15909090909090909</v>
      </c>
      <c r="Q12" s="129"/>
      <c r="R12" s="131">
        <v>0</v>
      </c>
      <c r="S12" s="130"/>
      <c r="T12" s="125">
        <v>0</v>
      </c>
      <c r="U12" s="127">
        <v>7</v>
      </c>
      <c r="V12" s="128">
        <v>0.15909090909090909</v>
      </c>
      <c r="W12" s="129">
        <v>1</v>
      </c>
      <c r="X12" s="131">
        <v>0.1</v>
      </c>
      <c r="Y12" s="130">
        <v>1</v>
      </c>
      <c r="Z12" s="125">
        <v>0.25</v>
      </c>
    </row>
    <row r="13" spans="1:26" ht="15.75" x14ac:dyDescent="0.2">
      <c r="A13" s="258">
        <v>5</v>
      </c>
      <c r="B13" s="126" t="s">
        <v>17</v>
      </c>
      <c r="C13" s="127">
        <v>44</v>
      </c>
      <c r="D13" s="128">
        <v>0.24175824175824176</v>
      </c>
      <c r="E13" s="129">
        <v>7</v>
      </c>
      <c r="F13" s="131">
        <v>0.12962962962962962</v>
      </c>
      <c r="G13" s="130"/>
      <c r="H13" s="125">
        <v>0</v>
      </c>
      <c r="I13" s="127">
        <v>48</v>
      </c>
      <c r="J13" s="128">
        <v>0.26519337016574585</v>
      </c>
      <c r="K13" s="129">
        <v>11</v>
      </c>
      <c r="L13" s="131">
        <v>0.21568627450980393</v>
      </c>
      <c r="M13" s="130">
        <v>5</v>
      </c>
      <c r="N13" s="125">
        <v>0.20833333333333334</v>
      </c>
      <c r="O13" s="127">
        <v>45</v>
      </c>
      <c r="P13" s="128">
        <v>0.26011560693641617</v>
      </c>
      <c r="Q13" s="129">
        <v>8</v>
      </c>
      <c r="R13" s="131">
        <v>0.1951219512195122</v>
      </c>
      <c r="S13" s="130">
        <v>6</v>
      </c>
      <c r="T13" s="125">
        <v>0.2857142857142857</v>
      </c>
      <c r="U13" s="127">
        <v>48</v>
      </c>
      <c r="V13" s="128">
        <v>0.27906976744186046</v>
      </c>
      <c r="W13" s="129">
        <v>10</v>
      </c>
      <c r="X13" s="131">
        <v>0.23255813953488372</v>
      </c>
      <c r="Y13" s="130">
        <v>8</v>
      </c>
      <c r="Z13" s="125">
        <v>0.36363636363636365</v>
      </c>
    </row>
    <row r="14" spans="1:26" ht="15.75" x14ac:dyDescent="0.2">
      <c r="A14" s="258">
        <v>6</v>
      </c>
      <c r="B14" s="126" t="s">
        <v>18</v>
      </c>
      <c r="C14" s="127">
        <v>35</v>
      </c>
      <c r="D14" s="128">
        <v>0.25925925925925924</v>
      </c>
      <c r="E14" s="129">
        <v>10</v>
      </c>
      <c r="F14" s="131">
        <v>0.22727272727272727</v>
      </c>
      <c r="G14" s="130">
        <v>6</v>
      </c>
      <c r="H14" s="125">
        <v>0.33333333333333331</v>
      </c>
      <c r="I14" s="127">
        <v>35</v>
      </c>
      <c r="J14" s="128">
        <v>0.26315789473684209</v>
      </c>
      <c r="K14" s="129">
        <v>11</v>
      </c>
      <c r="L14" s="131">
        <v>0.29729729729729731</v>
      </c>
      <c r="M14" s="130">
        <v>4</v>
      </c>
      <c r="N14" s="125">
        <v>0.2857142857142857</v>
      </c>
      <c r="O14" s="127">
        <v>39</v>
      </c>
      <c r="P14" s="128">
        <v>0.3</v>
      </c>
      <c r="Q14" s="129">
        <v>13</v>
      </c>
      <c r="R14" s="131">
        <v>0.31707317073170732</v>
      </c>
      <c r="S14" s="130">
        <v>8</v>
      </c>
      <c r="T14" s="125">
        <v>0.44444444444444442</v>
      </c>
      <c r="U14" s="127">
        <v>41</v>
      </c>
      <c r="V14" s="128">
        <v>0.3014705882352941</v>
      </c>
      <c r="W14" s="129">
        <v>15</v>
      </c>
      <c r="X14" s="131">
        <v>0.28846153846153844</v>
      </c>
      <c r="Y14" s="130">
        <v>8</v>
      </c>
      <c r="Z14" s="125">
        <v>0.5</v>
      </c>
    </row>
    <row r="15" spans="1:26" ht="15.75" x14ac:dyDescent="0.2">
      <c r="A15" s="259">
        <v>7</v>
      </c>
      <c r="B15" s="126" t="s">
        <v>19</v>
      </c>
      <c r="C15" s="127">
        <v>34</v>
      </c>
      <c r="D15" s="128">
        <v>0.47887323943661969</v>
      </c>
      <c r="E15" s="129">
        <v>11</v>
      </c>
      <c r="F15" s="131">
        <v>0.57894736842105265</v>
      </c>
      <c r="G15" s="130">
        <v>4</v>
      </c>
      <c r="H15" s="125">
        <v>0.5714285714285714</v>
      </c>
      <c r="I15" s="127">
        <v>37</v>
      </c>
      <c r="J15" s="128">
        <v>0.5</v>
      </c>
      <c r="K15" s="129">
        <v>4</v>
      </c>
      <c r="L15" s="131">
        <v>0.36363636363636365</v>
      </c>
      <c r="M15" s="130">
        <v>3</v>
      </c>
      <c r="N15" s="125">
        <v>0.42857142857142855</v>
      </c>
      <c r="O15" s="127">
        <v>41</v>
      </c>
      <c r="P15" s="128">
        <v>0.53947368421052633</v>
      </c>
      <c r="Q15" s="129">
        <v>9</v>
      </c>
      <c r="R15" s="131">
        <v>0.47368421052631576</v>
      </c>
      <c r="S15" s="130">
        <v>6</v>
      </c>
      <c r="T15" s="125">
        <v>0.75</v>
      </c>
      <c r="U15" s="127">
        <v>42</v>
      </c>
      <c r="V15" s="128">
        <v>0.53846153846153844</v>
      </c>
      <c r="W15" s="129">
        <v>9</v>
      </c>
      <c r="X15" s="131">
        <v>0.42857142857142855</v>
      </c>
      <c r="Y15" s="130">
        <v>6</v>
      </c>
      <c r="Z15" s="125">
        <v>0.54545454545454541</v>
      </c>
    </row>
    <row r="16" spans="1:26" ht="15.75" x14ac:dyDescent="0.2">
      <c r="A16" s="259">
        <v>8</v>
      </c>
      <c r="B16" s="126" t="s">
        <v>20</v>
      </c>
      <c r="C16" s="127">
        <v>21</v>
      </c>
      <c r="D16" s="128">
        <v>0.51219512195121952</v>
      </c>
      <c r="E16" s="129">
        <v>5</v>
      </c>
      <c r="F16" s="131">
        <v>0.41666666666666669</v>
      </c>
      <c r="G16" s="130">
        <v>1</v>
      </c>
      <c r="H16" s="125">
        <v>0.33333333333333331</v>
      </c>
      <c r="I16" s="127">
        <v>25</v>
      </c>
      <c r="J16" s="128">
        <v>0.56818181818181823</v>
      </c>
      <c r="K16" s="129">
        <v>3</v>
      </c>
      <c r="L16" s="131">
        <v>0.3</v>
      </c>
      <c r="M16" s="130">
        <v>1</v>
      </c>
      <c r="N16" s="125">
        <v>0.2</v>
      </c>
      <c r="O16" s="127">
        <v>24</v>
      </c>
      <c r="P16" s="128">
        <v>0.6</v>
      </c>
      <c r="Q16" s="129">
        <v>9</v>
      </c>
      <c r="R16" s="131">
        <v>0.75</v>
      </c>
      <c r="S16" s="130">
        <v>3</v>
      </c>
      <c r="T16" s="125">
        <v>1</v>
      </c>
      <c r="U16" s="127">
        <v>24</v>
      </c>
      <c r="V16" s="128">
        <v>0.55813953488372092</v>
      </c>
      <c r="W16" s="129">
        <v>7</v>
      </c>
      <c r="X16" s="131">
        <v>0.53846153846153844</v>
      </c>
      <c r="Y16" s="130">
        <v>4</v>
      </c>
      <c r="Z16" s="125">
        <v>0.66666666666666663</v>
      </c>
    </row>
    <row r="17" spans="1:26" ht="15.75" x14ac:dyDescent="0.2">
      <c r="A17" s="259">
        <v>9</v>
      </c>
      <c r="B17" s="126" t="s">
        <v>21</v>
      </c>
      <c r="C17" s="127">
        <v>56</v>
      </c>
      <c r="D17" s="128">
        <v>0.51376146788990829</v>
      </c>
      <c r="E17" s="129">
        <v>14</v>
      </c>
      <c r="F17" s="131">
        <v>0.35897435897435898</v>
      </c>
      <c r="G17" s="130">
        <v>3</v>
      </c>
      <c r="H17" s="125">
        <v>0.2</v>
      </c>
      <c r="I17" s="127">
        <v>58</v>
      </c>
      <c r="J17" s="128">
        <v>0.54716981132075471</v>
      </c>
      <c r="K17" s="129">
        <v>15</v>
      </c>
      <c r="L17" s="131">
        <v>0.4838709677419355</v>
      </c>
      <c r="M17" s="130">
        <v>6</v>
      </c>
      <c r="N17" s="125">
        <v>0.42857142857142855</v>
      </c>
      <c r="O17" s="127">
        <v>58</v>
      </c>
      <c r="P17" s="128">
        <v>0.56862745098039214</v>
      </c>
      <c r="Q17" s="129">
        <v>16</v>
      </c>
      <c r="R17" s="131">
        <v>0.64</v>
      </c>
      <c r="S17" s="130">
        <v>6</v>
      </c>
      <c r="T17" s="125">
        <v>0.66666666666666663</v>
      </c>
      <c r="U17" s="127">
        <v>54</v>
      </c>
      <c r="V17" s="128">
        <v>0.58064516129032262</v>
      </c>
      <c r="W17" s="129">
        <v>20</v>
      </c>
      <c r="X17" s="131">
        <v>0.64516129032258063</v>
      </c>
      <c r="Y17" s="130">
        <v>8</v>
      </c>
      <c r="Z17" s="125">
        <v>0.72727272727272729</v>
      </c>
    </row>
    <row r="18" spans="1:26" ht="15.75" x14ac:dyDescent="0.2">
      <c r="A18" s="259">
        <v>10</v>
      </c>
      <c r="B18" s="126" t="s">
        <v>22</v>
      </c>
      <c r="C18" s="127">
        <v>19</v>
      </c>
      <c r="D18" s="128">
        <v>0.5757575757575758</v>
      </c>
      <c r="E18" s="129">
        <v>4</v>
      </c>
      <c r="F18" s="131">
        <v>0.5714285714285714</v>
      </c>
      <c r="G18" s="130">
        <v>2</v>
      </c>
      <c r="H18" s="125">
        <v>1</v>
      </c>
      <c r="I18" s="127">
        <v>20</v>
      </c>
      <c r="J18" s="128">
        <v>0.5714285714285714</v>
      </c>
      <c r="K18" s="129">
        <v>5</v>
      </c>
      <c r="L18" s="131">
        <v>0.5</v>
      </c>
      <c r="M18" s="130">
        <v>3</v>
      </c>
      <c r="N18" s="125">
        <v>1</v>
      </c>
      <c r="O18" s="127">
        <v>17</v>
      </c>
      <c r="P18" s="128">
        <v>0.5</v>
      </c>
      <c r="Q18" s="129">
        <v>3</v>
      </c>
      <c r="R18" s="131">
        <v>0.23076923076923078</v>
      </c>
      <c r="S18" s="130"/>
      <c r="T18" s="125">
        <v>0</v>
      </c>
      <c r="U18" s="127">
        <v>19</v>
      </c>
      <c r="V18" s="128">
        <v>0.54285714285714282</v>
      </c>
      <c r="W18" s="129">
        <v>5</v>
      </c>
      <c r="X18" s="131">
        <v>0.41666666666666669</v>
      </c>
      <c r="Y18" s="130">
        <v>2</v>
      </c>
      <c r="Z18" s="125">
        <v>0.4</v>
      </c>
    </row>
    <row r="19" spans="1:26" ht="15.75" x14ac:dyDescent="0.2">
      <c r="A19" s="259">
        <v>11</v>
      </c>
      <c r="B19" s="126" t="s">
        <v>23</v>
      </c>
      <c r="C19" s="127">
        <v>81</v>
      </c>
      <c r="D19" s="128">
        <v>0.59124087591240881</v>
      </c>
      <c r="E19" s="129">
        <v>29</v>
      </c>
      <c r="F19" s="131">
        <v>0.64444444444444449</v>
      </c>
      <c r="G19" s="130">
        <v>12</v>
      </c>
      <c r="H19" s="125">
        <v>0.75</v>
      </c>
      <c r="I19" s="127">
        <v>79</v>
      </c>
      <c r="J19" s="128">
        <v>0.58955223880597019</v>
      </c>
      <c r="K19" s="129">
        <v>22</v>
      </c>
      <c r="L19" s="131">
        <v>0.53658536585365857</v>
      </c>
      <c r="M19" s="130">
        <v>10</v>
      </c>
      <c r="N19" s="125">
        <v>0.66666666666666663</v>
      </c>
      <c r="O19" s="127">
        <v>77</v>
      </c>
      <c r="P19" s="128">
        <v>0.59230769230769231</v>
      </c>
      <c r="Q19" s="129">
        <v>21</v>
      </c>
      <c r="R19" s="131">
        <v>0.56756756756756754</v>
      </c>
      <c r="S19" s="130">
        <v>10</v>
      </c>
      <c r="T19" s="125">
        <v>0.7142857142857143</v>
      </c>
      <c r="U19" s="127">
        <v>75</v>
      </c>
      <c r="V19" s="128">
        <v>0.5859375</v>
      </c>
      <c r="W19" s="129">
        <v>26</v>
      </c>
      <c r="X19" s="131">
        <v>0.5</v>
      </c>
      <c r="Y19" s="130">
        <v>11</v>
      </c>
      <c r="Z19" s="125">
        <v>0.57894736842105265</v>
      </c>
    </row>
    <row r="20" spans="1:26" ht="15.75" x14ac:dyDescent="0.2">
      <c r="A20" s="259">
        <v>12</v>
      </c>
      <c r="B20" s="126" t="s">
        <v>24</v>
      </c>
      <c r="C20" s="127">
        <v>14</v>
      </c>
      <c r="D20" s="128">
        <v>0.3888888888888889</v>
      </c>
      <c r="E20" s="129">
        <v>4</v>
      </c>
      <c r="F20" s="131">
        <v>0.4</v>
      </c>
      <c r="G20" s="130">
        <v>1</v>
      </c>
      <c r="H20" s="125">
        <v>0.33333333333333331</v>
      </c>
      <c r="I20" s="127">
        <v>15</v>
      </c>
      <c r="J20" s="128">
        <v>0.46875</v>
      </c>
      <c r="K20" s="129">
        <v>8</v>
      </c>
      <c r="L20" s="131">
        <v>0.5714285714285714</v>
      </c>
      <c r="M20" s="130">
        <v>4</v>
      </c>
      <c r="N20" s="125">
        <v>0.66666666666666663</v>
      </c>
      <c r="O20" s="127">
        <v>14</v>
      </c>
      <c r="P20" s="128">
        <v>0.4375</v>
      </c>
      <c r="Q20" s="129">
        <v>6</v>
      </c>
      <c r="R20" s="131">
        <v>0.5</v>
      </c>
      <c r="S20" s="130">
        <v>1</v>
      </c>
      <c r="T20" s="125">
        <v>0.33333333333333331</v>
      </c>
      <c r="U20" s="127">
        <v>14</v>
      </c>
      <c r="V20" s="128">
        <v>0.4375</v>
      </c>
      <c r="W20" s="129">
        <v>5</v>
      </c>
      <c r="X20" s="131">
        <v>0.41666666666666669</v>
      </c>
      <c r="Y20" s="130">
        <v>2</v>
      </c>
      <c r="Z20" s="125">
        <v>0.5</v>
      </c>
    </row>
    <row r="21" spans="1:26" ht="15.75" x14ac:dyDescent="0.2">
      <c r="A21" s="259">
        <v>13</v>
      </c>
      <c r="B21" s="126" t="s">
        <v>25</v>
      </c>
      <c r="C21" s="127">
        <v>6</v>
      </c>
      <c r="D21" s="128">
        <v>0.46153846153846156</v>
      </c>
      <c r="E21" s="129"/>
      <c r="F21" s="131">
        <v>0</v>
      </c>
      <c r="G21" s="130"/>
      <c r="H21" s="125">
        <v>0</v>
      </c>
      <c r="I21" s="127">
        <v>10</v>
      </c>
      <c r="J21" s="128">
        <v>0.625</v>
      </c>
      <c r="K21" s="129">
        <v>2</v>
      </c>
      <c r="L21" s="131">
        <v>0.5</v>
      </c>
      <c r="M21" s="130">
        <v>0</v>
      </c>
      <c r="N21" s="125">
        <v>0</v>
      </c>
      <c r="O21" s="127">
        <v>10</v>
      </c>
      <c r="P21" s="128">
        <v>0.7142857142857143</v>
      </c>
      <c r="Q21" s="129">
        <v>5</v>
      </c>
      <c r="R21" s="131">
        <v>0.625</v>
      </c>
      <c r="S21" s="130"/>
      <c r="T21" s="125">
        <v>0</v>
      </c>
      <c r="U21" s="127">
        <v>10</v>
      </c>
      <c r="V21" s="128">
        <v>0.66666666666666663</v>
      </c>
      <c r="W21" s="129">
        <v>5</v>
      </c>
      <c r="X21" s="131">
        <v>0.625</v>
      </c>
      <c r="Y21" s="130">
        <v>1</v>
      </c>
      <c r="Z21" s="125">
        <v>0.33333333333333331</v>
      </c>
    </row>
    <row r="22" spans="1:26" ht="22.5" x14ac:dyDescent="0.2">
      <c r="A22" s="259">
        <v>14</v>
      </c>
      <c r="B22" s="132" t="s">
        <v>26</v>
      </c>
      <c r="C22" s="127">
        <v>39</v>
      </c>
      <c r="D22" s="128">
        <v>0.46987951807228917</v>
      </c>
      <c r="E22" s="129">
        <v>12</v>
      </c>
      <c r="F22" s="131">
        <v>0.41379310344827586</v>
      </c>
      <c r="G22" s="130">
        <v>3</v>
      </c>
      <c r="H22" s="125">
        <v>0.3</v>
      </c>
      <c r="I22" s="127">
        <v>44</v>
      </c>
      <c r="J22" s="128">
        <v>0.53658536585365857</v>
      </c>
      <c r="K22" s="129">
        <v>13</v>
      </c>
      <c r="L22" s="131">
        <v>0.54166666666666663</v>
      </c>
      <c r="M22" s="130">
        <v>6</v>
      </c>
      <c r="N22" s="125">
        <v>0.6</v>
      </c>
      <c r="O22" s="127">
        <v>46</v>
      </c>
      <c r="P22" s="128">
        <v>0.5679012345679012</v>
      </c>
      <c r="Q22" s="129">
        <v>10</v>
      </c>
      <c r="R22" s="131">
        <v>0.47619047619047616</v>
      </c>
      <c r="S22" s="130">
        <v>7</v>
      </c>
      <c r="T22" s="125">
        <v>0.53846153846153844</v>
      </c>
      <c r="U22" s="127">
        <v>44</v>
      </c>
      <c r="V22" s="128">
        <v>0.60273972602739723</v>
      </c>
      <c r="W22" s="129">
        <v>11</v>
      </c>
      <c r="X22" s="131">
        <v>0.52380952380952384</v>
      </c>
      <c r="Y22" s="130">
        <v>3</v>
      </c>
      <c r="Z22" s="125">
        <v>0.6</v>
      </c>
    </row>
    <row r="23" spans="1:26" ht="22.5" x14ac:dyDescent="0.2">
      <c r="A23" s="259">
        <v>15</v>
      </c>
      <c r="B23" s="132" t="s">
        <v>27</v>
      </c>
      <c r="C23" s="127">
        <v>14</v>
      </c>
      <c r="D23" s="128">
        <v>0.35</v>
      </c>
      <c r="E23" s="129">
        <v>3</v>
      </c>
      <c r="F23" s="131">
        <v>0.2</v>
      </c>
      <c r="G23" s="130">
        <v>3</v>
      </c>
      <c r="H23" s="125">
        <v>0.375</v>
      </c>
      <c r="I23" s="127">
        <v>12</v>
      </c>
      <c r="J23" s="128">
        <v>0.33333333333333331</v>
      </c>
      <c r="K23" s="129">
        <v>5</v>
      </c>
      <c r="L23" s="131">
        <v>0.33333333333333331</v>
      </c>
      <c r="M23" s="130">
        <v>3</v>
      </c>
      <c r="N23" s="125">
        <v>0.6</v>
      </c>
      <c r="O23" s="127">
        <v>9</v>
      </c>
      <c r="P23" s="128">
        <v>0.3</v>
      </c>
      <c r="Q23" s="129">
        <v>2</v>
      </c>
      <c r="R23" s="131">
        <v>0.15384615384615385</v>
      </c>
      <c r="S23" s="130">
        <v>1</v>
      </c>
      <c r="T23" s="125">
        <v>0.2</v>
      </c>
      <c r="U23" s="127">
        <v>8</v>
      </c>
      <c r="V23" s="128">
        <v>0.25806451612903225</v>
      </c>
      <c r="W23" s="129">
        <v>2</v>
      </c>
      <c r="X23" s="131">
        <v>0.22222222222222221</v>
      </c>
      <c r="Y23" s="130"/>
      <c r="Z23" s="125">
        <v>0</v>
      </c>
    </row>
    <row r="24" spans="1:26" ht="15.75" x14ac:dyDescent="0.2">
      <c r="A24" s="259">
        <v>16</v>
      </c>
      <c r="B24" s="126" t="s">
        <v>28</v>
      </c>
      <c r="C24" s="127">
        <v>43</v>
      </c>
      <c r="D24" s="128">
        <v>0.39090909090909093</v>
      </c>
      <c r="E24" s="129">
        <v>9</v>
      </c>
      <c r="F24" s="131">
        <v>0.22500000000000001</v>
      </c>
      <c r="G24" s="130">
        <v>5</v>
      </c>
      <c r="H24" s="125">
        <v>0.29411764705882354</v>
      </c>
      <c r="I24" s="127">
        <v>50</v>
      </c>
      <c r="J24" s="128">
        <v>0.42372881355932202</v>
      </c>
      <c r="K24" s="129">
        <v>14</v>
      </c>
      <c r="L24" s="131">
        <v>0.3783783783783784</v>
      </c>
      <c r="M24" s="130">
        <v>8</v>
      </c>
      <c r="N24" s="125">
        <v>0.61538461538461542</v>
      </c>
      <c r="O24" s="127">
        <v>51</v>
      </c>
      <c r="P24" s="128">
        <v>0.40476190476190477</v>
      </c>
      <c r="Q24" s="129">
        <v>16</v>
      </c>
      <c r="R24" s="131">
        <v>0.42105263157894735</v>
      </c>
      <c r="S24" s="130">
        <v>10</v>
      </c>
      <c r="T24" s="125">
        <v>0.47619047619047616</v>
      </c>
      <c r="U24" s="127">
        <v>53</v>
      </c>
      <c r="V24" s="128">
        <v>0.4344262295081967</v>
      </c>
      <c r="W24" s="129">
        <v>8</v>
      </c>
      <c r="X24" s="131">
        <v>0.25</v>
      </c>
      <c r="Y24" s="130">
        <v>4</v>
      </c>
      <c r="Z24" s="125">
        <v>0.26666666666666666</v>
      </c>
    </row>
    <row r="25" spans="1:26" ht="15.75" x14ac:dyDescent="0.2">
      <c r="A25" s="259">
        <v>17</v>
      </c>
      <c r="B25" s="126" t="s">
        <v>29</v>
      </c>
      <c r="C25" s="127">
        <v>9</v>
      </c>
      <c r="D25" s="128">
        <v>0.18</v>
      </c>
      <c r="E25" s="129">
        <v>2</v>
      </c>
      <c r="F25" s="131">
        <v>0.1111111111111111</v>
      </c>
      <c r="G25" s="130">
        <v>1</v>
      </c>
      <c r="H25" s="125">
        <v>0.125</v>
      </c>
      <c r="I25" s="127">
        <v>9</v>
      </c>
      <c r="J25" s="128">
        <v>0.18367346938775511</v>
      </c>
      <c r="K25" s="129">
        <v>3</v>
      </c>
      <c r="L25" s="131">
        <v>0.1875</v>
      </c>
      <c r="M25" s="130">
        <v>1</v>
      </c>
      <c r="N25" s="125">
        <v>0.125</v>
      </c>
      <c r="O25" s="127">
        <v>9</v>
      </c>
      <c r="P25" s="128">
        <v>0.20454545454545456</v>
      </c>
      <c r="Q25" s="129">
        <v>2</v>
      </c>
      <c r="R25" s="131">
        <v>0.18181818181818182</v>
      </c>
      <c r="S25" s="130">
        <v>1</v>
      </c>
      <c r="T25" s="125">
        <v>0.2</v>
      </c>
      <c r="U25" s="127">
        <v>12</v>
      </c>
      <c r="V25" s="128">
        <v>0.2608695652173913</v>
      </c>
      <c r="W25" s="129">
        <v>3</v>
      </c>
      <c r="X25" s="131">
        <v>0.21428571428571427</v>
      </c>
      <c r="Y25" s="130">
        <v>1</v>
      </c>
      <c r="Z25" s="125">
        <v>0.16666666666666666</v>
      </c>
    </row>
    <row r="26" spans="1:26" ht="33.75" x14ac:dyDescent="0.2">
      <c r="A26" s="259">
        <v>18</v>
      </c>
      <c r="B26" s="133" t="s">
        <v>30</v>
      </c>
      <c r="C26" s="127">
        <v>22</v>
      </c>
      <c r="D26" s="128">
        <v>0.34920634920634919</v>
      </c>
      <c r="E26" s="129">
        <v>7</v>
      </c>
      <c r="F26" s="131">
        <v>0.30434782608695654</v>
      </c>
      <c r="G26" s="130">
        <v>5</v>
      </c>
      <c r="H26" s="125">
        <v>0.45454545454545453</v>
      </c>
      <c r="I26" s="127">
        <v>20</v>
      </c>
      <c r="J26" s="128">
        <v>0.32786885245901637</v>
      </c>
      <c r="K26" s="129">
        <v>4</v>
      </c>
      <c r="L26" s="131">
        <v>0.2</v>
      </c>
      <c r="M26" s="130">
        <v>2</v>
      </c>
      <c r="N26" s="125">
        <v>0.2</v>
      </c>
      <c r="O26" s="127">
        <v>19</v>
      </c>
      <c r="P26" s="128">
        <v>0.32758620689655171</v>
      </c>
      <c r="Q26" s="129">
        <v>2</v>
      </c>
      <c r="R26" s="131">
        <v>0.1</v>
      </c>
      <c r="S26" s="130"/>
      <c r="T26" s="125">
        <v>0</v>
      </c>
      <c r="U26" s="127">
        <v>21</v>
      </c>
      <c r="V26" s="128">
        <v>0.34426229508196721</v>
      </c>
      <c r="W26" s="129">
        <v>7</v>
      </c>
      <c r="X26" s="131">
        <v>0.30434782608695654</v>
      </c>
      <c r="Y26" s="130">
        <v>4</v>
      </c>
      <c r="Z26" s="125">
        <v>0.36363636363636365</v>
      </c>
    </row>
    <row r="27" spans="1:26" ht="15.75" x14ac:dyDescent="0.2">
      <c r="A27" s="259">
        <v>19</v>
      </c>
      <c r="B27" s="126" t="s">
        <v>31</v>
      </c>
      <c r="C27" s="127">
        <v>22</v>
      </c>
      <c r="D27" s="128">
        <v>0.29333333333333333</v>
      </c>
      <c r="E27" s="129">
        <v>3</v>
      </c>
      <c r="F27" s="131">
        <v>0.125</v>
      </c>
      <c r="G27" s="130">
        <v>1</v>
      </c>
      <c r="H27" s="125">
        <v>0.1</v>
      </c>
      <c r="I27" s="127">
        <v>20</v>
      </c>
      <c r="J27" s="128">
        <v>0.29411764705882354</v>
      </c>
      <c r="K27" s="129">
        <v>3</v>
      </c>
      <c r="L27" s="131">
        <v>0.15789473684210525</v>
      </c>
      <c r="M27" s="130">
        <v>2</v>
      </c>
      <c r="N27" s="125">
        <v>0.18181818181818182</v>
      </c>
      <c r="O27" s="127">
        <v>26</v>
      </c>
      <c r="P27" s="128">
        <v>0.39393939393939392</v>
      </c>
      <c r="Q27" s="129">
        <v>5</v>
      </c>
      <c r="R27" s="131">
        <v>0.27777777777777779</v>
      </c>
      <c r="S27" s="130">
        <v>3</v>
      </c>
      <c r="T27" s="125">
        <v>0.42857142857142855</v>
      </c>
      <c r="U27" s="127">
        <v>21</v>
      </c>
      <c r="V27" s="128">
        <v>0.328125</v>
      </c>
      <c r="W27" s="129">
        <v>3</v>
      </c>
      <c r="X27" s="131">
        <v>0.27272727272727271</v>
      </c>
      <c r="Y27" s="130">
        <v>2</v>
      </c>
      <c r="Z27" s="125">
        <v>0.5</v>
      </c>
    </row>
    <row r="28" spans="1:26" ht="15.75" x14ac:dyDescent="0.2">
      <c r="A28" s="259">
        <v>20</v>
      </c>
      <c r="B28" s="126" t="s">
        <v>32</v>
      </c>
      <c r="C28" s="127">
        <v>4</v>
      </c>
      <c r="D28" s="128">
        <v>0.17391304347826086</v>
      </c>
      <c r="E28" s="129">
        <v>1</v>
      </c>
      <c r="F28" s="131">
        <v>0.1</v>
      </c>
      <c r="G28" s="130"/>
      <c r="H28" s="125">
        <v>0</v>
      </c>
      <c r="I28" s="127">
        <v>7</v>
      </c>
      <c r="J28" s="128">
        <v>0.29166666666666669</v>
      </c>
      <c r="K28" s="129">
        <v>2</v>
      </c>
      <c r="L28" s="131">
        <v>0.22222222222222221</v>
      </c>
      <c r="M28" s="130">
        <v>2</v>
      </c>
      <c r="N28" s="125">
        <v>0.4</v>
      </c>
      <c r="O28" s="127">
        <v>7</v>
      </c>
      <c r="P28" s="128">
        <v>0.31818181818181818</v>
      </c>
      <c r="Q28" s="129"/>
      <c r="R28" s="131">
        <v>0</v>
      </c>
      <c r="S28" s="130"/>
      <c r="T28" s="125">
        <v>0</v>
      </c>
      <c r="U28" s="127">
        <v>8</v>
      </c>
      <c r="V28" s="128">
        <v>0.34782608695652173</v>
      </c>
      <c r="W28" s="129">
        <v>1</v>
      </c>
      <c r="X28" s="131">
        <v>0.25</v>
      </c>
      <c r="Y28" s="130"/>
      <c r="Z28" s="125">
        <v>0</v>
      </c>
    </row>
    <row r="29" spans="1:26" ht="22.5" x14ac:dyDescent="0.2">
      <c r="A29" s="259">
        <v>21</v>
      </c>
      <c r="B29" s="132" t="s">
        <v>33</v>
      </c>
      <c r="C29" s="127">
        <v>30</v>
      </c>
      <c r="D29" s="128">
        <v>0.35294117647058826</v>
      </c>
      <c r="E29" s="129">
        <v>9</v>
      </c>
      <c r="F29" s="131">
        <v>0.40909090909090912</v>
      </c>
      <c r="G29" s="130">
        <v>6</v>
      </c>
      <c r="H29" s="125">
        <v>0.54545454545454541</v>
      </c>
      <c r="I29" s="127">
        <v>30</v>
      </c>
      <c r="J29" s="128">
        <v>0.36144578313253012</v>
      </c>
      <c r="K29" s="129">
        <v>8</v>
      </c>
      <c r="L29" s="131">
        <v>0.42105263157894735</v>
      </c>
      <c r="M29" s="130">
        <v>4</v>
      </c>
      <c r="N29" s="125">
        <v>0.44444444444444442</v>
      </c>
      <c r="O29" s="127">
        <v>35</v>
      </c>
      <c r="P29" s="128">
        <v>0.36842105263157893</v>
      </c>
      <c r="Q29" s="129">
        <v>8</v>
      </c>
      <c r="R29" s="131">
        <v>0.4</v>
      </c>
      <c r="S29" s="130">
        <v>3</v>
      </c>
      <c r="T29" s="125">
        <v>0.42857142857142855</v>
      </c>
      <c r="U29" s="127">
        <v>33</v>
      </c>
      <c r="V29" s="128">
        <v>0.36263736263736263</v>
      </c>
      <c r="W29" s="129">
        <v>11</v>
      </c>
      <c r="X29" s="131">
        <v>0.44</v>
      </c>
      <c r="Y29" s="130">
        <v>4</v>
      </c>
      <c r="Z29" s="125">
        <v>0.4</v>
      </c>
    </row>
    <row r="30" spans="1:26" ht="22.5" x14ac:dyDescent="0.2">
      <c r="A30" s="259">
        <v>22</v>
      </c>
      <c r="B30" s="132" t="s">
        <v>34</v>
      </c>
      <c r="C30" s="127">
        <v>31</v>
      </c>
      <c r="D30" s="128">
        <v>0.23664122137404581</v>
      </c>
      <c r="E30" s="129">
        <v>6</v>
      </c>
      <c r="F30" s="131">
        <v>0.17142857142857143</v>
      </c>
      <c r="G30" s="130">
        <v>3</v>
      </c>
      <c r="H30" s="125">
        <v>0.2</v>
      </c>
      <c r="I30" s="127">
        <v>32</v>
      </c>
      <c r="J30" s="128">
        <v>0.25196850393700787</v>
      </c>
      <c r="K30" s="129">
        <v>5</v>
      </c>
      <c r="L30" s="131">
        <v>0.14285714285714285</v>
      </c>
      <c r="M30" s="130">
        <v>2</v>
      </c>
      <c r="N30" s="125">
        <v>0.1111111111111111</v>
      </c>
      <c r="O30" s="127">
        <v>33</v>
      </c>
      <c r="P30" s="128">
        <v>0.27966101694915252</v>
      </c>
      <c r="Q30" s="129">
        <v>7</v>
      </c>
      <c r="R30" s="131">
        <v>0.2413793103448276</v>
      </c>
      <c r="S30" s="130">
        <v>3</v>
      </c>
      <c r="T30" s="125">
        <v>0.23076923076923078</v>
      </c>
      <c r="U30" s="127">
        <v>36</v>
      </c>
      <c r="V30" s="128">
        <v>0.30252100840336132</v>
      </c>
      <c r="W30" s="129">
        <v>11</v>
      </c>
      <c r="X30" s="131">
        <v>0.28947368421052633</v>
      </c>
      <c r="Y30" s="130">
        <v>7</v>
      </c>
      <c r="Z30" s="125">
        <v>0.4375</v>
      </c>
    </row>
    <row r="31" spans="1:26" ht="15.75" x14ac:dyDescent="0.2">
      <c r="A31" s="259">
        <v>23</v>
      </c>
      <c r="B31" s="126" t="s">
        <v>35</v>
      </c>
      <c r="C31" s="127">
        <v>23</v>
      </c>
      <c r="D31" s="128">
        <v>0.26136363636363635</v>
      </c>
      <c r="E31" s="129">
        <v>8</v>
      </c>
      <c r="F31" s="131">
        <v>0.22857142857142856</v>
      </c>
      <c r="G31" s="130">
        <v>2</v>
      </c>
      <c r="H31" s="125">
        <v>0.14285714285714285</v>
      </c>
      <c r="I31" s="127">
        <v>26</v>
      </c>
      <c r="J31" s="128">
        <v>0.2857142857142857</v>
      </c>
      <c r="K31" s="129">
        <v>8</v>
      </c>
      <c r="L31" s="131">
        <v>0.25</v>
      </c>
      <c r="M31" s="130">
        <v>4</v>
      </c>
      <c r="N31" s="125">
        <v>0.5</v>
      </c>
      <c r="O31" s="127">
        <v>25</v>
      </c>
      <c r="P31" s="128">
        <v>0.28409090909090912</v>
      </c>
      <c r="Q31" s="129">
        <v>6</v>
      </c>
      <c r="R31" s="131">
        <v>0.25</v>
      </c>
      <c r="S31" s="130">
        <v>3</v>
      </c>
      <c r="T31" s="125">
        <v>0.25</v>
      </c>
      <c r="U31" s="127">
        <v>25</v>
      </c>
      <c r="V31" s="128">
        <v>0.2808988764044944</v>
      </c>
      <c r="W31" s="129">
        <v>8</v>
      </c>
      <c r="X31" s="131">
        <v>0.24242424242424243</v>
      </c>
      <c r="Y31" s="130">
        <v>4</v>
      </c>
      <c r="Z31" s="125">
        <v>0.23529411764705882</v>
      </c>
    </row>
    <row r="32" spans="1:26" ht="15.75" x14ac:dyDescent="0.2">
      <c r="A32" s="259">
        <v>24</v>
      </c>
      <c r="B32" s="126" t="s">
        <v>36</v>
      </c>
      <c r="C32" s="127">
        <v>14</v>
      </c>
      <c r="D32" s="128">
        <v>0.48275862068965519</v>
      </c>
      <c r="E32" s="129">
        <v>5</v>
      </c>
      <c r="F32" s="131">
        <v>0.41666666666666669</v>
      </c>
      <c r="G32" s="130">
        <v>3</v>
      </c>
      <c r="H32" s="125">
        <v>0.6</v>
      </c>
      <c r="I32" s="127">
        <v>13</v>
      </c>
      <c r="J32" s="128">
        <v>0.44827586206896552</v>
      </c>
      <c r="K32" s="129">
        <v>4</v>
      </c>
      <c r="L32" s="131">
        <v>0.30769230769230771</v>
      </c>
      <c r="M32" s="130">
        <v>3</v>
      </c>
      <c r="N32" s="125">
        <v>1</v>
      </c>
      <c r="O32" s="127">
        <v>10</v>
      </c>
      <c r="P32" s="128">
        <v>0.33333333333333331</v>
      </c>
      <c r="Q32" s="129">
        <v>2</v>
      </c>
      <c r="R32" s="131">
        <v>0.22222222222222221</v>
      </c>
      <c r="S32" s="130">
        <v>1</v>
      </c>
      <c r="T32" s="125">
        <v>0.16666666666666666</v>
      </c>
      <c r="U32" s="127">
        <v>9</v>
      </c>
      <c r="V32" s="128">
        <v>0.32142857142857145</v>
      </c>
      <c r="W32" s="129">
        <v>4</v>
      </c>
      <c r="X32" s="131">
        <v>0.36363636363636365</v>
      </c>
      <c r="Y32" s="130">
        <v>1</v>
      </c>
      <c r="Z32" s="125">
        <v>0.5</v>
      </c>
    </row>
    <row r="33" spans="1:26" ht="15.75" x14ac:dyDescent="0.2">
      <c r="A33" s="260">
        <v>25</v>
      </c>
      <c r="B33" s="126" t="s">
        <v>37</v>
      </c>
      <c r="C33" s="127">
        <v>15</v>
      </c>
      <c r="D33" s="128">
        <v>9.375E-2</v>
      </c>
      <c r="E33" s="129">
        <v>3</v>
      </c>
      <c r="F33" s="131">
        <v>5.7692307692307696E-2</v>
      </c>
      <c r="G33" s="130">
        <v>2</v>
      </c>
      <c r="H33" s="125">
        <v>0.1</v>
      </c>
      <c r="I33" s="127">
        <v>11</v>
      </c>
      <c r="J33" s="128">
        <v>7.1895424836601302E-2</v>
      </c>
      <c r="K33" s="129">
        <v>6</v>
      </c>
      <c r="L33" s="131">
        <v>0.13636363636363635</v>
      </c>
      <c r="M33" s="130">
        <v>4</v>
      </c>
      <c r="N33" s="125">
        <v>0.2</v>
      </c>
      <c r="O33" s="127">
        <v>8</v>
      </c>
      <c r="P33" s="128">
        <v>5.1948051948051951E-2</v>
      </c>
      <c r="Q33" s="129">
        <v>3</v>
      </c>
      <c r="R33" s="131">
        <v>6.8181818181818177E-2</v>
      </c>
      <c r="S33" s="130">
        <v>3</v>
      </c>
      <c r="T33" s="125">
        <v>0.1875</v>
      </c>
      <c r="U33" s="127">
        <v>7</v>
      </c>
      <c r="V33" s="128">
        <v>4.5161290322580643E-2</v>
      </c>
      <c r="W33" s="129">
        <v>1</v>
      </c>
      <c r="X33" s="131">
        <v>2.4390243902439025E-2</v>
      </c>
      <c r="Y33" s="130"/>
      <c r="Z33" s="125">
        <v>0</v>
      </c>
    </row>
    <row r="34" spans="1:26" ht="15.75" x14ac:dyDescent="0.2">
      <c r="A34" s="260">
        <v>26</v>
      </c>
      <c r="B34" s="126" t="s">
        <v>38</v>
      </c>
      <c r="C34" s="127">
        <v>30</v>
      </c>
      <c r="D34" s="128">
        <v>0.12875536480686695</v>
      </c>
      <c r="E34" s="129">
        <v>6</v>
      </c>
      <c r="F34" s="131">
        <v>7.8947368421052627E-2</v>
      </c>
      <c r="G34" s="130">
        <v>4</v>
      </c>
      <c r="H34" s="125">
        <v>0.15384615384615385</v>
      </c>
      <c r="I34" s="127">
        <v>33</v>
      </c>
      <c r="J34" s="128">
        <v>0.14347826086956522</v>
      </c>
      <c r="K34" s="129">
        <v>9</v>
      </c>
      <c r="L34" s="131">
        <v>0.12328767123287671</v>
      </c>
      <c r="M34" s="130">
        <v>4</v>
      </c>
      <c r="N34" s="125">
        <v>0.17391304347826086</v>
      </c>
      <c r="O34" s="127">
        <v>31</v>
      </c>
      <c r="P34" s="128">
        <v>0.13596491228070176</v>
      </c>
      <c r="Q34" s="129">
        <v>8</v>
      </c>
      <c r="R34" s="131">
        <v>9.4117647058823528E-2</v>
      </c>
      <c r="S34" s="130">
        <v>5</v>
      </c>
      <c r="T34" s="125">
        <v>0.16666666666666666</v>
      </c>
      <c r="U34" s="127">
        <v>29</v>
      </c>
      <c r="V34" s="128">
        <v>0.13302752293577982</v>
      </c>
      <c r="W34" s="129">
        <v>5</v>
      </c>
      <c r="X34" s="131">
        <v>6.9444444444444448E-2</v>
      </c>
      <c r="Y34" s="130">
        <v>3</v>
      </c>
      <c r="Z34" s="125">
        <v>0.14285714285714285</v>
      </c>
    </row>
    <row r="35" spans="1:26" ht="15.75" x14ac:dyDescent="0.2">
      <c r="A35" s="260">
        <v>27</v>
      </c>
      <c r="B35" s="126" t="s">
        <v>39</v>
      </c>
      <c r="C35" s="127">
        <v>73</v>
      </c>
      <c r="D35" s="128">
        <v>0.20391061452513967</v>
      </c>
      <c r="E35" s="129">
        <v>18</v>
      </c>
      <c r="F35" s="131">
        <v>0.17142857142857143</v>
      </c>
      <c r="G35" s="130">
        <v>10</v>
      </c>
      <c r="H35" s="125">
        <v>0.24390243902439024</v>
      </c>
      <c r="I35" s="127">
        <v>74</v>
      </c>
      <c r="J35" s="128">
        <v>0.2032967032967033</v>
      </c>
      <c r="K35" s="129">
        <v>25</v>
      </c>
      <c r="L35" s="131">
        <v>0.21929824561403508</v>
      </c>
      <c r="M35" s="130">
        <v>12</v>
      </c>
      <c r="N35" s="125">
        <v>0.30769230769230771</v>
      </c>
      <c r="O35" s="127">
        <v>67</v>
      </c>
      <c r="P35" s="128">
        <v>0.18820224719101122</v>
      </c>
      <c r="Q35" s="129">
        <v>16</v>
      </c>
      <c r="R35" s="131">
        <v>0.14814814814814814</v>
      </c>
      <c r="S35" s="130">
        <v>10</v>
      </c>
      <c r="T35" s="125">
        <v>0.21276595744680851</v>
      </c>
      <c r="U35" s="127">
        <v>62</v>
      </c>
      <c r="V35" s="128">
        <v>0.17816091954022989</v>
      </c>
      <c r="W35" s="129">
        <v>19</v>
      </c>
      <c r="X35" s="131">
        <v>0.17924528301886791</v>
      </c>
      <c r="Y35" s="130">
        <v>10</v>
      </c>
      <c r="Z35" s="125">
        <v>0.25641025641025639</v>
      </c>
    </row>
    <row r="36" spans="1:26" ht="15.75" x14ac:dyDescent="0.2">
      <c r="A36" s="260">
        <v>28</v>
      </c>
      <c r="B36" s="126" t="s">
        <v>40</v>
      </c>
      <c r="C36" s="127">
        <v>25</v>
      </c>
      <c r="D36" s="128">
        <v>0.13736263736263737</v>
      </c>
      <c r="E36" s="129">
        <v>5</v>
      </c>
      <c r="F36" s="131">
        <v>0.1111111111111111</v>
      </c>
      <c r="G36" s="130">
        <v>2</v>
      </c>
      <c r="H36" s="125">
        <v>0.11764705882352941</v>
      </c>
      <c r="I36" s="127">
        <v>28</v>
      </c>
      <c r="J36" s="128">
        <v>0.15135135135135136</v>
      </c>
      <c r="K36" s="129">
        <v>8</v>
      </c>
      <c r="L36" s="131">
        <v>0.16</v>
      </c>
      <c r="M36" s="130">
        <v>3</v>
      </c>
      <c r="N36" s="125">
        <v>0.125</v>
      </c>
      <c r="O36" s="127">
        <v>28</v>
      </c>
      <c r="P36" s="128">
        <v>0.15053763440860216</v>
      </c>
      <c r="Q36" s="129">
        <v>8</v>
      </c>
      <c r="R36" s="131">
        <v>0.16</v>
      </c>
      <c r="S36" s="130">
        <v>2</v>
      </c>
      <c r="T36" s="125">
        <v>0.11764705882352941</v>
      </c>
      <c r="U36" s="127">
        <v>31</v>
      </c>
      <c r="V36" s="128">
        <v>0.16402116402116401</v>
      </c>
      <c r="W36" s="129">
        <v>7</v>
      </c>
      <c r="X36" s="131">
        <v>0.14893617021276595</v>
      </c>
      <c r="Y36" s="130">
        <v>2</v>
      </c>
      <c r="Z36" s="125">
        <v>0.1</v>
      </c>
    </row>
    <row r="37" spans="1:26" ht="15.75" x14ac:dyDescent="0.2">
      <c r="A37" s="260">
        <v>29</v>
      </c>
      <c r="B37" s="126" t="s">
        <v>41</v>
      </c>
      <c r="C37" s="127">
        <v>4</v>
      </c>
      <c r="D37" s="128">
        <v>6.8965517241379309E-2</v>
      </c>
      <c r="E37" s="129">
        <v>1</v>
      </c>
      <c r="F37" s="131">
        <v>5.5555555555555552E-2</v>
      </c>
      <c r="G37" s="130"/>
      <c r="H37" s="125">
        <v>0</v>
      </c>
      <c r="I37" s="127">
        <v>5</v>
      </c>
      <c r="J37" s="128">
        <v>8.3333333333333329E-2</v>
      </c>
      <c r="K37" s="129">
        <v>2</v>
      </c>
      <c r="L37" s="131">
        <v>0.125</v>
      </c>
      <c r="M37" s="130">
        <v>1</v>
      </c>
      <c r="N37" s="125">
        <v>0.14285714285714285</v>
      </c>
      <c r="O37" s="127">
        <v>6</v>
      </c>
      <c r="P37" s="128">
        <v>9.8360655737704916E-2</v>
      </c>
      <c r="Q37" s="129">
        <v>4</v>
      </c>
      <c r="R37" s="131">
        <v>0.22222222222222221</v>
      </c>
      <c r="S37" s="130">
        <v>2</v>
      </c>
      <c r="T37" s="125">
        <v>0.33333333333333331</v>
      </c>
      <c r="U37" s="127">
        <v>4</v>
      </c>
      <c r="V37" s="128">
        <v>6.25E-2</v>
      </c>
      <c r="W37" s="129">
        <v>2</v>
      </c>
      <c r="X37" s="131">
        <v>0.1</v>
      </c>
      <c r="Y37" s="130">
        <v>2</v>
      </c>
      <c r="Z37" s="125">
        <v>0.22222222222222221</v>
      </c>
    </row>
    <row r="38" spans="1:26" ht="15.75" x14ac:dyDescent="0.2">
      <c r="A38" s="260">
        <v>30</v>
      </c>
      <c r="B38" s="126" t="s">
        <v>42</v>
      </c>
      <c r="C38" s="127">
        <v>13</v>
      </c>
      <c r="D38" s="128">
        <v>0.14772727272727273</v>
      </c>
      <c r="E38" s="129">
        <v>5</v>
      </c>
      <c r="F38" s="131">
        <v>0.17241379310344829</v>
      </c>
      <c r="G38" s="130">
        <v>3</v>
      </c>
      <c r="H38" s="125">
        <v>0.25</v>
      </c>
      <c r="I38" s="127">
        <v>12</v>
      </c>
      <c r="J38" s="128">
        <v>0.13186813186813187</v>
      </c>
      <c r="K38" s="129">
        <v>4</v>
      </c>
      <c r="L38" s="131">
        <v>0.19047619047619047</v>
      </c>
      <c r="M38" s="130">
        <v>2</v>
      </c>
      <c r="N38" s="125">
        <v>0.2</v>
      </c>
      <c r="O38" s="127">
        <v>12</v>
      </c>
      <c r="P38" s="128">
        <v>0.13636363636363635</v>
      </c>
      <c r="Q38" s="129">
        <v>4</v>
      </c>
      <c r="R38" s="131">
        <v>0.22222222222222221</v>
      </c>
      <c r="S38" s="130">
        <v>2</v>
      </c>
      <c r="T38" s="125">
        <v>0.2857142857142857</v>
      </c>
      <c r="U38" s="127">
        <v>12</v>
      </c>
      <c r="V38" s="128">
        <v>0.13043478260869565</v>
      </c>
      <c r="W38" s="129">
        <v>3</v>
      </c>
      <c r="X38" s="131">
        <v>0.16666666666666666</v>
      </c>
      <c r="Y38" s="130">
        <v>1</v>
      </c>
      <c r="Z38" s="125">
        <v>9.0909090909090912E-2</v>
      </c>
    </row>
    <row r="39" spans="1:26" ht="15.75" x14ac:dyDescent="0.2">
      <c r="A39" s="260">
        <v>31</v>
      </c>
      <c r="B39" s="126" t="s">
        <v>43</v>
      </c>
      <c r="C39" s="127">
        <v>24</v>
      </c>
      <c r="D39" s="128">
        <v>0.21052631578947367</v>
      </c>
      <c r="E39" s="129">
        <v>5</v>
      </c>
      <c r="F39" s="131">
        <v>0.19230769230769232</v>
      </c>
      <c r="G39" s="130">
        <v>1</v>
      </c>
      <c r="H39" s="125">
        <v>0.1111111111111111</v>
      </c>
      <c r="I39" s="127">
        <v>26</v>
      </c>
      <c r="J39" s="128">
        <v>0.22033898305084745</v>
      </c>
      <c r="K39" s="129">
        <v>5</v>
      </c>
      <c r="L39" s="131">
        <v>0.15625</v>
      </c>
      <c r="M39" s="130">
        <v>3</v>
      </c>
      <c r="N39" s="125">
        <v>0.1875</v>
      </c>
      <c r="O39" s="127">
        <v>27</v>
      </c>
      <c r="P39" s="128">
        <v>0.22689075630252101</v>
      </c>
      <c r="Q39" s="129">
        <v>7</v>
      </c>
      <c r="R39" s="131">
        <v>0.21875</v>
      </c>
      <c r="S39" s="130">
        <v>5</v>
      </c>
      <c r="T39" s="125">
        <v>0.33333333333333331</v>
      </c>
      <c r="U39" s="127">
        <v>26</v>
      </c>
      <c r="V39" s="128">
        <v>0.21666666666666667</v>
      </c>
      <c r="W39" s="129">
        <v>7</v>
      </c>
      <c r="X39" s="131">
        <v>0.21875</v>
      </c>
      <c r="Y39" s="130">
        <v>1</v>
      </c>
      <c r="Z39" s="125">
        <v>7.1428571428571425E-2</v>
      </c>
    </row>
    <row r="40" spans="1:26" ht="15.75" x14ac:dyDescent="0.2">
      <c r="A40" s="260">
        <v>32</v>
      </c>
      <c r="B40" s="126" t="s">
        <v>44</v>
      </c>
      <c r="C40" s="127">
        <v>38</v>
      </c>
      <c r="D40" s="128">
        <v>0.27142857142857141</v>
      </c>
      <c r="E40" s="129">
        <v>4</v>
      </c>
      <c r="F40" s="131">
        <v>0.12903225806451613</v>
      </c>
      <c r="G40" s="130">
        <v>1</v>
      </c>
      <c r="H40" s="125">
        <v>6.6666666666666666E-2</v>
      </c>
      <c r="I40" s="127">
        <v>48</v>
      </c>
      <c r="J40" s="128">
        <v>0.32214765100671139</v>
      </c>
      <c r="K40" s="129">
        <v>10</v>
      </c>
      <c r="L40" s="131">
        <v>0.23809523809523808</v>
      </c>
      <c r="M40" s="130">
        <v>6</v>
      </c>
      <c r="N40" s="125">
        <v>0.35294117647058826</v>
      </c>
      <c r="O40" s="127">
        <v>46</v>
      </c>
      <c r="P40" s="128">
        <v>0.31724137931034485</v>
      </c>
      <c r="Q40" s="129">
        <v>9</v>
      </c>
      <c r="R40" s="131">
        <v>0.19148936170212766</v>
      </c>
      <c r="S40" s="130">
        <v>3</v>
      </c>
      <c r="T40" s="125">
        <v>0.15</v>
      </c>
      <c r="U40" s="127">
        <v>49</v>
      </c>
      <c r="V40" s="128">
        <v>0.33793103448275863</v>
      </c>
      <c r="W40" s="129">
        <v>14</v>
      </c>
      <c r="X40" s="131">
        <v>0.29166666666666669</v>
      </c>
      <c r="Y40" s="130">
        <v>8</v>
      </c>
      <c r="Z40" s="125">
        <v>0.36363636363636365</v>
      </c>
    </row>
    <row r="41" spans="1:26" ht="15.75" x14ac:dyDescent="0.2">
      <c r="A41" s="260">
        <v>33</v>
      </c>
      <c r="B41" s="126" t="s">
        <v>45</v>
      </c>
      <c r="C41" s="127">
        <v>25</v>
      </c>
      <c r="D41" s="128">
        <v>0.20491803278688525</v>
      </c>
      <c r="E41" s="129">
        <v>5</v>
      </c>
      <c r="F41" s="131">
        <v>0.1388888888888889</v>
      </c>
      <c r="G41" s="130">
        <v>2</v>
      </c>
      <c r="H41" s="125">
        <v>0.14285714285714285</v>
      </c>
      <c r="I41" s="127">
        <v>27</v>
      </c>
      <c r="J41" s="128">
        <v>0.22500000000000001</v>
      </c>
      <c r="K41" s="129">
        <v>5</v>
      </c>
      <c r="L41" s="131">
        <v>0.13157894736842105</v>
      </c>
      <c r="M41" s="130">
        <v>2</v>
      </c>
      <c r="N41" s="125">
        <v>0.16666666666666666</v>
      </c>
      <c r="O41" s="127">
        <v>30</v>
      </c>
      <c r="P41" s="128">
        <v>0.24793388429752067</v>
      </c>
      <c r="Q41" s="129">
        <v>9</v>
      </c>
      <c r="R41" s="131">
        <v>0.23076923076923078</v>
      </c>
      <c r="S41" s="130">
        <v>6</v>
      </c>
      <c r="T41" s="125">
        <v>0.4</v>
      </c>
      <c r="U41" s="127">
        <v>30</v>
      </c>
      <c r="V41" s="128">
        <v>0.24793388429752067</v>
      </c>
      <c r="W41" s="129">
        <v>5</v>
      </c>
      <c r="X41" s="131">
        <v>0.15625</v>
      </c>
      <c r="Y41" s="130">
        <v>4</v>
      </c>
      <c r="Z41" s="125">
        <v>0.2857142857142857</v>
      </c>
    </row>
    <row r="42" spans="1:26" ht="15.75" x14ac:dyDescent="0.2">
      <c r="A42" s="260">
        <v>34</v>
      </c>
      <c r="B42" s="126" t="s">
        <v>46</v>
      </c>
      <c r="C42" s="127">
        <v>7</v>
      </c>
      <c r="D42" s="128">
        <v>0.29166666666666669</v>
      </c>
      <c r="E42" s="129">
        <v>2</v>
      </c>
      <c r="F42" s="131">
        <v>0.33333333333333331</v>
      </c>
      <c r="G42" s="130">
        <v>2</v>
      </c>
      <c r="H42" s="125">
        <v>1</v>
      </c>
      <c r="I42" s="127">
        <v>6</v>
      </c>
      <c r="J42" s="128">
        <v>0.21428571428571427</v>
      </c>
      <c r="K42" s="129">
        <v>2</v>
      </c>
      <c r="L42" s="131">
        <v>0.2</v>
      </c>
      <c r="M42" s="130">
        <v>1</v>
      </c>
      <c r="N42" s="125">
        <v>0.2</v>
      </c>
      <c r="O42" s="127">
        <v>5</v>
      </c>
      <c r="P42" s="128">
        <v>0.2</v>
      </c>
      <c r="Q42" s="129">
        <v>2</v>
      </c>
      <c r="R42" s="131">
        <v>0.22222222222222221</v>
      </c>
      <c r="S42" s="130">
        <v>2</v>
      </c>
      <c r="T42" s="125">
        <v>0.5</v>
      </c>
      <c r="U42" s="127">
        <v>3</v>
      </c>
      <c r="V42" s="128">
        <v>0.11538461538461539</v>
      </c>
      <c r="W42" s="129">
        <v>1</v>
      </c>
      <c r="X42" s="131">
        <v>0.14285714285714285</v>
      </c>
      <c r="Y42" s="130"/>
      <c r="Z42" s="125">
        <v>0</v>
      </c>
    </row>
    <row r="43" spans="1:26" ht="15.75" x14ac:dyDescent="0.2">
      <c r="A43" s="260">
        <v>35</v>
      </c>
      <c r="B43" s="126" t="s">
        <v>47</v>
      </c>
      <c r="C43" s="127">
        <v>7</v>
      </c>
      <c r="D43" s="128">
        <v>0.12727272727272726</v>
      </c>
      <c r="E43" s="129">
        <v>1</v>
      </c>
      <c r="F43" s="131">
        <v>6.6666666666666666E-2</v>
      </c>
      <c r="G43" s="130">
        <v>1</v>
      </c>
      <c r="H43" s="125">
        <v>0.1111111111111111</v>
      </c>
      <c r="I43" s="127">
        <v>7</v>
      </c>
      <c r="J43" s="128">
        <v>0.12727272727272726</v>
      </c>
      <c r="K43" s="129"/>
      <c r="L43" s="131">
        <v>0</v>
      </c>
      <c r="M43" s="130">
        <v>0</v>
      </c>
      <c r="N43" s="125">
        <v>0</v>
      </c>
      <c r="O43" s="127">
        <v>10</v>
      </c>
      <c r="P43" s="128">
        <v>0.17543859649122806</v>
      </c>
      <c r="Q43" s="129">
        <v>1</v>
      </c>
      <c r="R43" s="131">
        <v>9.0909090909090912E-2</v>
      </c>
      <c r="S43" s="130">
        <v>1</v>
      </c>
      <c r="T43" s="125">
        <v>0.2</v>
      </c>
      <c r="U43" s="127">
        <v>12</v>
      </c>
      <c r="V43" s="128">
        <v>0.21052631578947367</v>
      </c>
      <c r="W43" s="129">
        <v>3</v>
      </c>
      <c r="X43" s="131">
        <v>0.27272727272727271</v>
      </c>
      <c r="Y43" s="130">
        <v>3</v>
      </c>
      <c r="Z43" s="125">
        <v>0.375</v>
      </c>
    </row>
    <row r="44" spans="1:26" ht="15.75" x14ac:dyDescent="0.2">
      <c r="A44" s="260">
        <v>36</v>
      </c>
      <c r="B44" s="126" t="s">
        <v>48</v>
      </c>
      <c r="C44" s="127">
        <v>6</v>
      </c>
      <c r="D44" s="128">
        <v>0.13333333333333333</v>
      </c>
      <c r="E44" s="129"/>
      <c r="F44" s="131">
        <v>0</v>
      </c>
      <c r="G44" s="130"/>
      <c r="H44" s="125">
        <v>0</v>
      </c>
      <c r="I44" s="127">
        <v>6</v>
      </c>
      <c r="J44" s="128">
        <v>0.14634146341463414</v>
      </c>
      <c r="K44" s="129">
        <v>2</v>
      </c>
      <c r="L44" s="131">
        <v>0.1111111111111111</v>
      </c>
      <c r="M44" s="130">
        <v>2</v>
      </c>
      <c r="N44" s="125">
        <v>0.22222222222222221</v>
      </c>
      <c r="O44" s="127">
        <v>5</v>
      </c>
      <c r="P44" s="128">
        <v>0.13513513513513514</v>
      </c>
      <c r="Q44" s="129">
        <v>1</v>
      </c>
      <c r="R44" s="131">
        <v>9.0909090909090912E-2</v>
      </c>
      <c r="S44" s="130">
        <v>1</v>
      </c>
      <c r="T44" s="125">
        <v>0.25</v>
      </c>
      <c r="U44" s="127">
        <v>5</v>
      </c>
      <c r="V44" s="128">
        <v>0.13513513513513514</v>
      </c>
      <c r="W44" s="129">
        <v>1</v>
      </c>
      <c r="X44" s="131">
        <v>0.1</v>
      </c>
      <c r="Y44" s="130"/>
      <c r="Z44" s="125">
        <v>0</v>
      </c>
    </row>
    <row r="45" spans="1:26" ht="15.75" x14ac:dyDescent="0.2">
      <c r="A45" s="260">
        <v>37</v>
      </c>
      <c r="B45" s="126" t="s">
        <v>49</v>
      </c>
      <c r="C45" s="127">
        <v>2</v>
      </c>
      <c r="D45" s="128">
        <v>0.1</v>
      </c>
      <c r="E45" s="129">
        <v>1</v>
      </c>
      <c r="F45" s="131">
        <v>0.14285714285714285</v>
      </c>
      <c r="G45" s="130"/>
      <c r="H45" s="125">
        <v>0</v>
      </c>
      <c r="I45" s="127">
        <v>3</v>
      </c>
      <c r="J45" s="128">
        <v>0.125</v>
      </c>
      <c r="K45" s="129">
        <v>2</v>
      </c>
      <c r="L45" s="131">
        <v>0.25</v>
      </c>
      <c r="M45" s="130">
        <v>2</v>
      </c>
      <c r="N45" s="125">
        <v>0.5</v>
      </c>
      <c r="O45" s="127">
        <v>2</v>
      </c>
      <c r="P45" s="128">
        <v>0.1</v>
      </c>
      <c r="Q45" s="129"/>
      <c r="R45" s="131">
        <v>0</v>
      </c>
      <c r="S45" s="130"/>
      <c r="T45" s="125">
        <v>0</v>
      </c>
      <c r="U45" s="127">
        <v>3</v>
      </c>
      <c r="V45" s="128">
        <v>0.14285714285714285</v>
      </c>
      <c r="W45" s="129">
        <v>1</v>
      </c>
      <c r="X45" s="131">
        <v>0.16666666666666666</v>
      </c>
      <c r="Y45" s="130">
        <v>1</v>
      </c>
      <c r="Z45" s="125">
        <v>0.25</v>
      </c>
    </row>
    <row r="46" spans="1:26" ht="15.75" x14ac:dyDescent="0.2">
      <c r="A46" s="260">
        <v>60</v>
      </c>
      <c r="B46" s="126" t="s">
        <v>50</v>
      </c>
      <c r="C46" s="127">
        <v>20</v>
      </c>
      <c r="D46" s="128">
        <v>7.1174377224199295E-2</v>
      </c>
      <c r="E46" s="129">
        <v>4</v>
      </c>
      <c r="F46" s="131">
        <v>4.4444444444444446E-2</v>
      </c>
      <c r="G46" s="130">
        <v>3</v>
      </c>
      <c r="H46" s="125">
        <v>7.8947368421052627E-2</v>
      </c>
      <c r="I46" s="127">
        <v>18</v>
      </c>
      <c r="J46" s="128">
        <v>6.7669172932330823E-2</v>
      </c>
      <c r="K46" s="129">
        <v>5</v>
      </c>
      <c r="L46" s="131">
        <v>5.1020408163265307E-2</v>
      </c>
      <c r="M46" s="130">
        <v>2</v>
      </c>
      <c r="N46" s="125">
        <v>5.8823529411764705E-2</v>
      </c>
      <c r="O46" s="127">
        <v>18</v>
      </c>
      <c r="P46" s="128">
        <v>6.7669172932330823E-2</v>
      </c>
      <c r="Q46" s="129">
        <v>7</v>
      </c>
      <c r="R46" s="131">
        <v>7.6923076923076927E-2</v>
      </c>
      <c r="S46" s="130">
        <v>3</v>
      </c>
      <c r="T46" s="125">
        <v>9.0909090909090912E-2</v>
      </c>
      <c r="U46" s="127">
        <v>22</v>
      </c>
      <c r="V46" s="128">
        <v>8.4942084942084939E-2</v>
      </c>
      <c r="W46" s="129">
        <v>4</v>
      </c>
      <c r="X46" s="131">
        <v>4.7619047619047616E-2</v>
      </c>
      <c r="Y46" s="130">
        <v>4</v>
      </c>
      <c r="Z46" s="125">
        <v>0.125</v>
      </c>
    </row>
    <row r="47" spans="1:26" ht="15.75" x14ac:dyDescent="0.2">
      <c r="A47" s="260">
        <v>61</v>
      </c>
      <c r="B47" s="126" t="s">
        <v>51</v>
      </c>
      <c r="C47" s="127">
        <v>21</v>
      </c>
      <c r="D47" s="128">
        <v>0.105</v>
      </c>
      <c r="E47" s="129">
        <v>5</v>
      </c>
      <c r="F47" s="131">
        <v>7.1428571428571425E-2</v>
      </c>
      <c r="G47" s="130">
        <v>1</v>
      </c>
      <c r="H47" s="125">
        <v>3.8461538461538464E-2</v>
      </c>
      <c r="I47" s="127">
        <v>23</v>
      </c>
      <c r="J47" s="128">
        <v>0.115</v>
      </c>
      <c r="K47" s="129">
        <v>7</v>
      </c>
      <c r="L47" s="131">
        <v>0.11666666666666667</v>
      </c>
      <c r="M47" s="130">
        <v>4</v>
      </c>
      <c r="N47" s="125">
        <v>0.15384615384615385</v>
      </c>
      <c r="O47" s="127">
        <v>23</v>
      </c>
      <c r="P47" s="128">
        <v>0.11979166666666667</v>
      </c>
      <c r="Q47" s="129">
        <v>7</v>
      </c>
      <c r="R47" s="131">
        <v>0.11666666666666667</v>
      </c>
      <c r="S47" s="130">
        <v>3</v>
      </c>
      <c r="T47" s="125">
        <v>0.125</v>
      </c>
      <c r="U47" s="127">
        <v>24</v>
      </c>
      <c r="V47" s="128">
        <v>0.12972972972972974</v>
      </c>
      <c r="W47" s="129">
        <v>3</v>
      </c>
      <c r="X47" s="131">
        <v>5.6603773584905662E-2</v>
      </c>
      <c r="Y47" s="130">
        <v>1</v>
      </c>
      <c r="Z47" s="125">
        <v>4.1666666666666664E-2</v>
      </c>
    </row>
    <row r="48" spans="1:26" ht="15.75" x14ac:dyDescent="0.2">
      <c r="A48" s="260">
        <v>62</v>
      </c>
      <c r="B48" s="126" t="s">
        <v>52</v>
      </c>
      <c r="C48" s="127">
        <v>35</v>
      </c>
      <c r="D48" s="128">
        <v>0.23648648648648649</v>
      </c>
      <c r="E48" s="129">
        <v>9</v>
      </c>
      <c r="F48" s="131">
        <v>0.22500000000000001</v>
      </c>
      <c r="G48" s="130">
        <v>5</v>
      </c>
      <c r="H48" s="125">
        <v>0.27777777777777779</v>
      </c>
      <c r="I48" s="127">
        <v>37</v>
      </c>
      <c r="J48" s="128">
        <v>0.25</v>
      </c>
      <c r="K48" s="129">
        <v>7</v>
      </c>
      <c r="L48" s="131">
        <v>0.18421052631578946</v>
      </c>
      <c r="M48" s="130">
        <v>3</v>
      </c>
      <c r="N48" s="125">
        <v>0.17647058823529413</v>
      </c>
      <c r="O48" s="127">
        <v>41</v>
      </c>
      <c r="P48" s="128">
        <v>0.27891156462585032</v>
      </c>
      <c r="Q48" s="129">
        <v>8</v>
      </c>
      <c r="R48" s="131">
        <v>0.22857142857142856</v>
      </c>
      <c r="S48" s="130">
        <v>6</v>
      </c>
      <c r="T48" s="125">
        <v>0.33333333333333331</v>
      </c>
      <c r="U48" s="127">
        <v>39</v>
      </c>
      <c r="V48" s="128">
        <v>0.27464788732394368</v>
      </c>
      <c r="W48" s="129">
        <v>6</v>
      </c>
      <c r="X48" s="131">
        <v>0.16216216216216217</v>
      </c>
      <c r="Y48" s="130">
        <v>3</v>
      </c>
      <c r="Z48" s="125">
        <v>0.17647058823529413</v>
      </c>
    </row>
    <row r="49" spans="1:26" ht="15.75" x14ac:dyDescent="0.2">
      <c r="A49" s="260">
        <v>63</v>
      </c>
      <c r="B49" s="126" t="s">
        <v>53</v>
      </c>
      <c r="C49" s="127">
        <v>25</v>
      </c>
      <c r="D49" s="128">
        <v>0.11467889908256881</v>
      </c>
      <c r="E49" s="129">
        <v>5</v>
      </c>
      <c r="F49" s="131">
        <v>8.771929824561403E-2</v>
      </c>
      <c r="G49" s="130">
        <v>2</v>
      </c>
      <c r="H49" s="125">
        <v>0.08</v>
      </c>
      <c r="I49" s="127">
        <v>29</v>
      </c>
      <c r="J49" s="128">
        <v>0.13122171945701358</v>
      </c>
      <c r="K49" s="129">
        <v>7</v>
      </c>
      <c r="L49" s="131">
        <v>0.125</v>
      </c>
      <c r="M49" s="130">
        <v>2</v>
      </c>
      <c r="N49" s="125">
        <v>8.3333333333333329E-2</v>
      </c>
      <c r="O49" s="127">
        <v>29</v>
      </c>
      <c r="P49" s="128">
        <v>0.13615023474178403</v>
      </c>
      <c r="Q49" s="129">
        <v>9</v>
      </c>
      <c r="R49" s="131">
        <v>0.14516129032258066</v>
      </c>
      <c r="S49" s="130">
        <v>3</v>
      </c>
      <c r="T49" s="125">
        <v>0.13043478260869565</v>
      </c>
      <c r="U49" s="127">
        <v>29</v>
      </c>
      <c r="V49" s="128">
        <v>0.13875598086124402</v>
      </c>
      <c r="W49" s="129">
        <v>10</v>
      </c>
      <c r="X49" s="131">
        <v>0.16666666666666666</v>
      </c>
      <c r="Y49" s="130">
        <v>5</v>
      </c>
      <c r="Z49" s="125">
        <v>0.15625</v>
      </c>
    </row>
    <row r="50" spans="1:26" ht="15.75" x14ac:dyDescent="0.2">
      <c r="A50" s="260">
        <v>64</v>
      </c>
      <c r="B50" s="126" t="s">
        <v>54</v>
      </c>
      <c r="C50" s="127">
        <v>30</v>
      </c>
      <c r="D50" s="128">
        <v>0.28037383177570091</v>
      </c>
      <c r="E50" s="129">
        <v>12</v>
      </c>
      <c r="F50" s="131">
        <v>0.38709677419354838</v>
      </c>
      <c r="G50" s="130">
        <v>6</v>
      </c>
      <c r="H50" s="125">
        <v>0.42857142857142855</v>
      </c>
      <c r="I50" s="127">
        <v>26</v>
      </c>
      <c r="J50" s="128">
        <v>0.24299065420560748</v>
      </c>
      <c r="K50" s="129">
        <v>10</v>
      </c>
      <c r="L50" s="131">
        <v>0.30303030303030304</v>
      </c>
      <c r="M50" s="130">
        <v>7</v>
      </c>
      <c r="N50" s="125">
        <v>0.58333333333333337</v>
      </c>
      <c r="O50" s="127">
        <v>20</v>
      </c>
      <c r="P50" s="128">
        <v>0.19230769230769232</v>
      </c>
      <c r="Q50" s="129">
        <v>5</v>
      </c>
      <c r="R50" s="131">
        <v>0.16129032258064516</v>
      </c>
      <c r="S50" s="130">
        <v>3</v>
      </c>
      <c r="T50" s="125">
        <v>0.23076923076923078</v>
      </c>
      <c r="U50" s="127">
        <v>17</v>
      </c>
      <c r="V50" s="128">
        <v>0.17171717171717171</v>
      </c>
      <c r="W50" s="129">
        <v>5</v>
      </c>
      <c r="X50" s="131">
        <v>0.17241379310344829</v>
      </c>
      <c r="Y50" s="130">
        <v>1</v>
      </c>
      <c r="Z50" s="125">
        <v>8.3333333333333329E-2</v>
      </c>
    </row>
    <row r="51" spans="1:26" ht="15.75" x14ac:dyDescent="0.2">
      <c r="A51" s="260">
        <v>65</v>
      </c>
      <c r="B51" s="126" t="s">
        <v>55</v>
      </c>
      <c r="C51" s="127">
        <v>36</v>
      </c>
      <c r="D51" s="128">
        <v>0.375</v>
      </c>
      <c r="E51" s="129">
        <v>5</v>
      </c>
      <c r="F51" s="131">
        <v>0.21739130434782608</v>
      </c>
      <c r="G51" s="130">
        <v>2</v>
      </c>
      <c r="H51" s="125">
        <v>0.22222222222222221</v>
      </c>
      <c r="I51" s="127">
        <v>39</v>
      </c>
      <c r="J51" s="128">
        <v>0.40206185567010311</v>
      </c>
      <c r="K51" s="129">
        <v>7</v>
      </c>
      <c r="L51" s="131">
        <v>0.35</v>
      </c>
      <c r="M51" s="130">
        <v>4</v>
      </c>
      <c r="N51" s="125">
        <v>0.36363636363636365</v>
      </c>
      <c r="O51" s="127">
        <v>40</v>
      </c>
      <c r="P51" s="128">
        <v>0.43956043956043955</v>
      </c>
      <c r="Q51" s="129">
        <v>7</v>
      </c>
      <c r="R51" s="131">
        <v>0.31818181818181818</v>
      </c>
      <c r="S51" s="130">
        <v>2</v>
      </c>
      <c r="T51" s="125">
        <v>0.18181818181818182</v>
      </c>
      <c r="U51" s="127">
        <v>45</v>
      </c>
      <c r="V51" s="128">
        <v>0.49450549450549453</v>
      </c>
      <c r="W51" s="129">
        <v>11</v>
      </c>
      <c r="X51" s="131">
        <v>0.5</v>
      </c>
      <c r="Y51" s="130">
        <v>5</v>
      </c>
      <c r="Z51" s="125">
        <v>0.625</v>
      </c>
    </row>
    <row r="52" spans="1:26" ht="15.75" x14ac:dyDescent="0.2">
      <c r="A52" s="260">
        <v>66</v>
      </c>
      <c r="B52" s="126" t="s">
        <v>56</v>
      </c>
      <c r="C52" s="127">
        <v>19</v>
      </c>
      <c r="D52" s="128">
        <v>0.25675675675675674</v>
      </c>
      <c r="E52" s="129">
        <v>6</v>
      </c>
      <c r="F52" s="131">
        <v>0.23076923076923078</v>
      </c>
      <c r="G52" s="130">
        <v>1</v>
      </c>
      <c r="H52" s="125">
        <v>0.14285714285714285</v>
      </c>
      <c r="I52" s="127">
        <v>23</v>
      </c>
      <c r="J52" s="128">
        <v>0.30263157894736842</v>
      </c>
      <c r="K52" s="129">
        <v>6</v>
      </c>
      <c r="L52" s="131">
        <v>0.25</v>
      </c>
      <c r="M52" s="130">
        <v>1</v>
      </c>
      <c r="N52" s="125">
        <v>0.1</v>
      </c>
      <c r="O52" s="127">
        <v>25</v>
      </c>
      <c r="P52" s="128">
        <v>0.352112676056338</v>
      </c>
      <c r="Q52" s="129">
        <v>10</v>
      </c>
      <c r="R52" s="131">
        <v>0.43478260869565216</v>
      </c>
      <c r="S52" s="130">
        <v>3</v>
      </c>
      <c r="T52" s="125">
        <v>0.33333333333333331</v>
      </c>
      <c r="U52" s="127">
        <v>23</v>
      </c>
      <c r="V52" s="128">
        <v>0.35384615384615387</v>
      </c>
      <c r="W52" s="129">
        <v>6</v>
      </c>
      <c r="X52" s="131">
        <v>0.4</v>
      </c>
      <c r="Y52" s="130">
        <v>2</v>
      </c>
      <c r="Z52" s="125">
        <v>0.2857142857142857</v>
      </c>
    </row>
    <row r="53" spans="1:26" ht="15.75" x14ac:dyDescent="0.2">
      <c r="A53" s="260">
        <v>67</v>
      </c>
      <c r="B53" s="126" t="s">
        <v>57</v>
      </c>
      <c r="C53" s="127">
        <v>16</v>
      </c>
      <c r="D53" s="128">
        <v>0.23880597014925373</v>
      </c>
      <c r="E53" s="129">
        <v>1</v>
      </c>
      <c r="F53" s="131">
        <v>9.0909090909090912E-2</v>
      </c>
      <c r="G53" s="130">
        <v>1</v>
      </c>
      <c r="H53" s="125">
        <v>0.14285714285714285</v>
      </c>
      <c r="I53" s="127">
        <v>20</v>
      </c>
      <c r="J53" s="128">
        <v>0.2857142857142857</v>
      </c>
      <c r="K53" s="129">
        <v>2</v>
      </c>
      <c r="L53" s="131">
        <v>0.2857142857142857</v>
      </c>
      <c r="M53" s="130">
        <v>2</v>
      </c>
      <c r="N53" s="125">
        <v>0.33333333333333331</v>
      </c>
      <c r="O53" s="127">
        <v>24</v>
      </c>
      <c r="P53" s="128">
        <v>0.32432432432432434</v>
      </c>
      <c r="Q53" s="129">
        <v>6</v>
      </c>
      <c r="R53" s="131">
        <v>0.4</v>
      </c>
      <c r="S53" s="130">
        <v>2</v>
      </c>
      <c r="T53" s="125">
        <v>0.2857142857142857</v>
      </c>
      <c r="U53" s="127">
        <v>27</v>
      </c>
      <c r="V53" s="128">
        <v>0.34615384615384615</v>
      </c>
      <c r="W53" s="129">
        <v>9</v>
      </c>
      <c r="X53" s="131">
        <v>0.6</v>
      </c>
      <c r="Y53" s="130">
        <v>6</v>
      </c>
      <c r="Z53" s="125">
        <v>0.6</v>
      </c>
    </row>
    <row r="54" spans="1:26" ht="15.75" x14ac:dyDescent="0.2">
      <c r="A54" s="260">
        <v>68</v>
      </c>
      <c r="B54" s="126" t="s">
        <v>58</v>
      </c>
      <c r="C54" s="127">
        <v>9</v>
      </c>
      <c r="D54" s="128">
        <v>0.15254237288135594</v>
      </c>
      <c r="E54" s="129">
        <v>4</v>
      </c>
      <c r="F54" s="131">
        <v>0.23529411764705882</v>
      </c>
      <c r="G54" s="130">
        <v>2</v>
      </c>
      <c r="H54" s="125">
        <v>0.25</v>
      </c>
      <c r="I54" s="127">
        <v>12</v>
      </c>
      <c r="J54" s="128">
        <v>0.19047619047619047</v>
      </c>
      <c r="K54" s="129">
        <v>4</v>
      </c>
      <c r="L54" s="131">
        <v>0.23529411764705882</v>
      </c>
      <c r="M54" s="130">
        <v>2</v>
      </c>
      <c r="N54" s="125">
        <v>0.2857142857142857</v>
      </c>
      <c r="O54" s="127">
        <v>12</v>
      </c>
      <c r="P54" s="128">
        <v>0.1875</v>
      </c>
      <c r="Q54" s="129">
        <v>4</v>
      </c>
      <c r="R54" s="131">
        <v>0.16</v>
      </c>
      <c r="S54" s="130">
        <v>2</v>
      </c>
      <c r="T54" s="125">
        <v>0.16666666666666666</v>
      </c>
      <c r="U54" s="127">
        <v>12</v>
      </c>
      <c r="V54" s="128">
        <v>0.22222222222222221</v>
      </c>
      <c r="W54" s="129">
        <v>2</v>
      </c>
      <c r="X54" s="131">
        <v>0.125</v>
      </c>
      <c r="Y54" s="130"/>
      <c r="Z54" s="125">
        <v>0</v>
      </c>
    </row>
    <row r="55" spans="1:26" ht="15.75" x14ac:dyDescent="0.2">
      <c r="A55" s="260">
        <v>69</v>
      </c>
      <c r="B55" s="126" t="s">
        <v>59</v>
      </c>
      <c r="C55" s="127">
        <v>11</v>
      </c>
      <c r="D55" s="128">
        <v>0.2558139534883721</v>
      </c>
      <c r="E55" s="129">
        <v>1</v>
      </c>
      <c r="F55" s="131">
        <v>0.1</v>
      </c>
      <c r="G55" s="130">
        <v>1</v>
      </c>
      <c r="H55" s="125">
        <v>0.2</v>
      </c>
      <c r="I55" s="127">
        <v>11</v>
      </c>
      <c r="J55" s="128">
        <v>0.2558139534883721</v>
      </c>
      <c r="K55" s="129"/>
      <c r="L55" s="131">
        <v>0</v>
      </c>
      <c r="M55" s="130">
        <v>0</v>
      </c>
      <c r="N55" s="125">
        <v>0</v>
      </c>
      <c r="O55" s="127">
        <v>11</v>
      </c>
      <c r="P55" s="128">
        <v>0.26190476190476192</v>
      </c>
      <c r="Q55" s="129">
        <v>4</v>
      </c>
      <c r="R55" s="131">
        <v>0.33333333333333331</v>
      </c>
      <c r="S55" s="130">
        <v>1</v>
      </c>
      <c r="T55" s="125">
        <v>0.2</v>
      </c>
      <c r="U55" s="127">
        <v>13</v>
      </c>
      <c r="V55" s="128">
        <v>0.30232558139534882</v>
      </c>
      <c r="W55" s="129">
        <v>4</v>
      </c>
      <c r="X55" s="131">
        <v>0.23529411764705882</v>
      </c>
      <c r="Y55" s="130">
        <v>2</v>
      </c>
      <c r="Z55" s="125">
        <v>0.4</v>
      </c>
    </row>
    <row r="56" spans="1:26" ht="15.75" x14ac:dyDescent="0.2">
      <c r="A56" s="259">
        <v>70</v>
      </c>
      <c r="B56" s="126" t="s">
        <v>60</v>
      </c>
      <c r="C56" s="127">
        <v>20</v>
      </c>
      <c r="D56" s="128">
        <v>0.47619047619047616</v>
      </c>
      <c r="E56" s="129">
        <v>5</v>
      </c>
      <c r="F56" s="131">
        <v>0.29411764705882354</v>
      </c>
      <c r="G56" s="130">
        <v>2</v>
      </c>
      <c r="H56" s="125">
        <v>0.2857142857142857</v>
      </c>
      <c r="I56" s="127">
        <v>17</v>
      </c>
      <c r="J56" s="128">
        <v>0.40476190476190477</v>
      </c>
      <c r="K56" s="129">
        <v>8</v>
      </c>
      <c r="L56" s="131">
        <v>0.5</v>
      </c>
      <c r="M56" s="130">
        <v>3</v>
      </c>
      <c r="N56" s="125">
        <v>0.5</v>
      </c>
      <c r="O56" s="127">
        <v>20</v>
      </c>
      <c r="P56" s="128">
        <v>0.40816326530612246</v>
      </c>
      <c r="Q56" s="129">
        <v>6</v>
      </c>
      <c r="R56" s="131">
        <v>0.31578947368421051</v>
      </c>
      <c r="S56" s="130">
        <v>5</v>
      </c>
      <c r="T56" s="125">
        <v>0.45454545454545453</v>
      </c>
      <c r="U56" s="127">
        <v>19</v>
      </c>
      <c r="V56" s="128">
        <v>0.38</v>
      </c>
      <c r="W56" s="129">
        <v>6</v>
      </c>
      <c r="X56" s="131">
        <v>0.33333333333333331</v>
      </c>
      <c r="Y56" s="130">
        <v>2</v>
      </c>
      <c r="Z56" s="125">
        <v>0.25</v>
      </c>
    </row>
    <row r="57" spans="1:26" ht="15.75" x14ac:dyDescent="0.2">
      <c r="A57" s="259">
        <v>71</v>
      </c>
      <c r="B57" s="126" t="s">
        <v>61</v>
      </c>
      <c r="C57" s="127">
        <v>26</v>
      </c>
      <c r="D57" s="128">
        <v>0.4642857142857143</v>
      </c>
      <c r="E57" s="129">
        <v>9</v>
      </c>
      <c r="F57" s="131">
        <v>0.42857142857142855</v>
      </c>
      <c r="G57" s="130">
        <v>5</v>
      </c>
      <c r="H57" s="125">
        <v>0.625</v>
      </c>
      <c r="I57" s="127">
        <v>23</v>
      </c>
      <c r="J57" s="128">
        <v>0.42592592592592593</v>
      </c>
      <c r="K57" s="129">
        <v>8</v>
      </c>
      <c r="L57" s="131">
        <v>0.38095238095238093</v>
      </c>
      <c r="M57" s="130">
        <v>3</v>
      </c>
      <c r="N57" s="125">
        <v>0.42857142857142855</v>
      </c>
      <c r="O57" s="127">
        <v>21</v>
      </c>
      <c r="P57" s="128">
        <v>0.41176470588235292</v>
      </c>
      <c r="Q57" s="129">
        <v>7</v>
      </c>
      <c r="R57" s="131">
        <v>0.41176470588235292</v>
      </c>
      <c r="S57" s="130">
        <v>3</v>
      </c>
      <c r="T57" s="125">
        <v>0.5</v>
      </c>
      <c r="U57" s="127">
        <v>20</v>
      </c>
      <c r="V57" s="128">
        <v>0.39215686274509803</v>
      </c>
      <c r="W57" s="129">
        <v>6</v>
      </c>
      <c r="X57" s="131">
        <v>0.33333333333333331</v>
      </c>
      <c r="Y57" s="130">
        <v>4</v>
      </c>
      <c r="Z57" s="125">
        <v>0.66666666666666663</v>
      </c>
    </row>
    <row r="58" spans="1:26" ht="15.75" x14ac:dyDescent="0.2">
      <c r="A58" s="259">
        <v>72</v>
      </c>
      <c r="B58" s="126" t="s">
        <v>62</v>
      </c>
      <c r="C58" s="127"/>
      <c r="D58" s="128">
        <v>0</v>
      </c>
      <c r="E58" s="129"/>
      <c r="F58" s="131">
        <v>0</v>
      </c>
      <c r="G58" s="130"/>
      <c r="H58" s="125">
        <v>0</v>
      </c>
      <c r="I58" s="127"/>
      <c r="J58" s="128">
        <v>0</v>
      </c>
      <c r="K58" s="129"/>
      <c r="L58" s="131">
        <v>0</v>
      </c>
      <c r="M58" s="130">
        <v>0</v>
      </c>
      <c r="N58" s="125">
        <v>0</v>
      </c>
      <c r="O58" s="127"/>
      <c r="P58" s="128">
        <v>0</v>
      </c>
      <c r="Q58" s="129"/>
      <c r="R58" s="131">
        <v>0</v>
      </c>
      <c r="S58" s="130"/>
      <c r="T58" s="125">
        <v>0</v>
      </c>
      <c r="U58" s="127"/>
      <c r="V58" s="128">
        <v>0</v>
      </c>
      <c r="W58" s="129"/>
      <c r="X58" s="131">
        <v>0</v>
      </c>
      <c r="Y58" s="130"/>
      <c r="Z58" s="125">
        <v>0</v>
      </c>
    </row>
    <row r="59" spans="1:26" ht="15.75" x14ac:dyDescent="0.2">
      <c r="A59" s="259">
        <v>73</v>
      </c>
      <c r="B59" s="126" t="s">
        <v>63</v>
      </c>
      <c r="C59" s="127">
        <v>2</v>
      </c>
      <c r="D59" s="128">
        <v>0.25</v>
      </c>
      <c r="E59" s="129"/>
      <c r="F59" s="131">
        <v>0</v>
      </c>
      <c r="G59" s="130"/>
      <c r="H59" s="125">
        <v>0</v>
      </c>
      <c r="I59" s="127">
        <v>2</v>
      </c>
      <c r="J59" s="128">
        <v>0.22222222222222221</v>
      </c>
      <c r="K59" s="129"/>
      <c r="L59" s="131">
        <v>0</v>
      </c>
      <c r="M59" s="130">
        <v>0</v>
      </c>
      <c r="N59" s="125">
        <v>0</v>
      </c>
      <c r="O59" s="127">
        <v>2</v>
      </c>
      <c r="P59" s="128">
        <v>0.22222222222222221</v>
      </c>
      <c r="Q59" s="129"/>
      <c r="R59" s="131">
        <v>0</v>
      </c>
      <c r="S59" s="130"/>
      <c r="T59" s="125">
        <v>0</v>
      </c>
      <c r="U59" s="127"/>
      <c r="V59" s="128">
        <v>0</v>
      </c>
      <c r="W59" s="129"/>
      <c r="X59" s="131">
        <v>0</v>
      </c>
      <c r="Y59" s="130"/>
      <c r="Z59" s="125">
        <v>0</v>
      </c>
    </row>
    <row r="60" spans="1:26" ht="15.75" x14ac:dyDescent="0.2">
      <c r="A60" s="261">
        <v>74</v>
      </c>
      <c r="B60" s="134" t="s">
        <v>64</v>
      </c>
      <c r="C60" s="135">
        <v>17</v>
      </c>
      <c r="D60" s="136">
        <v>0.33333333333333331</v>
      </c>
      <c r="E60" s="137">
        <v>6</v>
      </c>
      <c r="F60" s="138">
        <v>0.25</v>
      </c>
      <c r="G60" s="130">
        <v>2</v>
      </c>
      <c r="H60" s="125">
        <v>0.2857142857142857</v>
      </c>
      <c r="I60" s="135">
        <v>13</v>
      </c>
      <c r="J60" s="136">
        <v>0.24528301886792453</v>
      </c>
      <c r="K60" s="137">
        <v>4</v>
      </c>
      <c r="L60" s="138">
        <v>0.23529411764705882</v>
      </c>
      <c r="M60" s="130">
        <v>3</v>
      </c>
      <c r="N60" s="125">
        <v>0.375</v>
      </c>
      <c r="O60" s="135">
        <v>10</v>
      </c>
      <c r="P60" s="136">
        <v>0.2</v>
      </c>
      <c r="Q60" s="137">
        <v>2</v>
      </c>
      <c r="R60" s="138">
        <v>0.14285714285714285</v>
      </c>
      <c r="S60" s="130">
        <v>1</v>
      </c>
      <c r="T60" s="125">
        <v>0.2</v>
      </c>
      <c r="U60" s="135">
        <v>9</v>
      </c>
      <c r="V60" s="136">
        <v>0.17307692307692307</v>
      </c>
      <c r="W60" s="137">
        <v>2</v>
      </c>
      <c r="X60" s="138">
        <v>9.0909090909090912E-2</v>
      </c>
      <c r="Y60" s="130">
        <v>1</v>
      </c>
      <c r="Z60" s="125">
        <v>0.125</v>
      </c>
    </row>
    <row r="61" spans="1:26" ht="15.75" x14ac:dyDescent="0.2">
      <c r="A61" s="261">
        <v>76</v>
      </c>
      <c r="B61" s="134" t="s">
        <v>65</v>
      </c>
      <c r="C61" s="135"/>
      <c r="D61" s="136">
        <v>0</v>
      </c>
      <c r="E61" s="137"/>
      <c r="F61" s="138">
        <v>0</v>
      </c>
      <c r="G61" s="130"/>
      <c r="H61" s="125"/>
      <c r="I61" s="135"/>
      <c r="J61" s="136">
        <v>0</v>
      </c>
      <c r="K61" s="137"/>
      <c r="L61" s="138">
        <v>0</v>
      </c>
      <c r="M61" s="130">
        <v>0</v>
      </c>
      <c r="N61" s="125"/>
      <c r="O61" s="135"/>
      <c r="P61" s="136">
        <v>0</v>
      </c>
      <c r="Q61" s="137"/>
      <c r="R61" s="138">
        <v>0</v>
      </c>
      <c r="S61" s="130"/>
      <c r="T61" s="125"/>
      <c r="U61" s="135"/>
      <c r="V61" s="136">
        <v>0</v>
      </c>
      <c r="W61" s="137"/>
      <c r="X61" s="138">
        <v>0</v>
      </c>
      <c r="Y61" s="130"/>
      <c r="Z61" s="125"/>
    </row>
    <row r="62" spans="1:26" ht="15.75" x14ac:dyDescent="0.2">
      <c r="A62" s="261">
        <v>77</v>
      </c>
      <c r="B62" s="134" t="s">
        <v>66</v>
      </c>
      <c r="C62" s="135">
        <v>1</v>
      </c>
      <c r="D62" s="136">
        <v>0.33333333333333331</v>
      </c>
      <c r="E62" s="137"/>
      <c r="F62" s="138">
        <v>0</v>
      </c>
      <c r="G62" s="130"/>
      <c r="H62" s="125"/>
      <c r="I62" s="135">
        <v>1</v>
      </c>
      <c r="J62" s="136">
        <v>0.33333333333333331</v>
      </c>
      <c r="K62" s="137"/>
      <c r="L62" s="138">
        <v>0</v>
      </c>
      <c r="M62" s="130">
        <v>0</v>
      </c>
      <c r="N62" s="125"/>
      <c r="O62" s="135">
        <v>2</v>
      </c>
      <c r="P62" s="136">
        <v>0.4</v>
      </c>
      <c r="Q62" s="137"/>
      <c r="R62" s="138">
        <v>0</v>
      </c>
      <c r="S62" s="130"/>
      <c r="T62" s="125"/>
      <c r="U62" s="135">
        <v>2</v>
      </c>
      <c r="V62" s="136">
        <v>0.5</v>
      </c>
      <c r="W62" s="137">
        <v>1</v>
      </c>
      <c r="X62" s="138">
        <v>0.5</v>
      </c>
      <c r="Y62" s="130"/>
      <c r="Z62" s="125"/>
    </row>
    <row r="63" spans="1:26" ht="15.75" x14ac:dyDescent="0.2">
      <c r="A63" s="262">
        <v>85</v>
      </c>
      <c r="B63" s="126" t="s">
        <v>67</v>
      </c>
      <c r="C63" s="127">
        <v>10</v>
      </c>
      <c r="D63" s="128">
        <v>0.3125</v>
      </c>
      <c r="E63" s="129">
        <v>2</v>
      </c>
      <c r="F63" s="131">
        <v>0.25</v>
      </c>
      <c r="G63" s="130"/>
      <c r="H63" s="125">
        <v>0</v>
      </c>
      <c r="I63" s="127">
        <v>13</v>
      </c>
      <c r="J63" s="128">
        <v>0.41935483870967744</v>
      </c>
      <c r="K63" s="129">
        <v>3</v>
      </c>
      <c r="L63" s="131">
        <v>0.42857142857142855</v>
      </c>
      <c r="M63" s="130">
        <v>1</v>
      </c>
      <c r="N63" s="125">
        <v>0.5</v>
      </c>
      <c r="O63" s="127">
        <v>16</v>
      </c>
      <c r="P63" s="128">
        <v>0.44444444444444442</v>
      </c>
      <c r="Q63" s="129">
        <v>4</v>
      </c>
      <c r="R63" s="131">
        <v>0.44444444444444442</v>
      </c>
      <c r="S63" s="130">
        <v>1</v>
      </c>
      <c r="T63" s="125">
        <v>0.5</v>
      </c>
      <c r="U63" s="127">
        <v>17</v>
      </c>
      <c r="V63" s="128">
        <v>0.44736842105263158</v>
      </c>
      <c r="W63" s="129">
        <v>5</v>
      </c>
      <c r="X63" s="131">
        <v>0.55555555555555558</v>
      </c>
      <c r="Y63" s="130">
        <v>3</v>
      </c>
      <c r="Z63" s="125">
        <v>0.75</v>
      </c>
    </row>
    <row r="64" spans="1:26" ht="15.75" x14ac:dyDescent="0.2">
      <c r="A64" s="262">
        <v>86</v>
      </c>
      <c r="B64" s="126" t="s">
        <v>68</v>
      </c>
      <c r="C64" s="127">
        <v>27</v>
      </c>
      <c r="D64" s="128">
        <v>0.44262295081967212</v>
      </c>
      <c r="E64" s="129">
        <v>3</v>
      </c>
      <c r="F64" s="131">
        <v>0.21428571428571427</v>
      </c>
      <c r="G64" s="130">
        <v>1</v>
      </c>
      <c r="H64" s="125">
        <v>0.2</v>
      </c>
      <c r="I64" s="127">
        <v>32</v>
      </c>
      <c r="J64" s="128">
        <v>0.48484848484848486</v>
      </c>
      <c r="K64" s="129">
        <v>9</v>
      </c>
      <c r="L64" s="131">
        <v>0.45</v>
      </c>
      <c r="M64" s="130">
        <v>5</v>
      </c>
      <c r="N64" s="125">
        <v>0.45454545454545453</v>
      </c>
      <c r="O64" s="127">
        <v>32</v>
      </c>
      <c r="P64" s="128">
        <v>0.5161290322580645</v>
      </c>
      <c r="Q64" s="129">
        <v>10</v>
      </c>
      <c r="R64" s="131">
        <v>0.52631578947368418</v>
      </c>
      <c r="S64" s="130">
        <v>9</v>
      </c>
      <c r="T64" s="125">
        <v>0.75</v>
      </c>
      <c r="U64" s="127">
        <v>25</v>
      </c>
      <c r="V64" s="128">
        <v>0.47169811320754718</v>
      </c>
      <c r="W64" s="129">
        <v>9</v>
      </c>
      <c r="X64" s="131">
        <v>0.52941176470588236</v>
      </c>
      <c r="Y64" s="130">
        <v>5</v>
      </c>
      <c r="Z64" s="125">
        <v>0.7142857142857143</v>
      </c>
    </row>
    <row r="65" spans="1:26" ht="15.75" x14ac:dyDescent="0.2">
      <c r="A65" s="263">
        <v>87</v>
      </c>
      <c r="B65" s="134" t="s">
        <v>69</v>
      </c>
      <c r="C65" s="135">
        <v>13</v>
      </c>
      <c r="D65" s="136">
        <v>0.56521739130434778</v>
      </c>
      <c r="E65" s="137">
        <v>3</v>
      </c>
      <c r="F65" s="138">
        <v>0.6</v>
      </c>
      <c r="G65" s="139">
        <v>1</v>
      </c>
      <c r="H65" s="140">
        <v>1</v>
      </c>
      <c r="I65" s="135">
        <v>12</v>
      </c>
      <c r="J65" s="136">
        <v>0.46153846153846156</v>
      </c>
      <c r="K65" s="137">
        <v>6</v>
      </c>
      <c r="L65" s="138">
        <v>0.46153846153846156</v>
      </c>
      <c r="M65" s="139">
        <v>1</v>
      </c>
      <c r="N65" s="140">
        <v>0.33333333333333331</v>
      </c>
      <c r="O65" s="135">
        <v>16</v>
      </c>
      <c r="P65" s="136">
        <v>0.55172413793103448</v>
      </c>
      <c r="Q65" s="137">
        <v>3</v>
      </c>
      <c r="R65" s="138">
        <v>0.33333333333333331</v>
      </c>
      <c r="S65" s="139"/>
      <c r="T65" s="140">
        <v>0</v>
      </c>
      <c r="U65" s="135">
        <v>15</v>
      </c>
      <c r="V65" s="136">
        <v>0.5</v>
      </c>
      <c r="W65" s="137">
        <v>7</v>
      </c>
      <c r="X65" s="138">
        <v>0.58333333333333337</v>
      </c>
      <c r="Y65" s="139">
        <v>3</v>
      </c>
      <c r="Z65" s="140">
        <v>1</v>
      </c>
    </row>
    <row r="66" spans="1:26" ht="16.5" thickBot="1" x14ac:dyDescent="0.25">
      <c r="A66" s="270"/>
      <c r="B66" s="268" t="s">
        <v>9</v>
      </c>
      <c r="C66" s="141">
        <v>1319</v>
      </c>
      <c r="D66" s="142">
        <v>0.25621600621600621</v>
      </c>
      <c r="E66" s="143">
        <v>318</v>
      </c>
      <c r="F66" s="145">
        <v>0.20838794233289645</v>
      </c>
      <c r="G66" s="144">
        <v>142</v>
      </c>
      <c r="H66" s="254">
        <v>0.23089430894308943</v>
      </c>
      <c r="I66" s="141">
        <v>1373</v>
      </c>
      <c r="J66" s="142">
        <v>0.26598217745060054</v>
      </c>
      <c r="K66" s="143">
        <v>352</v>
      </c>
      <c r="L66" s="145">
        <v>0.23929299796057105</v>
      </c>
      <c r="M66" s="144">
        <v>173</v>
      </c>
      <c r="N66" s="254">
        <v>0.2826797385620915</v>
      </c>
      <c r="O66" s="141">
        <v>1380</v>
      </c>
      <c r="P66" s="142">
        <v>0.27101335428122547</v>
      </c>
      <c r="Q66" s="143">
        <v>348</v>
      </c>
      <c r="R66" s="145">
        <v>0.23738062755798089</v>
      </c>
      <c r="S66" s="144">
        <v>177</v>
      </c>
      <c r="T66" s="254">
        <v>0.28733766233766234</v>
      </c>
      <c r="U66" s="141">
        <v>1373</v>
      </c>
      <c r="V66" s="142">
        <v>0.27339705296694544</v>
      </c>
      <c r="W66" s="143">
        <v>368</v>
      </c>
      <c r="X66" s="145">
        <v>0.24881676808654496</v>
      </c>
      <c r="Y66" s="144">
        <v>178</v>
      </c>
      <c r="Z66" s="254">
        <v>0.28943089430894309</v>
      </c>
    </row>
    <row r="67" spans="1:26" x14ac:dyDescent="0.2">
      <c r="A67" s="266" t="s">
        <v>202</v>
      </c>
      <c r="B67" s="269"/>
    </row>
    <row r="68" spans="1:26" ht="15" x14ac:dyDescent="0.25">
      <c r="A68" s="378" t="s">
        <v>168</v>
      </c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</row>
  </sheetData>
  <mergeCells count="19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I6:N6"/>
    <mergeCell ref="C6:H6"/>
    <mergeCell ref="O6:T6"/>
    <mergeCell ref="W7:X7"/>
    <mergeCell ref="Y7:Z7"/>
    <mergeCell ref="S7:T7"/>
    <mergeCell ref="A68:T68"/>
    <mergeCell ref="U6:Z6"/>
    <mergeCell ref="U7:V7"/>
  </mergeCells>
  <conditionalFormatting sqref="D9:D66">
    <cfRule type="cellIs" dxfId="29" priority="12" operator="greaterThan">
      <formula>50%</formula>
    </cfRule>
  </conditionalFormatting>
  <conditionalFormatting sqref="J9:J66">
    <cfRule type="cellIs" dxfId="28" priority="11" operator="greaterThan">
      <formula>50%</formula>
    </cfRule>
  </conditionalFormatting>
  <conditionalFormatting sqref="V9:V66 P9:P66 D9:D66 J9:J66">
    <cfRule type="cellIs" dxfId="27" priority="10" operator="greaterThan">
      <formula>50%</formula>
    </cfRule>
  </conditionalFormatting>
  <conditionalFormatting sqref="F9:F66">
    <cfRule type="expression" dxfId="26" priority="9">
      <formula>F9&gt;D9</formula>
    </cfRule>
  </conditionalFormatting>
  <conditionalFormatting sqref="L9:L66">
    <cfRule type="expression" dxfId="25" priority="8">
      <formula>L9&gt;J9</formula>
    </cfRule>
  </conditionalFormatting>
  <conditionalFormatting sqref="X9:X66 R9:R66 F9:F66 L9:L66">
    <cfRule type="expression" dxfId="24" priority="7">
      <formula>F9&gt;D9</formula>
    </cfRule>
  </conditionalFormatting>
  <conditionalFormatting sqref="H9:H66">
    <cfRule type="expression" dxfId="23" priority="6">
      <formula>H9&gt;F9</formula>
    </cfRule>
  </conditionalFormatting>
  <conditionalFormatting sqref="N9:N66">
    <cfRule type="expression" dxfId="22" priority="5">
      <formula>N9&gt;L9</formula>
    </cfRule>
  </conditionalFormatting>
  <conditionalFormatting sqref="Z9:Z66 T9:T66 H9:H66 N9:N66">
    <cfRule type="expression" dxfId="21" priority="4">
      <formula>H9&gt;F9</formula>
    </cfRule>
  </conditionalFormatting>
  <conditionalFormatting sqref="D9:D66">
    <cfRule type="cellIs" dxfId="20" priority="3" operator="greaterThan">
      <formula>50%</formula>
    </cfRule>
  </conditionalFormatting>
  <conditionalFormatting sqref="F9:F66">
    <cfRule type="expression" dxfId="19" priority="2">
      <formula>F9&gt;D9</formula>
    </cfRule>
  </conditionalFormatting>
  <conditionalFormatting sqref="H9:H66">
    <cfRule type="expression" dxfId="18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Z68"/>
  <sheetViews>
    <sheetView showZeros="0" zoomScale="85" zoomScaleNormal="85" workbookViewId="0">
      <selection activeCell="D53" sqref="D53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28515625" style="110" customWidth="1"/>
    <col min="4" max="7" width="9.85546875" style="110" customWidth="1"/>
    <col min="8" max="8" width="9.5703125" style="110" customWidth="1"/>
    <col min="9" max="9" width="13.28515625" style="110" customWidth="1"/>
    <col min="10" max="14" width="9.85546875" style="110" customWidth="1"/>
    <col min="15" max="15" width="13.28515625" style="110" customWidth="1"/>
    <col min="16" max="20" width="9.85546875" style="110" customWidth="1"/>
    <col min="21" max="21" width="13.140625" style="110" customWidth="1"/>
    <col min="22" max="22" width="10.42578125" style="110" customWidth="1"/>
    <col min="23" max="23" width="10.28515625" style="110" customWidth="1"/>
    <col min="24" max="24" width="10" style="110" customWidth="1"/>
    <col min="25" max="25" width="9.7109375" style="110" customWidth="1"/>
    <col min="26" max="26" width="9.5703125" style="110" customWidth="1"/>
    <col min="27" max="16384" width="11.42578125" style="110"/>
  </cols>
  <sheetData>
    <row r="1" spans="1:26" ht="3.6" customHeight="1" x14ac:dyDescent="0.2"/>
    <row r="2" spans="1:26" ht="18.75" x14ac:dyDescent="0.2">
      <c r="A2" s="374" t="s">
        <v>188</v>
      </c>
      <c r="B2" s="374"/>
      <c r="C2" s="374"/>
      <c r="D2" s="374"/>
      <c r="E2" s="374"/>
      <c r="F2" s="374"/>
      <c r="G2" s="374"/>
      <c r="H2" s="374"/>
      <c r="I2" s="369"/>
      <c r="J2" s="369"/>
      <c r="K2" s="369"/>
      <c r="L2" s="369"/>
      <c r="M2" s="369"/>
      <c r="N2" s="369"/>
      <c r="O2" s="375"/>
      <c r="P2" s="375"/>
      <c r="Q2" s="375"/>
      <c r="R2" s="375"/>
      <c r="S2" s="375"/>
      <c r="T2" s="375"/>
    </row>
    <row r="3" spans="1:26" ht="9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6" x14ac:dyDescent="0.2">
      <c r="A4" s="376" t="s">
        <v>169</v>
      </c>
      <c r="B4" s="377"/>
      <c r="C4" s="377"/>
      <c r="D4" s="377"/>
      <c r="E4" s="377"/>
      <c r="F4" s="377"/>
      <c r="G4" s="377"/>
      <c r="H4" s="377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6" ht="6" customHeight="1" thickBot="1" x14ac:dyDescent="0.25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365">
        <v>2016</v>
      </c>
      <c r="D6" s="366"/>
      <c r="E6" s="366"/>
      <c r="F6" s="366"/>
      <c r="G6" s="366"/>
      <c r="H6" s="367"/>
      <c r="I6" s="365">
        <v>2017</v>
      </c>
      <c r="J6" s="366"/>
      <c r="K6" s="366"/>
      <c r="L6" s="366"/>
      <c r="M6" s="366"/>
      <c r="N6" s="367"/>
      <c r="O6" s="365">
        <v>2018</v>
      </c>
      <c r="P6" s="366"/>
      <c r="Q6" s="366"/>
      <c r="R6" s="366"/>
      <c r="S6" s="366"/>
      <c r="T6" s="367"/>
      <c r="U6" s="365">
        <v>2019</v>
      </c>
      <c r="V6" s="366"/>
      <c r="W6" s="366"/>
      <c r="X6" s="366"/>
      <c r="Y6" s="366"/>
      <c r="Z6" s="367"/>
    </row>
    <row r="7" spans="1:26" s="112" customFormat="1" ht="16.5" thickBot="1" x14ac:dyDescent="0.25">
      <c r="B7" s="6"/>
      <c r="C7" s="287" t="s">
        <v>114</v>
      </c>
      <c r="D7" s="289"/>
      <c r="E7" s="288" t="s">
        <v>115</v>
      </c>
      <c r="F7" s="293"/>
      <c r="G7" s="294" t="s">
        <v>116</v>
      </c>
      <c r="H7" s="290"/>
      <c r="I7" s="287" t="s">
        <v>114</v>
      </c>
      <c r="J7" s="289"/>
      <c r="K7" s="288" t="s">
        <v>115</v>
      </c>
      <c r="L7" s="293"/>
      <c r="M7" s="294" t="s">
        <v>116</v>
      </c>
      <c r="N7" s="290"/>
      <c r="O7" s="360" t="s">
        <v>114</v>
      </c>
      <c r="P7" s="361"/>
      <c r="Q7" s="362" t="s">
        <v>115</v>
      </c>
      <c r="R7" s="363"/>
      <c r="S7" s="361" t="s">
        <v>116</v>
      </c>
      <c r="T7" s="364"/>
      <c r="U7" s="360" t="s">
        <v>114</v>
      </c>
      <c r="V7" s="361"/>
      <c r="W7" s="362" t="s">
        <v>115</v>
      </c>
      <c r="X7" s="363"/>
      <c r="Y7" s="361" t="s">
        <v>116</v>
      </c>
      <c r="Z7" s="364"/>
    </row>
    <row r="8" spans="1:26" s="112" customFormat="1" ht="29.45" customHeight="1" x14ac:dyDescent="0.2">
      <c r="A8" s="256" t="s">
        <v>10</v>
      </c>
      <c r="B8" s="255" t="s">
        <v>11</v>
      </c>
      <c r="C8" s="113" t="s">
        <v>117</v>
      </c>
      <c r="D8" s="114" t="s">
        <v>166</v>
      </c>
      <c r="E8" s="115" t="s">
        <v>118</v>
      </c>
      <c r="F8" s="118" t="s">
        <v>166</v>
      </c>
      <c r="G8" s="116" t="s">
        <v>119</v>
      </c>
      <c r="H8" s="116" t="s">
        <v>166</v>
      </c>
      <c r="I8" s="113" t="s">
        <v>117</v>
      </c>
      <c r="J8" s="114" t="s">
        <v>166</v>
      </c>
      <c r="K8" s="115" t="s">
        <v>118</v>
      </c>
      <c r="L8" s="118" t="s">
        <v>166</v>
      </c>
      <c r="M8" s="116" t="s">
        <v>119</v>
      </c>
      <c r="N8" s="116" t="s">
        <v>166</v>
      </c>
      <c r="O8" s="113" t="s">
        <v>117</v>
      </c>
      <c r="P8" s="114" t="s">
        <v>166</v>
      </c>
      <c r="Q8" s="115" t="s">
        <v>118</v>
      </c>
      <c r="R8" s="118" t="s">
        <v>166</v>
      </c>
      <c r="S8" s="116" t="s">
        <v>119</v>
      </c>
      <c r="T8" s="117" t="s">
        <v>166</v>
      </c>
      <c r="U8" s="113" t="s">
        <v>117</v>
      </c>
      <c r="V8" s="114" t="s">
        <v>166</v>
      </c>
      <c r="W8" s="115" t="s">
        <v>118</v>
      </c>
      <c r="X8" s="118" t="s">
        <v>166</v>
      </c>
      <c r="Y8" s="116" t="s">
        <v>119</v>
      </c>
      <c r="Z8" s="117" t="s">
        <v>166</v>
      </c>
    </row>
    <row r="9" spans="1:26" ht="15.75" x14ac:dyDescent="0.2">
      <c r="A9" s="257">
        <v>1</v>
      </c>
      <c r="B9" s="119" t="s">
        <v>13</v>
      </c>
      <c r="C9" s="120">
        <v>27</v>
      </c>
      <c r="D9" s="121">
        <v>0.33750000000000002</v>
      </c>
      <c r="E9" s="122">
        <v>10</v>
      </c>
      <c r="F9" s="123">
        <v>0.35714285714285715</v>
      </c>
      <c r="G9" s="124">
        <v>7</v>
      </c>
      <c r="H9" s="125">
        <v>0.63636363636363635</v>
      </c>
      <c r="I9" s="120">
        <v>23</v>
      </c>
      <c r="J9" s="121">
        <v>0.323943661971831</v>
      </c>
      <c r="K9" s="122">
        <v>9</v>
      </c>
      <c r="L9" s="123">
        <v>0.34615384615384615</v>
      </c>
      <c r="M9" s="124">
        <v>5</v>
      </c>
      <c r="N9" s="125">
        <v>0.35714285714285715</v>
      </c>
      <c r="O9" s="120">
        <v>26</v>
      </c>
      <c r="P9" s="121">
        <v>0.34210526315789475</v>
      </c>
      <c r="Q9" s="122">
        <v>5</v>
      </c>
      <c r="R9" s="123">
        <v>0.27777777777777779</v>
      </c>
      <c r="S9" s="124">
        <v>4</v>
      </c>
      <c r="T9" s="125">
        <v>0.33333333333333331</v>
      </c>
      <c r="U9" s="120">
        <v>30</v>
      </c>
      <c r="V9" s="121">
        <v>0.4</v>
      </c>
      <c r="W9" s="122">
        <v>4</v>
      </c>
      <c r="X9" s="123">
        <v>0.2857142857142857</v>
      </c>
      <c r="Y9" s="124">
        <v>2</v>
      </c>
      <c r="Z9" s="125">
        <v>0.25</v>
      </c>
    </row>
    <row r="10" spans="1:26" ht="15.75" x14ac:dyDescent="0.2">
      <c r="A10" s="258">
        <v>2</v>
      </c>
      <c r="B10" s="126" t="s">
        <v>14</v>
      </c>
      <c r="C10" s="127">
        <v>16</v>
      </c>
      <c r="D10" s="128">
        <v>0.23880597014925373</v>
      </c>
      <c r="E10" s="129">
        <v>5</v>
      </c>
      <c r="F10" s="131">
        <v>0.23809523809523808</v>
      </c>
      <c r="G10" s="130">
        <v>3</v>
      </c>
      <c r="H10" s="125">
        <v>0.3</v>
      </c>
      <c r="I10" s="127">
        <v>14</v>
      </c>
      <c r="J10" s="128">
        <v>0.22222222222222221</v>
      </c>
      <c r="K10" s="129">
        <v>5</v>
      </c>
      <c r="L10" s="131">
        <v>0.22727272727272727</v>
      </c>
      <c r="M10" s="130">
        <v>2</v>
      </c>
      <c r="N10" s="125">
        <v>0.16666666666666666</v>
      </c>
      <c r="O10" s="127">
        <v>20</v>
      </c>
      <c r="P10" s="128">
        <v>0.28169014084507044</v>
      </c>
      <c r="Q10" s="129">
        <v>4</v>
      </c>
      <c r="R10" s="131">
        <v>0.25</v>
      </c>
      <c r="S10" s="130"/>
      <c r="T10" s="125">
        <v>0</v>
      </c>
      <c r="U10" s="127">
        <v>19</v>
      </c>
      <c r="V10" s="128">
        <v>0.2638888888888889</v>
      </c>
      <c r="W10" s="129">
        <v>5</v>
      </c>
      <c r="X10" s="131">
        <v>0.23809523809523808</v>
      </c>
      <c r="Y10" s="130">
        <v>2</v>
      </c>
      <c r="Z10" s="125">
        <v>0.2</v>
      </c>
    </row>
    <row r="11" spans="1:26" ht="15.75" x14ac:dyDescent="0.2">
      <c r="A11" s="258">
        <v>3</v>
      </c>
      <c r="B11" s="126" t="s">
        <v>15</v>
      </c>
      <c r="C11" s="127">
        <v>1</v>
      </c>
      <c r="D11" s="128">
        <v>7.6923076923076927E-2</v>
      </c>
      <c r="E11" s="129">
        <v>1</v>
      </c>
      <c r="F11" s="131">
        <v>0.25</v>
      </c>
      <c r="G11" s="130"/>
      <c r="H11" s="125">
        <v>0</v>
      </c>
      <c r="I11" s="127">
        <v>1</v>
      </c>
      <c r="J11" s="128">
        <v>7.1428571428571425E-2</v>
      </c>
      <c r="K11" s="129">
        <v>1</v>
      </c>
      <c r="L11" s="131">
        <v>0.25</v>
      </c>
      <c r="M11" s="130">
        <v>1</v>
      </c>
      <c r="N11" s="125">
        <v>0.33333333333333331</v>
      </c>
      <c r="O11" s="127">
        <v>1</v>
      </c>
      <c r="P11" s="128">
        <v>7.1428571428571425E-2</v>
      </c>
      <c r="Q11" s="129"/>
      <c r="R11" s="131">
        <v>0</v>
      </c>
      <c r="S11" s="130"/>
      <c r="T11" s="125">
        <v>0</v>
      </c>
      <c r="U11" s="127">
        <v>2</v>
      </c>
      <c r="V11" s="128">
        <v>0.11764705882352941</v>
      </c>
      <c r="W11" s="129"/>
      <c r="X11" s="131">
        <v>0</v>
      </c>
      <c r="Y11" s="130"/>
      <c r="Z11" s="125">
        <v>0</v>
      </c>
    </row>
    <row r="12" spans="1:26" ht="15.75" x14ac:dyDescent="0.2">
      <c r="A12" s="258">
        <v>4</v>
      </c>
      <c r="B12" s="126" t="s">
        <v>16</v>
      </c>
      <c r="C12" s="127">
        <v>4</v>
      </c>
      <c r="D12" s="128">
        <v>0.21052631578947367</v>
      </c>
      <c r="E12" s="129"/>
      <c r="F12" s="131">
        <v>0</v>
      </c>
      <c r="G12" s="130"/>
      <c r="H12" s="125">
        <v>0</v>
      </c>
      <c r="I12" s="127">
        <v>5</v>
      </c>
      <c r="J12" s="128">
        <v>0.25</v>
      </c>
      <c r="K12" s="129">
        <v>1</v>
      </c>
      <c r="L12" s="131">
        <v>0.25</v>
      </c>
      <c r="M12" s="130">
        <v>1</v>
      </c>
      <c r="N12" s="125">
        <v>0.5</v>
      </c>
      <c r="O12" s="127">
        <v>5</v>
      </c>
      <c r="P12" s="128">
        <v>0.25</v>
      </c>
      <c r="Q12" s="129"/>
      <c r="R12" s="131">
        <v>0</v>
      </c>
      <c r="S12" s="130"/>
      <c r="T12" s="125">
        <v>0</v>
      </c>
      <c r="U12" s="127">
        <v>6</v>
      </c>
      <c r="V12" s="128">
        <v>0.2608695652173913</v>
      </c>
      <c r="W12" s="129">
        <v>3</v>
      </c>
      <c r="X12" s="131">
        <v>0.33333333333333331</v>
      </c>
      <c r="Y12" s="130">
        <v>1</v>
      </c>
      <c r="Z12" s="125">
        <v>0.2</v>
      </c>
    </row>
    <row r="13" spans="1:26" ht="15.75" x14ac:dyDescent="0.2">
      <c r="A13" s="258">
        <v>5</v>
      </c>
      <c r="B13" s="126" t="s">
        <v>17</v>
      </c>
      <c r="C13" s="127">
        <v>17</v>
      </c>
      <c r="D13" s="128">
        <v>0.18888888888888888</v>
      </c>
      <c r="E13" s="129">
        <v>4</v>
      </c>
      <c r="F13" s="131">
        <v>0.125</v>
      </c>
      <c r="G13" s="130">
        <v>2</v>
      </c>
      <c r="H13" s="125">
        <v>0.14285714285714285</v>
      </c>
      <c r="I13" s="127">
        <v>16</v>
      </c>
      <c r="J13" s="128">
        <v>0.17204301075268819</v>
      </c>
      <c r="K13" s="129">
        <v>6</v>
      </c>
      <c r="L13" s="131">
        <v>0.2</v>
      </c>
      <c r="M13" s="130">
        <v>3</v>
      </c>
      <c r="N13" s="125">
        <v>0.25</v>
      </c>
      <c r="O13" s="127">
        <v>13</v>
      </c>
      <c r="P13" s="128">
        <v>0.13978494623655913</v>
      </c>
      <c r="Q13" s="129">
        <v>4</v>
      </c>
      <c r="R13" s="131">
        <v>0.15384615384615385</v>
      </c>
      <c r="S13" s="130">
        <v>2</v>
      </c>
      <c r="T13" s="125">
        <v>0.13333333333333333</v>
      </c>
      <c r="U13" s="127">
        <v>14</v>
      </c>
      <c r="V13" s="128">
        <v>0.14285714285714285</v>
      </c>
      <c r="W13" s="129">
        <v>4</v>
      </c>
      <c r="X13" s="131">
        <v>0.16666666666666666</v>
      </c>
      <c r="Y13" s="130">
        <v>2</v>
      </c>
      <c r="Z13" s="125">
        <v>0.18181818181818182</v>
      </c>
    </row>
    <row r="14" spans="1:26" ht="15.75" x14ac:dyDescent="0.2">
      <c r="A14" s="258">
        <v>6</v>
      </c>
      <c r="B14" s="126" t="s">
        <v>18</v>
      </c>
      <c r="C14" s="127">
        <v>16</v>
      </c>
      <c r="D14" s="128">
        <v>0.30188679245283018</v>
      </c>
      <c r="E14" s="129">
        <v>4</v>
      </c>
      <c r="F14" s="131">
        <v>0.2</v>
      </c>
      <c r="G14" s="130"/>
      <c r="H14" s="125">
        <v>0</v>
      </c>
      <c r="I14" s="127">
        <v>22</v>
      </c>
      <c r="J14" s="128">
        <v>0.36065573770491804</v>
      </c>
      <c r="K14" s="129">
        <v>7</v>
      </c>
      <c r="L14" s="131">
        <v>0.35</v>
      </c>
      <c r="M14" s="130">
        <v>2</v>
      </c>
      <c r="N14" s="125">
        <v>0.25</v>
      </c>
      <c r="O14" s="127">
        <v>25</v>
      </c>
      <c r="P14" s="128">
        <v>0.36231884057971014</v>
      </c>
      <c r="Q14" s="129">
        <v>9</v>
      </c>
      <c r="R14" s="131">
        <v>0.40909090909090912</v>
      </c>
      <c r="S14" s="130">
        <v>6</v>
      </c>
      <c r="T14" s="125">
        <v>0.42857142857142855</v>
      </c>
      <c r="U14" s="127">
        <v>21</v>
      </c>
      <c r="V14" s="128">
        <v>0.31818181818181818</v>
      </c>
      <c r="W14" s="129">
        <v>7</v>
      </c>
      <c r="X14" s="131">
        <v>0.28000000000000003</v>
      </c>
      <c r="Y14" s="130">
        <v>3</v>
      </c>
      <c r="Z14" s="125">
        <v>0.3</v>
      </c>
    </row>
    <row r="15" spans="1:26" ht="15.75" x14ac:dyDescent="0.2">
      <c r="A15" s="259">
        <v>7</v>
      </c>
      <c r="B15" s="126" t="s">
        <v>19</v>
      </c>
      <c r="C15" s="127">
        <v>6</v>
      </c>
      <c r="D15" s="128">
        <v>0.25</v>
      </c>
      <c r="E15" s="129">
        <v>3</v>
      </c>
      <c r="F15" s="131">
        <v>0.3</v>
      </c>
      <c r="G15" s="130">
        <v>2</v>
      </c>
      <c r="H15" s="125">
        <v>0.4</v>
      </c>
      <c r="I15" s="127">
        <v>8</v>
      </c>
      <c r="J15" s="128">
        <v>0.32</v>
      </c>
      <c r="K15" s="129">
        <v>2</v>
      </c>
      <c r="L15" s="131">
        <v>0.25</v>
      </c>
      <c r="M15" s="130">
        <v>1</v>
      </c>
      <c r="N15" s="125">
        <v>0.33333333333333331</v>
      </c>
      <c r="O15" s="127">
        <v>7</v>
      </c>
      <c r="P15" s="128">
        <v>0.29166666666666669</v>
      </c>
      <c r="Q15" s="129">
        <v>2</v>
      </c>
      <c r="R15" s="131">
        <v>0.25</v>
      </c>
      <c r="S15" s="130">
        <v>1</v>
      </c>
      <c r="T15" s="125">
        <v>0.5</v>
      </c>
      <c r="U15" s="127">
        <v>10</v>
      </c>
      <c r="V15" s="128">
        <v>0.35714285714285715</v>
      </c>
      <c r="W15" s="129">
        <v>4</v>
      </c>
      <c r="X15" s="131">
        <v>0.36363636363636365</v>
      </c>
      <c r="Y15" s="130"/>
      <c r="Z15" s="125">
        <v>0</v>
      </c>
    </row>
    <row r="16" spans="1:26" ht="15.75" x14ac:dyDescent="0.2">
      <c r="A16" s="259">
        <v>8</v>
      </c>
      <c r="B16" s="126" t="s">
        <v>20</v>
      </c>
      <c r="C16" s="127">
        <v>5</v>
      </c>
      <c r="D16" s="128">
        <v>0.41666666666666669</v>
      </c>
      <c r="E16" s="129">
        <v>3</v>
      </c>
      <c r="F16" s="131">
        <v>0.375</v>
      </c>
      <c r="G16" s="130"/>
      <c r="H16" s="125">
        <v>0</v>
      </c>
      <c r="I16" s="127">
        <v>6</v>
      </c>
      <c r="J16" s="128">
        <v>0.42857142857142855</v>
      </c>
      <c r="K16" s="129">
        <v>1</v>
      </c>
      <c r="L16" s="131">
        <v>0.25</v>
      </c>
      <c r="M16" s="130">
        <v>0</v>
      </c>
      <c r="N16" s="125">
        <v>0</v>
      </c>
      <c r="O16" s="127">
        <v>5</v>
      </c>
      <c r="P16" s="128">
        <v>0.35714285714285715</v>
      </c>
      <c r="Q16" s="129">
        <v>2</v>
      </c>
      <c r="R16" s="131">
        <v>0.4</v>
      </c>
      <c r="S16" s="130"/>
      <c r="T16" s="125"/>
      <c r="U16" s="127">
        <v>5</v>
      </c>
      <c r="V16" s="128">
        <v>0.33333333333333331</v>
      </c>
      <c r="W16" s="129">
        <v>1</v>
      </c>
      <c r="X16" s="131">
        <v>0.25</v>
      </c>
      <c r="Y16" s="130"/>
      <c r="Z16" s="125"/>
    </row>
    <row r="17" spans="1:26" ht="15.75" x14ac:dyDescent="0.2">
      <c r="A17" s="259">
        <v>9</v>
      </c>
      <c r="B17" s="126" t="s">
        <v>21</v>
      </c>
      <c r="C17" s="127">
        <v>21</v>
      </c>
      <c r="D17" s="128">
        <v>0.36206896551724138</v>
      </c>
      <c r="E17" s="129">
        <v>10</v>
      </c>
      <c r="F17" s="131">
        <v>0.37037037037037035</v>
      </c>
      <c r="G17" s="130">
        <v>3</v>
      </c>
      <c r="H17" s="125">
        <v>0.3</v>
      </c>
      <c r="I17" s="127">
        <v>20</v>
      </c>
      <c r="J17" s="128">
        <v>0.37735849056603776</v>
      </c>
      <c r="K17" s="129">
        <v>9</v>
      </c>
      <c r="L17" s="131">
        <v>0.42857142857142855</v>
      </c>
      <c r="M17" s="130">
        <v>5</v>
      </c>
      <c r="N17" s="125">
        <v>0.5</v>
      </c>
      <c r="O17" s="127">
        <v>18</v>
      </c>
      <c r="P17" s="128">
        <v>0.32142857142857145</v>
      </c>
      <c r="Q17" s="129">
        <v>8</v>
      </c>
      <c r="R17" s="131">
        <v>0.44444444444444442</v>
      </c>
      <c r="S17" s="130">
        <v>5</v>
      </c>
      <c r="T17" s="125">
        <v>0.5</v>
      </c>
      <c r="U17" s="127">
        <v>14</v>
      </c>
      <c r="V17" s="128">
        <v>0.2857142857142857</v>
      </c>
      <c r="W17" s="129">
        <v>5</v>
      </c>
      <c r="X17" s="131">
        <v>0.25</v>
      </c>
      <c r="Y17" s="130">
        <v>2</v>
      </c>
      <c r="Z17" s="125">
        <v>0.2857142857142857</v>
      </c>
    </row>
    <row r="18" spans="1:26" ht="15.75" x14ac:dyDescent="0.2">
      <c r="A18" s="259">
        <v>10</v>
      </c>
      <c r="B18" s="126" t="s">
        <v>22</v>
      </c>
      <c r="C18" s="127">
        <v>3</v>
      </c>
      <c r="D18" s="128">
        <v>0.33333333333333331</v>
      </c>
      <c r="E18" s="129">
        <v>1</v>
      </c>
      <c r="F18" s="131">
        <v>0.2</v>
      </c>
      <c r="G18" s="130"/>
      <c r="H18" s="125">
        <v>0</v>
      </c>
      <c r="I18" s="127">
        <v>4</v>
      </c>
      <c r="J18" s="128">
        <v>0.4</v>
      </c>
      <c r="K18" s="129">
        <v>3</v>
      </c>
      <c r="L18" s="131">
        <v>0.5</v>
      </c>
      <c r="M18" s="130">
        <v>0</v>
      </c>
      <c r="N18" s="125">
        <v>0</v>
      </c>
      <c r="O18" s="127">
        <v>6</v>
      </c>
      <c r="P18" s="128">
        <v>0.54545454545454541</v>
      </c>
      <c r="Q18" s="129">
        <v>3</v>
      </c>
      <c r="R18" s="131">
        <v>0.375</v>
      </c>
      <c r="S18" s="130">
        <v>1</v>
      </c>
      <c r="T18" s="125">
        <v>0.25</v>
      </c>
      <c r="U18" s="127">
        <v>8</v>
      </c>
      <c r="V18" s="128">
        <v>0.8</v>
      </c>
      <c r="W18" s="129">
        <v>4</v>
      </c>
      <c r="X18" s="131">
        <v>0.66666666666666663</v>
      </c>
      <c r="Y18" s="130">
        <v>3</v>
      </c>
      <c r="Z18" s="125">
        <v>1</v>
      </c>
    </row>
    <row r="19" spans="1:26" ht="15.75" x14ac:dyDescent="0.2">
      <c r="A19" s="259">
        <v>11</v>
      </c>
      <c r="B19" s="126" t="s">
        <v>23</v>
      </c>
      <c r="C19" s="127">
        <v>18</v>
      </c>
      <c r="D19" s="128">
        <v>0.4</v>
      </c>
      <c r="E19" s="129">
        <v>8</v>
      </c>
      <c r="F19" s="131">
        <v>0.5</v>
      </c>
      <c r="G19" s="130">
        <v>2</v>
      </c>
      <c r="H19" s="125">
        <v>0.4</v>
      </c>
      <c r="I19" s="127">
        <v>18</v>
      </c>
      <c r="J19" s="128">
        <v>0.40909090909090912</v>
      </c>
      <c r="K19" s="129">
        <v>5</v>
      </c>
      <c r="L19" s="131">
        <v>0.3125</v>
      </c>
      <c r="M19" s="130">
        <v>1</v>
      </c>
      <c r="N19" s="125">
        <v>0.16666666666666666</v>
      </c>
      <c r="O19" s="127">
        <v>22</v>
      </c>
      <c r="P19" s="128">
        <v>0.48888888888888887</v>
      </c>
      <c r="Q19" s="129">
        <v>12</v>
      </c>
      <c r="R19" s="131">
        <v>0.5714285714285714</v>
      </c>
      <c r="S19" s="130">
        <v>5</v>
      </c>
      <c r="T19" s="125">
        <v>0.55555555555555558</v>
      </c>
      <c r="U19" s="127">
        <v>27</v>
      </c>
      <c r="V19" s="128">
        <v>0.57446808510638303</v>
      </c>
      <c r="W19" s="129">
        <v>16</v>
      </c>
      <c r="X19" s="131">
        <v>0.64</v>
      </c>
      <c r="Y19" s="130">
        <v>7</v>
      </c>
      <c r="Z19" s="125">
        <v>0.63636363636363635</v>
      </c>
    </row>
    <row r="20" spans="1:26" ht="15.75" x14ac:dyDescent="0.2">
      <c r="A20" s="259">
        <v>12</v>
      </c>
      <c r="B20" s="126" t="s">
        <v>24</v>
      </c>
      <c r="C20" s="127">
        <v>5</v>
      </c>
      <c r="D20" s="128">
        <v>0.45454545454545453</v>
      </c>
      <c r="E20" s="129">
        <v>1</v>
      </c>
      <c r="F20" s="131">
        <v>0.33333333333333331</v>
      </c>
      <c r="G20" s="130"/>
      <c r="H20" s="125">
        <v>0</v>
      </c>
      <c r="I20" s="127">
        <v>5</v>
      </c>
      <c r="J20" s="128">
        <v>0.5</v>
      </c>
      <c r="K20" s="129">
        <v>3</v>
      </c>
      <c r="L20" s="131">
        <v>0.75</v>
      </c>
      <c r="M20" s="130">
        <v>2</v>
      </c>
      <c r="N20" s="125">
        <v>0.66666666666666663</v>
      </c>
      <c r="O20" s="127">
        <v>5</v>
      </c>
      <c r="P20" s="128">
        <v>0.55555555555555558</v>
      </c>
      <c r="Q20" s="129">
        <v>2</v>
      </c>
      <c r="R20" s="131">
        <v>0.5</v>
      </c>
      <c r="S20" s="130">
        <v>1</v>
      </c>
      <c r="T20" s="125">
        <v>0.5</v>
      </c>
      <c r="U20" s="127">
        <v>7</v>
      </c>
      <c r="V20" s="128">
        <v>0.63636363636363635</v>
      </c>
      <c r="W20" s="129">
        <v>2</v>
      </c>
      <c r="X20" s="131">
        <v>0.5</v>
      </c>
      <c r="Y20" s="130">
        <v>2</v>
      </c>
      <c r="Z20" s="125">
        <v>1</v>
      </c>
    </row>
    <row r="21" spans="1:26" ht="15.75" x14ac:dyDescent="0.2">
      <c r="A21" s="259">
        <v>13</v>
      </c>
      <c r="B21" s="126" t="s">
        <v>25</v>
      </c>
      <c r="C21" s="127">
        <v>1</v>
      </c>
      <c r="D21" s="128">
        <v>0.33333333333333331</v>
      </c>
      <c r="E21" s="129"/>
      <c r="F21" s="131">
        <v>0</v>
      </c>
      <c r="G21" s="130"/>
      <c r="H21" s="125"/>
      <c r="I21" s="127">
        <v>1</v>
      </c>
      <c r="J21" s="128">
        <v>0.2</v>
      </c>
      <c r="K21" s="129"/>
      <c r="L21" s="131">
        <v>0</v>
      </c>
      <c r="M21" s="130">
        <v>0</v>
      </c>
      <c r="N21" s="125"/>
      <c r="O21" s="127">
        <v>1</v>
      </c>
      <c r="P21" s="128">
        <v>0.16666666666666666</v>
      </c>
      <c r="Q21" s="129"/>
      <c r="R21" s="131">
        <v>0</v>
      </c>
      <c r="S21" s="130"/>
      <c r="T21" s="125">
        <v>0</v>
      </c>
      <c r="U21" s="127">
        <v>1</v>
      </c>
      <c r="V21" s="128">
        <v>0.16666666666666666</v>
      </c>
      <c r="W21" s="129"/>
      <c r="X21" s="131">
        <v>0</v>
      </c>
      <c r="Y21" s="130"/>
      <c r="Z21" s="125"/>
    </row>
    <row r="22" spans="1:26" ht="22.5" x14ac:dyDescent="0.2">
      <c r="A22" s="259">
        <v>14</v>
      </c>
      <c r="B22" s="132" t="s">
        <v>26</v>
      </c>
      <c r="C22" s="127">
        <v>10</v>
      </c>
      <c r="D22" s="128">
        <v>0.52631578947368418</v>
      </c>
      <c r="E22" s="129">
        <v>5</v>
      </c>
      <c r="F22" s="131">
        <v>0.55555555555555558</v>
      </c>
      <c r="G22" s="130">
        <v>2</v>
      </c>
      <c r="H22" s="125">
        <v>0.66666666666666663</v>
      </c>
      <c r="I22" s="127">
        <v>13</v>
      </c>
      <c r="J22" s="128">
        <v>0.61904761904761907</v>
      </c>
      <c r="K22" s="129">
        <v>3</v>
      </c>
      <c r="L22" s="131">
        <v>0.42857142857142855</v>
      </c>
      <c r="M22" s="130">
        <v>2</v>
      </c>
      <c r="N22" s="125">
        <v>0.5</v>
      </c>
      <c r="O22" s="127">
        <v>14</v>
      </c>
      <c r="P22" s="128">
        <v>0.51851851851851849</v>
      </c>
      <c r="Q22" s="129">
        <v>6</v>
      </c>
      <c r="R22" s="131">
        <v>0.6</v>
      </c>
      <c r="S22" s="130">
        <v>1</v>
      </c>
      <c r="T22" s="125">
        <v>0.25</v>
      </c>
      <c r="U22" s="127">
        <v>18</v>
      </c>
      <c r="V22" s="128">
        <v>0.58064516129032262</v>
      </c>
      <c r="W22" s="129">
        <v>7</v>
      </c>
      <c r="X22" s="131">
        <v>0.58333333333333337</v>
      </c>
      <c r="Y22" s="130">
        <v>3</v>
      </c>
      <c r="Z22" s="125">
        <v>1</v>
      </c>
    </row>
    <row r="23" spans="1:26" ht="22.5" x14ac:dyDescent="0.2">
      <c r="A23" s="259">
        <v>15</v>
      </c>
      <c r="B23" s="132" t="s">
        <v>27</v>
      </c>
      <c r="C23" s="127">
        <v>3</v>
      </c>
      <c r="D23" s="128">
        <v>0.27272727272727271</v>
      </c>
      <c r="E23" s="129">
        <v>1</v>
      </c>
      <c r="F23" s="131">
        <v>0.25</v>
      </c>
      <c r="G23" s="130"/>
      <c r="H23" s="125">
        <v>0</v>
      </c>
      <c r="I23" s="127">
        <v>3</v>
      </c>
      <c r="J23" s="128">
        <v>0.375</v>
      </c>
      <c r="K23" s="129"/>
      <c r="L23" s="131">
        <v>0</v>
      </c>
      <c r="M23" s="130">
        <v>0</v>
      </c>
      <c r="N23" s="125">
        <v>0</v>
      </c>
      <c r="O23" s="127">
        <v>7</v>
      </c>
      <c r="P23" s="128">
        <v>0.46666666666666667</v>
      </c>
      <c r="Q23" s="129"/>
      <c r="R23" s="131">
        <v>0</v>
      </c>
      <c r="S23" s="130"/>
      <c r="T23" s="125">
        <v>0</v>
      </c>
      <c r="U23" s="127">
        <v>9</v>
      </c>
      <c r="V23" s="128">
        <v>0.52941176470588236</v>
      </c>
      <c r="W23" s="129">
        <v>3</v>
      </c>
      <c r="X23" s="131">
        <v>0.42857142857142855</v>
      </c>
      <c r="Y23" s="130">
        <v>2</v>
      </c>
      <c r="Z23" s="125">
        <v>0.5</v>
      </c>
    </row>
    <row r="24" spans="1:26" ht="15.75" x14ac:dyDescent="0.2">
      <c r="A24" s="259">
        <v>16</v>
      </c>
      <c r="B24" s="126" t="s">
        <v>28</v>
      </c>
      <c r="C24" s="127">
        <v>14</v>
      </c>
      <c r="D24" s="128">
        <v>0.35897435897435898</v>
      </c>
      <c r="E24" s="129">
        <v>4</v>
      </c>
      <c r="F24" s="131">
        <v>0.22222222222222221</v>
      </c>
      <c r="G24" s="130">
        <v>1</v>
      </c>
      <c r="H24" s="125">
        <v>0.16666666666666666</v>
      </c>
      <c r="I24" s="127">
        <v>19</v>
      </c>
      <c r="J24" s="128">
        <v>0.46341463414634149</v>
      </c>
      <c r="K24" s="129">
        <v>7</v>
      </c>
      <c r="L24" s="131">
        <v>0.35</v>
      </c>
      <c r="M24" s="130">
        <v>3</v>
      </c>
      <c r="N24" s="125">
        <v>0.375</v>
      </c>
      <c r="O24" s="127">
        <v>22</v>
      </c>
      <c r="P24" s="128">
        <v>0.44897959183673469</v>
      </c>
      <c r="Q24" s="129">
        <v>9</v>
      </c>
      <c r="R24" s="131">
        <v>0.5</v>
      </c>
      <c r="S24" s="130">
        <v>3</v>
      </c>
      <c r="T24" s="125">
        <v>0.75</v>
      </c>
      <c r="U24" s="127">
        <v>25</v>
      </c>
      <c r="V24" s="128">
        <v>0.47169811320754718</v>
      </c>
      <c r="W24" s="129">
        <v>11</v>
      </c>
      <c r="X24" s="131">
        <v>0.42307692307692307</v>
      </c>
      <c r="Y24" s="130">
        <v>6</v>
      </c>
      <c r="Z24" s="125">
        <v>0.54545454545454541</v>
      </c>
    </row>
    <row r="25" spans="1:26" ht="15.75" x14ac:dyDescent="0.2">
      <c r="A25" s="259">
        <v>17</v>
      </c>
      <c r="B25" s="126" t="s">
        <v>29</v>
      </c>
      <c r="C25" s="127">
        <v>2</v>
      </c>
      <c r="D25" s="128">
        <v>0.11764705882352941</v>
      </c>
      <c r="E25" s="129">
        <v>1</v>
      </c>
      <c r="F25" s="131">
        <v>0.2</v>
      </c>
      <c r="G25" s="130"/>
      <c r="H25" s="125">
        <v>0</v>
      </c>
      <c r="I25" s="127">
        <v>2</v>
      </c>
      <c r="J25" s="128">
        <v>0.11764705882352941</v>
      </c>
      <c r="K25" s="129">
        <v>1</v>
      </c>
      <c r="L25" s="131">
        <v>0.16666666666666666</v>
      </c>
      <c r="M25" s="130">
        <v>1</v>
      </c>
      <c r="N25" s="125">
        <v>0.25</v>
      </c>
      <c r="O25" s="127">
        <v>1</v>
      </c>
      <c r="P25" s="128">
        <v>5.5555555555555552E-2</v>
      </c>
      <c r="Q25" s="129"/>
      <c r="R25" s="131">
        <v>0</v>
      </c>
      <c r="S25" s="130"/>
      <c r="T25" s="125">
        <v>0</v>
      </c>
      <c r="U25" s="127">
        <v>2</v>
      </c>
      <c r="V25" s="128">
        <v>0.125</v>
      </c>
      <c r="W25" s="129">
        <v>1</v>
      </c>
      <c r="X25" s="131">
        <v>0.1111111111111111</v>
      </c>
      <c r="Y25" s="130">
        <v>1</v>
      </c>
      <c r="Z25" s="125">
        <v>0.33333333333333331</v>
      </c>
    </row>
    <row r="26" spans="1:26" ht="33.75" x14ac:dyDescent="0.2">
      <c r="A26" s="259">
        <v>18</v>
      </c>
      <c r="B26" s="133" t="s">
        <v>30</v>
      </c>
      <c r="C26" s="127">
        <v>2</v>
      </c>
      <c r="D26" s="128">
        <v>0.1</v>
      </c>
      <c r="E26" s="129"/>
      <c r="F26" s="131">
        <v>0</v>
      </c>
      <c r="G26" s="130"/>
      <c r="H26" s="125">
        <v>0</v>
      </c>
      <c r="I26" s="127">
        <v>3</v>
      </c>
      <c r="J26" s="128">
        <v>0.15789473684210525</v>
      </c>
      <c r="K26" s="129">
        <v>1</v>
      </c>
      <c r="L26" s="131">
        <v>0.2</v>
      </c>
      <c r="M26" s="130">
        <v>0</v>
      </c>
      <c r="N26" s="125">
        <v>0</v>
      </c>
      <c r="O26" s="127">
        <v>9</v>
      </c>
      <c r="P26" s="128">
        <v>0.36</v>
      </c>
      <c r="Q26" s="129">
        <v>1</v>
      </c>
      <c r="R26" s="131">
        <v>8.3333333333333329E-2</v>
      </c>
      <c r="S26" s="130">
        <v>1</v>
      </c>
      <c r="T26" s="125">
        <v>0.33333333333333331</v>
      </c>
      <c r="U26" s="127">
        <v>9</v>
      </c>
      <c r="V26" s="128">
        <v>0.33333333333333331</v>
      </c>
      <c r="W26" s="129">
        <v>5</v>
      </c>
      <c r="X26" s="131">
        <v>0.35714285714285715</v>
      </c>
      <c r="Y26" s="130">
        <v>4</v>
      </c>
      <c r="Z26" s="125">
        <v>0.5714285714285714</v>
      </c>
    </row>
    <row r="27" spans="1:26" ht="15.75" x14ac:dyDescent="0.2">
      <c r="A27" s="259">
        <v>19</v>
      </c>
      <c r="B27" s="126" t="s">
        <v>31</v>
      </c>
      <c r="C27" s="127">
        <v>5</v>
      </c>
      <c r="D27" s="128">
        <v>0.14705882352941177</v>
      </c>
      <c r="E27" s="129">
        <v>3</v>
      </c>
      <c r="F27" s="131">
        <v>0.1875</v>
      </c>
      <c r="G27" s="130">
        <v>1</v>
      </c>
      <c r="H27" s="125">
        <v>0.33333333333333331</v>
      </c>
      <c r="I27" s="127">
        <v>9</v>
      </c>
      <c r="J27" s="128">
        <v>0.23684210526315788</v>
      </c>
      <c r="K27" s="129">
        <v>2</v>
      </c>
      <c r="L27" s="131">
        <v>0.10526315789473684</v>
      </c>
      <c r="M27" s="130">
        <v>1</v>
      </c>
      <c r="N27" s="125">
        <v>0.14285714285714285</v>
      </c>
      <c r="O27" s="127">
        <v>8</v>
      </c>
      <c r="P27" s="128">
        <v>0.20512820512820512</v>
      </c>
      <c r="Q27" s="129">
        <v>2</v>
      </c>
      <c r="R27" s="131">
        <v>0.16666666666666666</v>
      </c>
      <c r="S27" s="130">
        <v>2</v>
      </c>
      <c r="T27" s="125">
        <v>0.33333333333333331</v>
      </c>
      <c r="U27" s="127">
        <v>6</v>
      </c>
      <c r="V27" s="128">
        <v>0.16666666666666666</v>
      </c>
      <c r="W27" s="129"/>
      <c r="X27" s="131">
        <v>0</v>
      </c>
      <c r="Y27" s="130"/>
      <c r="Z27" s="125">
        <v>0</v>
      </c>
    </row>
    <row r="28" spans="1:26" ht="15.75" x14ac:dyDescent="0.2">
      <c r="A28" s="259">
        <v>20</v>
      </c>
      <c r="B28" s="126" t="s">
        <v>32</v>
      </c>
      <c r="C28" s="127"/>
      <c r="D28" s="128">
        <v>0</v>
      </c>
      <c r="E28" s="129"/>
      <c r="F28" s="131">
        <v>0</v>
      </c>
      <c r="G28" s="130"/>
      <c r="H28" s="125">
        <v>0</v>
      </c>
      <c r="I28" s="127">
        <v>1</v>
      </c>
      <c r="J28" s="128">
        <v>0.125</v>
      </c>
      <c r="K28" s="129">
        <v>1</v>
      </c>
      <c r="L28" s="131">
        <v>0.5</v>
      </c>
      <c r="M28" s="130">
        <v>1</v>
      </c>
      <c r="N28" s="125">
        <v>1</v>
      </c>
      <c r="O28" s="127"/>
      <c r="P28" s="128">
        <v>0</v>
      </c>
      <c r="Q28" s="129"/>
      <c r="R28" s="131">
        <v>0</v>
      </c>
      <c r="S28" s="130"/>
      <c r="T28" s="125">
        <v>0</v>
      </c>
      <c r="U28" s="127">
        <v>1</v>
      </c>
      <c r="V28" s="128">
        <v>0.1</v>
      </c>
      <c r="W28" s="129">
        <v>1</v>
      </c>
      <c r="X28" s="131">
        <v>0.2</v>
      </c>
      <c r="Y28" s="130"/>
      <c r="Z28" s="125">
        <v>0</v>
      </c>
    </row>
    <row r="29" spans="1:26" ht="22.5" x14ac:dyDescent="0.2">
      <c r="A29" s="259">
        <v>21</v>
      </c>
      <c r="B29" s="132" t="s">
        <v>33</v>
      </c>
      <c r="C29" s="127">
        <v>6</v>
      </c>
      <c r="D29" s="128">
        <v>0.1875</v>
      </c>
      <c r="E29" s="129">
        <v>2</v>
      </c>
      <c r="F29" s="131">
        <v>0.14285714285714285</v>
      </c>
      <c r="G29" s="130">
        <v>1</v>
      </c>
      <c r="H29" s="125">
        <v>0.14285714285714285</v>
      </c>
      <c r="I29" s="127">
        <v>6</v>
      </c>
      <c r="J29" s="128">
        <v>0.2</v>
      </c>
      <c r="K29" s="129">
        <v>2</v>
      </c>
      <c r="L29" s="131">
        <v>0.22222222222222221</v>
      </c>
      <c r="M29" s="130">
        <v>0</v>
      </c>
      <c r="N29" s="125">
        <v>0</v>
      </c>
      <c r="O29" s="127">
        <v>10</v>
      </c>
      <c r="P29" s="128">
        <v>0.27777777777777779</v>
      </c>
      <c r="Q29" s="129">
        <v>2</v>
      </c>
      <c r="R29" s="131">
        <v>0.2</v>
      </c>
      <c r="S29" s="130">
        <v>1</v>
      </c>
      <c r="T29" s="125">
        <v>0.25</v>
      </c>
      <c r="U29" s="127">
        <v>8</v>
      </c>
      <c r="V29" s="128">
        <v>0.23529411764705882</v>
      </c>
      <c r="W29" s="129">
        <v>3</v>
      </c>
      <c r="X29" s="131">
        <v>0.25</v>
      </c>
      <c r="Y29" s="130">
        <v>1</v>
      </c>
      <c r="Z29" s="125">
        <v>0.25</v>
      </c>
    </row>
    <row r="30" spans="1:26" ht="22.5" x14ac:dyDescent="0.2">
      <c r="A30" s="259">
        <v>22</v>
      </c>
      <c r="B30" s="132" t="s">
        <v>34</v>
      </c>
      <c r="C30" s="127">
        <v>14</v>
      </c>
      <c r="D30" s="128">
        <v>0.25454545454545452</v>
      </c>
      <c r="E30" s="129">
        <v>4</v>
      </c>
      <c r="F30" s="131">
        <v>0.17391304347826086</v>
      </c>
      <c r="G30" s="130"/>
      <c r="H30" s="125">
        <v>0</v>
      </c>
      <c r="I30" s="127">
        <v>12</v>
      </c>
      <c r="J30" s="128">
        <v>0.21818181818181817</v>
      </c>
      <c r="K30" s="129">
        <v>3</v>
      </c>
      <c r="L30" s="131">
        <v>0.2</v>
      </c>
      <c r="M30" s="130">
        <v>2</v>
      </c>
      <c r="N30" s="125">
        <v>0.2857142857142857</v>
      </c>
      <c r="O30" s="127">
        <v>12</v>
      </c>
      <c r="P30" s="128">
        <v>0.20689655172413793</v>
      </c>
      <c r="Q30" s="129">
        <v>2</v>
      </c>
      <c r="R30" s="131">
        <v>0.11764705882352941</v>
      </c>
      <c r="S30" s="130">
        <v>2</v>
      </c>
      <c r="T30" s="125">
        <v>0.22222222222222221</v>
      </c>
      <c r="U30" s="127">
        <v>9</v>
      </c>
      <c r="V30" s="128">
        <v>0.16071428571428573</v>
      </c>
      <c r="W30" s="129">
        <v>5</v>
      </c>
      <c r="X30" s="131">
        <v>0.26315789473684209</v>
      </c>
      <c r="Y30" s="130">
        <v>3</v>
      </c>
      <c r="Z30" s="125">
        <v>0.3</v>
      </c>
    </row>
    <row r="31" spans="1:26" ht="15.75" x14ac:dyDescent="0.2">
      <c r="A31" s="259">
        <v>23</v>
      </c>
      <c r="B31" s="126" t="s">
        <v>35</v>
      </c>
      <c r="C31" s="127">
        <v>3</v>
      </c>
      <c r="D31" s="128">
        <v>0.11538461538461539</v>
      </c>
      <c r="E31" s="129">
        <v>3</v>
      </c>
      <c r="F31" s="131">
        <v>0.27272727272727271</v>
      </c>
      <c r="G31" s="130">
        <v>1</v>
      </c>
      <c r="H31" s="125">
        <v>0.25</v>
      </c>
      <c r="I31" s="127">
        <v>3</v>
      </c>
      <c r="J31" s="128">
        <v>9.6774193548387094E-2</v>
      </c>
      <c r="K31" s="129">
        <v>1</v>
      </c>
      <c r="L31" s="131">
        <v>0.1111111111111111</v>
      </c>
      <c r="M31" s="130">
        <v>1</v>
      </c>
      <c r="N31" s="125">
        <v>0.33333333333333331</v>
      </c>
      <c r="O31" s="127">
        <v>3</v>
      </c>
      <c r="P31" s="128">
        <v>7.6923076923076927E-2</v>
      </c>
      <c r="Q31" s="129"/>
      <c r="R31" s="131">
        <v>0</v>
      </c>
      <c r="S31" s="130"/>
      <c r="T31" s="125">
        <v>0</v>
      </c>
      <c r="U31" s="127">
        <v>7</v>
      </c>
      <c r="V31" s="128">
        <v>0.1891891891891892</v>
      </c>
      <c r="W31" s="129">
        <v>2</v>
      </c>
      <c r="X31" s="131">
        <v>0.16666666666666666</v>
      </c>
      <c r="Y31" s="130">
        <v>1</v>
      </c>
      <c r="Z31" s="125">
        <v>0.2</v>
      </c>
    </row>
    <row r="32" spans="1:26" ht="15.75" x14ac:dyDescent="0.2">
      <c r="A32" s="259">
        <v>24</v>
      </c>
      <c r="B32" s="126" t="s">
        <v>36</v>
      </c>
      <c r="C32" s="127">
        <v>2</v>
      </c>
      <c r="D32" s="128">
        <v>0.15384615384615385</v>
      </c>
      <c r="E32" s="129"/>
      <c r="F32" s="131">
        <v>0</v>
      </c>
      <c r="G32" s="130"/>
      <c r="H32" s="125">
        <v>0</v>
      </c>
      <c r="I32" s="127">
        <v>3</v>
      </c>
      <c r="J32" s="128">
        <v>0.1875</v>
      </c>
      <c r="K32" s="129">
        <v>1</v>
      </c>
      <c r="L32" s="131">
        <v>0.2</v>
      </c>
      <c r="M32" s="130">
        <v>1</v>
      </c>
      <c r="N32" s="125">
        <v>0.5</v>
      </c>
      <c r="O32" s="127">
        <v>4</v>
      </c>
      <c r="P32" s="128">
        <v>0.22222222222222221</v>
      </c>
      <c r="Q32" s="129">
        <v>1</v>
      </c>
      <c r="R32" s="131">
        <v>0.25</v>
      </c>
      <c r="S32" s="130"/>
      <c r="T32" s="125">
        <v>0</v>
      </c>
      <c r="U32" s="127">
        <v>6</v>
      </c>
      <c r="V32" s="128">
        <v>0.375</v>
      </c>
      <c r="W32" s="129">
        <v>4</v>
      </c>
      <c r="X32" s="131">
        <v>0.5714285714285714</v>
      </c>
      <c r="Y32" s="130">
        <v>1</v>
      </c>
      <c r="Z32" s="125">
        <v>1</v>
      </c>
    </row>
    <row r="33" spans="1:26" ht="15.75" x14ac:dyDescent="0.2">
      <c r="A33" s="260">
        <v>25</v>
      </c>
      <c r="B33" s="126" t="s">
        <v>37</v>
      </c>
      <c r="C33" s="127">
        <v>3</v>
      </c>
      <c r="D33" s="128">
        <v>3.5294117647058823E-2</v>
      </c>
      <c r="E33" s="129"/>
      <c r="F33" s="131">
        <v>0</v>
      </c>
      <c r="G33" s="130"/>
      <c r="H33" s="125">
        <v>0</v>
      </c>
      <c r="I33" s="127">
        <v>4</v>
      </c>
      <c r="J33" s="128">
        <v>4.7058823529411764E-2</v>
      </c>
      <c r="K33" s="129">
        <v>2</v>
      </c>
      <c r="L33" s="131">
        <v>5.5555555555555552E-2</v>
      </c>
      <c r="M33" s="130">
        <v>1</v>
      </c>
      <c r="N33" s="125">
        <v>6.25E-2</v>
      </c>
      <c r="O33" s="127">
        <v>4</v>
      </c>
      <c r="P33" s="128">
        <v>4.878048780487805E-2</v>
      </c>
      <c r="Q33" s="129">
        <v>2</v>
      </c>
      <c r="R33" s="131">
        <v>7.1428571428571425E-2</v>
      </c>
      <c r="S33" s="130">
        <v>2</v>
      </c>
      <c r="T33" s="125">
        <v>0.125</v>
      </c>
      <c r="U33" s="127">
        <v>5</v>
      </c>
      <c r="V33" s="128">
        <v>6.0240963855421686E-2</v>
      </c>
      <c r="W33" s="129"/>
      <c r="X33" s="131">
        <v>0</v>
      </c>
      <c r="Y33" s="130"/>
      <c r="Z33" s="125">
        <v>0</v>
      </c>
    </row>
    <row r="34" spans="1:26" ht="15.75" x14ac:dyDescent="0.2">
      <c r="A34" s="260">
        <v>26</v>
      </c>
      <c r="B34" s="126" t="s">
        <v>38</v>
      </c>
      <c r="C34" s="127">
        <v>15</v>
      </c>
      <c r="D34" s="128">
        <v>0.15463917525773196</v>
      </c>
      <c r="E34" s="129">
        <v>6</v>
      </c>
      <c r="F34" s="131">
        <v>0.14634146341463414</v>
      </c>
      <c r="G34" s="130">
        <v>1</v>
      </c>
      <c r="H34" s="125">
        <v>9.0909090909090912E-2</v>
      </c>
      <c r="I34" s="127">
        <v>16</v>
      </c>
      <c r="J34" s="128">
        <v>0.15384615384615385</v>
      </c>
      <c r="K34" s="129">
        <v>3</v>
      </c>
      <c r="L34" s="131">
        <v>8.1081081081081086E-2</v>
      </c>
      <c r="M34" s="130">
        <v>2</v>
      </c>
      <c r="N34" s="125">
        <v>0.125</v>
      </c>
      <c r="O34" s="127">
        <v>17</v>
      </c>
      <c r="P34" s="128">
        <v>0.15044247787610621</v>
      </c>
      <c r="Q34" s="129">
        <v>8</v>
      </c>
      <c r="R34" s="131">
        <v>0.18604651162790697</v>
      </c>
      <c r="S34" s="130">
        <v>4</v>
      </c>
      <c r="T34" s="125">
        <v>0.26666666666666666</v>
      </c>
      <c r="U34" s="127">
        <v>16</v>
      </c>
      <c r="V34" s="128">
        <v>0.1391304347826087</v>
      </c>
      <c r="W34" s="129">
        <v>6</v>
      </c>
      <c r="X34" s="131">
        <v>0.13333333333333333</v>
      </c>
      <c r="Y34" s="130">
        <v>1</v>
      </c>
      <c r="Z34" s="125">
        <v>8.3333333333333329E-2</v>
      </c>
    </row>
    <row r="35" spans="1:26" ht="15.75" x14ac:dyDescent="0.2">
      <c r="A35" s="260">
        <v>27</v>
      </c>
      <c r="B35" s="126" t="s">
        <v>39</v>
      </c>
      <c r="C35" s="127">
        <v>37</v>
      </c>
      <c r="D35" s="128">
        <v>0.26428571428571429</v>
      </c>
      <c r="E35" s="129">
        <v>13</v>
      </c>
      <c r="F35" s="131">
        <v>0.24528301886792453</v>
      </c>
      <c r="G35" s="130">
        <v>5</v>
      </c>
      <c r="H35" s="125">
        <v>0.29411764705882354</v>
      </c>
      <c r="I35" s="127">
        <v>33</v>
      </c>
      <c r="J35" s="128">
        <v>0.2185430463576159</v>
      </c>
      <c r="K35" s="129">
        <v>9</v>
      </c>
      <c r="L35" s="131">
        <v>0.18</v>
      </c>
      <c r="M35" s="130">
        <v>6</v>
      </c>
      <c r="N35" s="125">
        <v>0.31578947368421051</v>
      </c>
      <c r="O35" s="127">
        <v>37</v>
      </c>
      <c r="P35" s="128">
        <v>0.22289156626506024</v>
      </c>
      <c r="Q35" s="129">
        <v>6</v>
      </c>
      <c r="R35" s="131">
        <v>0.125</v>
      </c>
      <c r="S35" s="130">
        <v>5</v>
      </c>
      <c r="T35" s="125">
        <v>0.21739130434782608</v>
      </c>
      <c r="U35" s="127">
        <v>46</v>
      </c>
      <c r="V35" s="128">
        <v>0.26136363636363635</v>
      </c>
      <c r="W35" s="129">
        <v>9</v>
      </c>
      <c r="X35" s="131">
        <v>0.15</v>
      </c>
      <c r="Y35" s="130">
        <v>5</v>
      </c>
      <c r="Z35" s="125">
        <v>0.19230769230769232</v>
      </c>
    </row>
    <row r="36" spans="1:26" ht="15.75" x14ac:dyDescent="0.2">
      <c r="A36" s="260">
        <v>28</v>
      </c>
      <c r="B36" s="126" t="s">
        <v>40</v>
      </c>
      <c r="C36" s="127">
        <v>6</v>
      </c>
      <c r="D36" s="128">
        <v>7.0588235294117646E-2</v>
      </c>
      <c r="E36" s="129">
        <v>2</v>
      </c>
      <c r="F36" s="131">
        <v>8.6956521739130432E-2</v>
      </c>
      <c r="G36" s="130">
        <v>1</v>
      </c>
      <c r="H36" s="125">
        <v>0.1</v>
      </c>
      <c r="I36" s="127">
        <v>5</v>
      </c>
      <c r="J36" s="128">
        <v>5.8823529411764705E-2</v>
      </c>
      <c r="K36" s="129">
        <v>1</v>
      </c>
      <c r="L36" s="131">
        <v>4.1666666666666664E-2</v>
      </c>
      <c r="M36" s="130">
        <v>1</v>
      </c>
      <c r="N36" s="125">
        <v>9.0909090909090912E-2</v>
      </c>
      <c r="O36" s="127">
        <v>7</v>
      </c>
      <c r="P36" s="128">
        <v>7.8651685393258425E-2</v>
      </c>
      <c r="Q36" s="129">
        <v>1</v>
      </c>
      <c r="R36" s="131">
        <v>4.5454545454545456E-2</v>
      </c>
      <c r="S36" s="130">
        <v>1</v>
      </c>
      <c r="T36" s="125">
        <v>8.3333333333333329E-2</v>
      </c>
      <c r="U36" s="127">
        <v>9</v>
      </c>
      <c r="V36" s="128">
        <v>9.1836734693877556E-2</v>
      </c>
      <c r="W36" s="129">
        <v>3</v>
      </c>
      <c r="X36" s="131">
        <v>0.10344827586206896</v>
      </c>
      <c r="Y36" s="130">
        <v>2</v>
      </c>
      <c r="Z36" s="125">
        <v>0.14285714285714285</v>
      </c>
    </row>
    <row r="37" spans="1:26" ht="15.75" x14ac:dyDescent="0.2">
      <c r="A37" s="260">
        <v>29</v>
      </c>
      <c r="B37" s="126" t="s">
        <v>41</v>
      </c>
      <c r="C37" s="127">
        <v>4</v>
      </c>
      <c r="D37" s="128">
        <v>0.125</v>
      </c>
      <c r="E37" s="129">
        <v>2</v>
      </c>
      <c r="F37" s="131">
        <v>0.14285714285714285</v>
      </c>
      <c r="G37" s="130"/>
      <c r="H37" s="125">
        <v>0</v>
      </c>
      <c r="I37" s="127">
        <v>4</v>
      </c>
      <c r="J37" s="128">
        <v>0.12121212121212122</v>
      </c>
      <c r="K37" s="129">
        <v>2</v>
      </c>
      <c r="L37" s="131">
        <v>0.2</v>
      </c>
      <c r="M37" s="130">
        <v>2</v>
      </c>
      <c r="N37" s="125">
        <v>0.4</v>
      </c>
      <c r="O37" s="127">
        <v>2</v>
      </c>
      <c r="P37" s="128">
        <v>6.25E-2</v>
      </c>
      <c r="Q37" s="129">
        <v>1</v>
      </c>
      <c r="R37" s="131">
        <v>0.1111111111111111</v>
      </c>
      <c r="S37" s="130">
        <v>1</v>
      </c>
      <c r="T37" s="125">
        <v>0.25</v>
      </c>
      <c r="U37" s="127">
        <v>2</v>
      </c>
      <c r="V37" s="128">
        <v>6.0606060606060608E-2</v>
      </c>
      <c r="W37" s="129"/>
      <c r="X37" s="131">
        <v>0</v>
      </c>
      <c r="Y37" s="130"/>
      <c r="Z37" s="125">
        <v>0</v>
      </c>
    </row>
    <row r="38" spans="1:26" ht="15.75" x14ac:dyDescent="0.2">
      <c r="A38" s="260">
        <v>30</v>
      </c>
      <c r="B38" s="126" t="s">
        <v>42</v>
      </c>
      <c r="C38" s="127">
        <v>2</v>
      </c>
      <c r="D38" s="128">
        <v>5.4054054054054057E-2</v>
      </c>
      <c r="E38" s="129"/>
      <c r="F38" s="131">
        <v>0</v>
      </c>
      <c r="G38" s="130"/>
      <c r="H38" s="125">
        <v>0</v>
      </c>
      <c r="I38" s="127">
        <v>3</v>
      </c>
      <c r="J38" s="128">
        <v>6.8181818181818177E-2</v>
      </c>
      <c r="K38" s="129"/>
      <c r="L38" s="131">
        <v>0</v>
      </c>
      <c r="M38" s="130">
        <v>0</v>
      </c>
      <c r="N38" s="125">
        <v>0</v>
      </c>
      <c r="O38" s="127">
        <v>6</v>
      </c>
      <c r="P38" s="128">
        <v>0.13043478260869565</v>
      </c>
      <c r="Q38" s="129"/>
      <c r="R38" s="131">
        <v>0</v>
      </c>
      <c r="S38" s="130"/>
      <c r="T38" s="125">
        <v>0</v>
      </c>
      <c r="U38" s="127">
        <v>8</v>
      </c>
      <c r="V38" s="128">
        <v>0.1702127659574468</v>
      </c>
      <c r="W38" s="129">
        <v>4</v>
      </c>
      <c r="X38" s="131">
        <v>0.26666666666666666</v>
      </c>
      <c r="Y38" s="130">
        <v>2</v>
      </c>
      <c r="Z38" s="125">
        <v>0.33333333333333331</v>
      </c>
    </row>
    <row r="39" spans="1:26" ht="15.75" x14ac:dyDescent="0.2">
      <c r="A39" s="260">
        <v>31</v>
      </c>
      <c r="B39" s="126" t="s">
        <v>43</v>
      </c>
      <c r="C39" s="127">
        <v>7</v>
      </c>
      <c r="D39" s="128">
        <v>0.15217391304347827</v>
      </c>
      <c r="E39" s="129"/>
      <c r="F39" s="131">
        <v>0</v>
      </c>
      <c r="G39" s="130"/>
      <c r="H39" s="125">
        <v>0</v>
      </c>
      <c r="I39" s="127">
        <v>8</v>
      </c>
      <c r="J39" s="128">
        <v>0.16</v>
      </c>
      <c r="K39" s="129">
        <v>1</v>
      </c>
      <c r="L39" s="131">
        <v>8.3333333333333329E-2</v>
      </c>
      <c r="M39" s="130">
        <v>0</v>
      </c>
      <c r="N39" s="125">
        <v>0</v>
      </c>
      <c r="O39" s="127">
        <v>9</v>
      </c>
      <c r="P39" s="128">
        <v>0.17647058823529413</v>
      </c>
      <c r="Q39" s="129">
        <v>4</v>
      </c>
      <c r="R39" s="131">
        <v>0.22222222222222221</v>
      </c>
      <c r="S39" s="130">
        <v>4</v>
      </c>
      <c r="T39" s="125">
        <v>0.44444444444444442</v>
      </c>
      <c r="U39" s="127">
        <v>9</v>
      </c>
      <c r="V39" s="128">
        <v>0.16981132075471697</v>
      </c>
      <c r="W39" s="129">
        <v>2</v>
      </c>
      <c r="X39" s="131">
        <v>0.1111111111111111</v>
      </c>
      <c r="Y39" s="130">
        <v>1</v>
      </c>
      <c r="Z39" s="125">
        <v>0.16666666666666666</v>
      </c>
    </row>
    <row r="40" spans="1:26" ht="15.75" x14ac:dyDescent="0.2">
      <c r="A40" s="260">
        <v>32</v>
      </c>
      <c r="B40" s="126" t="s">
        <v>44</v>
      </c>
      <c r="C40" s="127">
        <v>10</v>
      </c>
      <c r="D40" s="128">
        <v>0.17543859649122806</v>
      </c>
      <c r="E40" s="129">
        <v>1</v>
      </c>
      <c r="F40" s="131">
        <v>7.6923076923076927E-2</v>
      </c>
      <c r="G40" s="130">
        <v>1</v>
      </c>
      <c r="H40" s="125">
        <v>0.14285714285714285</v>
      </c>
      <c r="I40" s="127">
        <v>16</v>
      </c>
      <c r="J40" s="128">
        <v>0.24615384615384617</v>
      </c>
      <c r="K40" s="129">
        <v>2</v>
      </c>
      <c r="L40" s="131">
        <v>0.11764705882352941</v>
      </c>
      <c r="M40" s="130">
        <v>1</v>
      </c>
      <c r="N40" s="125">
        <v>8.3333333333333329E-2</v>
      </c>
      <c r="O40" s="127">
        <v>16</v>
      </c>
      <c r="P40" s="128">
        <v>0.24615384615384617</v>
      </c>
      <c r="Q40" s="129">
        <v>4</v>
      </c>
      <c r="R40" s="131">
        <v>0.21052631578947367</v>
      </c>
      <c r="S40" s="130">
        <v>2</v>
      </c>
      <c r="T40" s="125">
        <v>0.2857142857142857</v>
      </c>
      <c r="U40" s="127">
        <v>19</v>
      </c>
      <c r="V40" s="128">
        <v>0.25333333333333335</v>
      </c>
      <c r="W40" s="129">
        <v>4</v>
      </c>
      <c r="X40" s="131">
        <v>0.12903225806451613</v>
      </c>
      <c r="Y40" s="130">
        <v>3</v>
      </c>
      <c r="Z40" s="125">
        <v>0.16666666666666666</v>
      </c>
    </row>
    <row r="41" spans="1:26" ht="15.75" x14ac:dyDescent="0.2">
      <c r="A41" s="260">
        <v>33</v>
      </c>
      <c r="B41" s="126" t="s">
        <v>45</v>
      </c>
      <c r="C41" s="127">
        <v>7</v>
      </c>
      <c r="D41" s="128">
        <v>0.15909090909090909</v>
      </c>
      <c r="E41" s="129">
        <v>3</v>
      </c>
      <c r="F41" s="131">
        <v>0.1875</v>
      </c>
      <c r="G41" s="130">
        <v>1</v>
      </c>
      <c r="H41" s="125">
        <v>0.16666666666666666</v>
      </c>
      <c r="I41" s="127">
        <v>6</v>
      </c>
      <c r="J41" s="128">
        <v>0.12244897959183673</v>
      </c>
      <c r="K41" s="129">
        <v>2</v>
      </c>
      <c r="L41" s="131">
        <v>0.125</v>
      </c>
      <c r="M41" s="130">
        <v>2</v>
      </c>
      <c r="N41" s="125">
        <v>0.22222222222222221</v>
      </c>
      <c r="O41" s="127">
        <v>6</v>
      </c>
      <c r="P41" s="128">
        <v>0.10714285714285714</v>
      </c>
      <c r="Q41" s="129">
        <v>1</v>
      </c>
      <c r="R41" s="131">
        <v>8.3333333333333329E-2</v>
      </c>
      <c r="S41" s="130">
        <v>1</v>
      </c>
      <c r="T41" s="125">
        <v>0.125</v>
      </c>
      <c r="U41" s="127">
        <v>7</v>
      </c>
      <c r="V41" s="128">
        <v>0.11666666666666667</v>
      </c>
      <c r="W41" s="129">
        <v>2</v>
      </c>
      <c r="X41" s="131">
        <v>0.13333333333333333</v>
      </c>
      <c r="Y41" s="130">
        <v>2</v>
      </c>
      <c r="Z41" s="125">
        <v>0.2857142857142857</v>
      </c>
    </row>
    <row r="42" spans="1:26" ht="15.75" x14ac:dyDescent="0.2">
      <c r="A42" s="260">
        <v>34</v>
      </c>
      <c r="B42" s="126" t="s">
        <v>46</v>
      </c>
      <c r="C42" s="127">
        <v>1</v>
      </c>
      <c r="D42" s="128">
        <v>8.3333333333333329E-2</v>
      </c>
      <c r="E42" s="129"/>
      <c r="F42" s="131">
        <v>0</v>
      </c>
      <c r="G42" s="130"/>
      <c r="H42" s="125">
        <v>0</v>
      </c>
      <c r="I42" s="127">
        <v>2</v>
      </c>
      <c r="J42" s="128">
        <v>0.14285714285714285</v>
      </c>
      <c r="K42" s="129"/>
      <c r="L42" s="131">
        <v>0</v>
      </c>
      <c r="M42" s="130">
        <v>0</v>
      </c>
      <c r="N42" s="125">
        <v>0</v>
      </c>
      <c r="O42" s="127">
        <v>4</v>
      </c>
      <c r="P42" s="128">
        <v>0.25</v>
      </c>
      <c r="Q42" s="129">
        <v>1</v>
      </c>
      <c r="R42" s="131">
        <v>0.14285714285714285</v>
      </c>
      <c r="S42" s="130">
        <v>1</v>
      </c>
      <c r="T42" s="125">
        <v>0.5</v>
      </c>
      <c r="U42" s="127">
        <v>4</v>
      </c>
      <c r="V42" s="128">
        <v>0.23529411764705882</v>
      </c>
      <c r="W42" s="129"/>
      <c r="X42" s="131">
        <v>0</v>
      </c>
      <c r="Y42" s="130"/>
      <c r="Z42" s="125">
        <v>0</v>
      </c>
    </row>
    <row r="43" spans="1:26" ht="15.75" x14ac:dyDescent="0.2">
      <c r="A43" s="260">
        <v>35</v>
      </c>
      <c r="B43" s="126" t="s">
        <v>47</v>
      </c>
      <c r="C43" s="127">
        <v>2</v>
      </c>
      <c r="D43" s="128">
        <v>5.8823529411764705E-2</v>
      </c>
      <c r="E43" s="129"/>
      <c r="F43" s="131">
        <v>0</v>
      </c>
      <c r="G43" s="130"/>
      <c r="H43" s="125">
        <v>0</v>
      </c>
      <c r="I43" s="127">
        <v>2</v>
      </c>
      <c r="J43" s="128">
        <v>5.8823529411764705E-2</v>
      </c>
      <c r="K43" s="129"/>
      <c r="L43" s="131">
        <v>0</v>
      </c>
      <c r="M43" s="130">
        <v>0</v>
      </c>
      <c r="N43" s="125">
        <v>0</v>
      </c>
      <c r="O43" s="127">
        <v>1</v>
      </c>
      <c r="P43" s="128">
        <v>2.9411764705882353E-2</v>
      </c>
      <c r="Q43" s="129"/>
      <c r="R43" s="131">
        <v>0</v>
      </c>
      <c r="S43" s="130"/>
      <c r="T43" s="125">
        <v>0</v>
      </c>
      <c r="U43" s="127">
        <v>2</v>
      </c>
      <c r="V43" s="128">
        <v>5.8823529411764705E-2</v>
      </c>
      <c r="W43" s="129">
        <v>1</v>
      </c>
      <c r="X43" s="131">
        <v>0.125</v>
      </c>
      <c r="Y43" s="130"/>
      <c r="Z43" s="125">
        <v>0</v>
      </c>
    </row>
    <row r="44" spans="1:26" ht="15.75" x14ac:dyDescent="0.2">
      <c r="A44" s="260">
        <v>36</v>
      </c>
      <c r="B44" s="126" t="s">
        <v>48</v>
      </c>
      <c r="C44" s="127"/>
      <c r="D44" s="128">
        <v>0</v>
      </c>
      <c r="E44" s="129"/>
      <c r="F44" s="131">
        <v>0</v>
      </c>
      <c r="G44" s="130"/>
      <c r="H44" s="125">
        <v>0</v>
      </c>
      <c r="I44" s="127"/>
      <c r="J44" s="128">
        <v>0</v>
      </c>
      <c r="K44" s="129"/>
      <c r="L44" s="131">
        <v>0</v>
      </c>
      <c r="M44" s="130">
        <v>0</v>
      </c>
      <c r="N44" s="125">
        <v>0</v>
      </c>
      <c r="O44" s="127"/>
      <c r="P44" s="128">
        <v>0</v>
      </c>
      <c r="Q44" s="129"/>
      <c r="R44" s="131">
        <v>0</v>
      </c>
      <c r="S44" s="130"/>
      <c r="T44" s="125">
        <v>0</v>
      </c>
      <c r="U44" s="127">
        <v>2</v>
      </c>
      <c r="V44" s="128">
        <v>8.6956521739130432E-2</v>
      </c>
      <c r="W44" s="129"/>
      <c r="X44" s="131">
        <v>0</v>
      </c>
      <c r="Y44" s="130"/>
      <c r="Z44" s="125">
        <v>0</v>
      </c>
    </row>
    <row r="45" spans="1:26" ht="15.75" x14ac:dyDescent="0.2">
      <c r="A45" s="260">
        <v>37</v>
      </c>
      <c r="B45" s="126" t="s">
        <v>49</v>
      </c>
      <c r="C45" s="127">
        <v>2</v>
      </c>
      <c r="D45" s="128">
        <v>0.25</v>
      </c>
      <c r="E45" s="129">
        <v>1</v>
      </c>
      <c r="F45" s="131">
        <v>0.33333333333333331</v>
      </c>
      <c r="G45" s="130"/>
      <c r="H45" s="125">
        <v>0</v>
      </c>
      <c r="I45" s="127">
        <v>1</v>
      </c>
      <c r="J45" s="128">
        <v>0.14285714285714285</v>
      </c>
      <c r="K45" s="129"/>
      <c r="L45" s="131">
        <v>0</v>
      </c>
      <c r="M45" s="130">
        <v>0</v>
      </c>
      <c r="N45" s="125">
        <v>0</v>
      </c>
      <c r="O45" s="127">
        <v>1</v>
      </c>
      <c r="P45" s="128">
        <v>0.125</v>
      </c>
      <c r="Q45" s="129">
        <v>1</v>
      </c>
      <c r="R45" s="131">
        <v>1</v>
      </c>
      <c r="S45" s="130"/>
      <c r="T45" s="125"/>
      <c r="U45" s="127">
        <v>3</v>
      </c>
      <c r="V45" s="128">
        <v>0.25</v>
      </c>
      <c r="W45" s="129">
        <v>1</v>
      </c>
      <c r="X45" s="131">
        <v>0.5</v>
      </c>
      <c r="Y45" s="130"/>
      <c r="Z45" s="125"/>
    </row>
    <row r="46" spans="1:26" ht="15.75" x14ac:dyDescent="0.2">
      <c r="A46" s="260">
        <v>60</v>
      </c>
      <c r="B46" s="126" t="s">
        <v>50</v>
      </c>
      <c r="C46" s="127">
        <v>7</v>
      </c>
      <c r="D46" s="128">
        <v>6.1403508771929821E-2</v>
      </c>
      <c r="E46" s="129">
        <v>1</v>
      </c>
      <c r="F46" s="131">
        <v>2.3809523809523808E-2</v>
      </c>
      <c r="G46" s="130">
        <v>1</v>
      </c>
      <c r="H46" s="125">
        <v>6.25E-2</v>
      </c>
      <c r="I46" s="127">
        <v>11</v>
      </c>
      <c r="J46" s="128">
        <v>7.9710144927536225E-2</v>
      </c>
      <c r="K46" s="129">
        <v>1</v>
      </c>
      <c r="L46" s="131">
        <v>1.9230769230769232E-2</v>
      </c>
      <c r="M46" s="130">
        <v>0</v>
      </c>
      <c r="N46" s="125">
        <v>0</v>
      </c>
      <c r="O46" s="127">
        <v>15</v>
      </c>
      <c r="P46" s="128">
        <v>0.10416666666666667</v>
      </c>
      <c r="Q46" s="129">
        <v>5</v>
      </c>
      <c r="R46" s="131">
        <v>0.1</v>
      </c>
      <c r="S46" s="130">
        <v>3</v>
      </c>
      <c r="T46" s="125">
        <v>0.13636363636363635</v>
      </c>
      <c r="U46" s="127">
        <v>14</v>
      </c>
      <c r="V46" s="128">
        <v>9.2105263157894732E-2</v>
      </c>
      <c r="W46" s="129">
        <v>4</v>
      </c>
      <c r="X46" s="131">
        <v>7.407407407407407E-2</v>
      </c>
      <c r="Y46" s="130">
        <v>3</v>
      </c>
      <c r="Z46" s="125">
        <v>0.10344827586206896</v>
      </c>
    </row>
    <row r="47" spans="1:26" ht="15.75" x14ac:dyDescent="0.2">
      <c r="A47" s="260">
        <v>61</v>
      </c>
      <c r="B47" s="126" t="s">
        <v>51</v>
      </c>
      <c r="C47" s="127">
        <v>9</v>
      </c>
      <c r="D47" s="128">
        <v>0.10714285714285714</v>
      </c>
      <c r="E47" s="129">
        <v>2</v>
      </c>
      <c r="F47" s="131">
        <v>8.6956521739130432E-2</v>
      </c>
      <c r="G47" s="130"/>
      <c r="H47" s="125">
        <v>0</v>
      </c>
      <c r="I47" s="127">
        <v>10</v>
      </c>
      <c r="J47" s="128">
        <v>0.10638297872340426</v>
      </c>
      <c r="K47" s="129">
        <v>3</v>
      </c>
      <c r="L47" s="131">
        <v>0.14285714285714285</v>
      </c>
      <c r="M47" s="130">
        <v>1</v>
      </c>
      <c r="N47" s="125">
        <v>0.125</v>
      </c>
      <c r="O47" s="127">
        <v>10</v>
      </c>
      <c r="P47" s="128">
        <v>9.0090090090090086E-2</v>
      </c>
      <c r="Q47" s="129">
        <v>3</v>
      </c>
      <c r="R47" s="131">
        <v>9.375E-2</v>
      </c>
      <c r="S47" s="130">
        <v>2</v>
      </c>
      <c r="T47" s="125">
        <v>0.11764705882352941</v>
      </c>
      <c r="U47" s="127">
        <v>10</v>
      </c>
      <c r="V47" s="128">
        <v>9.0090090090090086E-2</v>
      </c>
      <c r="W47" s="129">
        <v>4</v>
      </c>
      <c r="X47" s="131">
        <v>9.5238095238095233E-2</v>
      </c>
      <c r="Y47" s="130">
        <v>1</v>
      </c>
      <c r="Z47" s="125">
        <v>0.05</v>
      </c>
    </row>
    <row r="48" spans="1:26" ht="15.75" x14ac:dyDescent="0.2">
      <c r="A48" s="260">
        <v>62</v>
      </c>
      <c r="B48" s="126" t="s">
        <v>52</v>
      </c>
      <c r="C48" s="127">
        <v>8</v>
      </c>
      <c r="D48" s="128">
        <v>0.16326530612244897</v>
      </c>
      <c r="E48" s="129">
        <v>5</v>
      </c>
      <c r="F48" s="131">
        <v>0.25</v>
      </c>
      <c r="G48" s="130">
        <v>4</v>
      </c>
      <c r="H48" s="125">
        <v>0.5</v>
      </c>
      <c r="I48" s="127">
        <v>6</v>
      </c>
      <c r="J48" s="128">
        <v>0.12</v>
      </c>
      <c r="K48" s="129">
        <v>2</v>
      </c>
      <c r="L48" s="131">
        <v>0.11764705882352941</v>
      </c>
      <c r="M48" s="130">
        <v>0</v>
      </c>
      <c r="N48" s="125">
        <v>0</v>
      </c>
      <c r="O48" s="127">
        <v>10</v>
      </c>
      <c r="P48" s="128">
        <v>0.16666666666666666</v>
      </c>
      <c r="Q48" s="129">
        <v>2</v>
      </c>
      <c r="R48" s="131">
        <v>0.1111111111111111</v>
      </c>
      <c r="S48" s="130"/>
      <c r="T48" s="125">
        <v>0</v>
      </c>
      <c r="U48" s="127">
        <v>11</v>
      </c>
      <c r="V48" s="128">
        <v>0.171875</v>
      </c>
      <c r="W48" s="129">
        <v>4</v>
      </c>
      <c r="X48" s="131">
        <v>0.19047619047619047</v>
      </c>
      <c r="Y48" s="130">
        <v>3</v>
      </c>
      <c r="Z48" s="125">
        <v>0.375</v>
      </c>
    </row>
    <row r="49" spans="1:26" ht="15.75" x14ac:dyDescent="0.2">
      <c r="A49" s="260">
        <v>63</v>
      </c>
      <c r="B49" s="126" t="s">
        <v>53</v>
      </c>
      <c r="C49" s="127">
        <v>8</v>
      </c>
      <c r="D49" s="128">
        <v>9.1954022988505746E-2</v>
      </c>
      <c r="E49" s="129">
        <v>1</v>
      </c>
      <c r="F49" s="131">
        <v>3.2258064516129031E-2</v>
      </c>
      <c r="G49" s="130">
        <v>1</v>
      </c>
      <c r="H49" s="125">
        <v>0.1</v>
      </c>
      <c r="I49" s="127">
        <v>10</v>
      </c>
      <c r="J49" s="128">
        <v>0.10309278350515463</v>
      </c>
      <c r="K49" s="129"/>
      <c r="L49" s="131">
        <v>0</v>
      </c>
      <c r="M49" s="130">
        <v>0</v>
      </c>
      <c r="N49" s="125">
        <v>0</v>
      </c>
      <c r="O49" s="127">
        <v>11</v>
      </c>
      <c r="P49" s="128">
        <v>9.90990990990991E-2</v>
      </c>
      <c r="Q49" s="129">
        <v>3</v>
      </c>
      <c r="R49" s="131">
        <v>8.8235294117647065E-2</v>
      </c>
      <c r="S49" s="130">
        <v>1</v>
      </c>
      <c r="T49" s="125">
        <v>5.8823529411764705E-2</v>
      </c>
      <c r="U49" s="127">
        <v>12</v>
      </c>
      <c r="V49" s="128">
        <v>0.10526315789473684</v>
      </c>
      <c r="W49" s="129">
        <v>2</v>
      </c>
      <c r="X49" s="131">
        <v>4.7619047619047616E-2</v>
      </c>
      <c r="Y49" s="130">
        <v>1</v>
      </c>
      <c r="Z49" s="125">
        <v>5.8823529411764705E-2</v>
      </c>
    </row>
    <row r="50" spans="1:26" ht="15.75" x14ac:dyDescent="0.2">
      <c r="A50" s="260">
        <v>64</v>
      </c>
      <c r="B50" s="126" t="s">
        <v>54</v>
      </c>
      <c r="C50" s="127">
        <v>8</v>
      </c>
      <c r="D50" s="128">
        <v>0.22222222222222221</v>
      </c>
      <c r="E50" s="129">
        <v>2</v>
      </c>
      <c r="F50" s="131">
        <v>0.22222222222222221</v>
      </c>
      <c r="G50" s="130"/>
      <c r="H50" s="125">
        <v>0</v>
      </c>
      <c r="I50" s="127">
        <v>11</v>
      </c>
      <c r="J50" s="128">
        <v>0.24444444444444444</v>
      </c>
      <c r="K50" s="129">
        <v>6</v>
      </c>
      <c r="L50" s="131">
        <v>0.4</v>
      </c>
      <c r="M50" s="130">
        <v>2</v>
      </c>
      <c r="N50" s="125">
        <v>0.4</v>
      </c>
      <c r="O50" s="127">
        <v>14</v>
      </c>
      <c r="P50" s="128">
        <v>0.27450980392156865</v>
      </c>
      <c r="Q50" s="129">
        <v>9</v>
      </c>
      <c r="R50" s="131">
        <v>0.375</v>
      </c>
      <c r="S50" s="130">
        <v>3</v>
      </c>
      <c r="T50" s="125">
        <v>0.375</v>
      </c>
      <c r="U50" s="127">
        <v>16</v>
      </c>
      <c r="V50" s="128">
        <v>0.31372549019607843</v>
      </c>
      <c r="W50" s="129">
        <v>8</v>
      </c>
      <c r="X50" s="131">
        <v>0.34782608695652173</v>
      </c>
      <c r="Y50" s="130">
        <v>3</v>
      </c>
      <c r="Z50" s="125">
        <v>0.33333333333333331</v>
      </c>
    </row>
    <row r="51" spans="1:26" ht="15.75" x14ac:dyDescent="0.2">
      <c r="A51" s="260">
        <v>65</v>
      </c>
      <c r="B51" s="126" t="s">
        <v>55</v>
      </c>
      <c r="C51" s="127">
        <v>5</v>
      </c>
      <c r="D51" s="128">
        <v>0.13513513513513514</v>
      </c>
      <c r="E51" s="129"/>
      <c r="F51" s="131">
        <v>0</v>
      </c>
      <c r="G51" s="130"/>
      <c r="H51" s="125">
        <v>0</v>
      </c>
      <c r="I51" s="127">
        <v>7</v>
      </c>
      <c r="J51" s="128">
        <v>0.17499999999999999</v>
      </c>
      <c r="K51" s="129">
        <v>2</v>
      </c>
      <c r="L51" s="131">
        <v>0.16666666666666666</v>
      </c>
      <c r="M51" s="130">
        <v>1</v>
      </c>
      <c r="N51" s="125">
        <v>0.14285714285714285</v>
      </c>
      <c r="O51" s="127">
        <v>9</v>
      </c>
      <c r="P51" s="128">
        <v>0.21951219512195122</v>
      </c>
      <c r="Q51" s="129">
        <v>3</v>
      </c>
      <c r="R51" s="131">
        <v>0.25</v>
      </c>
      <c r="S51" s="130">
        <v>2</v>
      </c>
      <c r="T51" s="125">
        <v>0.2857142857142857</v>
      </c>
      <c r="U51" s="127">
        <v>11</v>
      </c>
      <c r="V51" s="128">
        <v>0.25</v>
      </c>
      <c r="W51" s="129">
        <v>2</v>
      </c>
      <c r="X51" s="131">
        <v>0.16666666666666666</v>
      </c>
      <c r="Y51" s="130">
        <v>1</v>
      </c>
      <c r="Z51" s="125">
        <v>0.14285714285714285</v>
      </c>
    </row>
    <row r="52" spans="1:26" ht="15.75" x14ac:dyDescent="0.2">
      <c r="A52" s="260">
        <v>66</v>
      </c>
      <c r="B52" s="126" t="s">
        <v>56</v>
      </c>
      <c r="C52" s="127">
        <v>3</v>
      </c>
      <c r="D52" s="128">
        <v>9.375E-2</v>
      </c>
      <c r="E52" s="129">
        <v>1</v>
      </c>
      <c r="F52" s="131">
        <v>9.0909090909090912E-2</v>
      </c>
      <c r="G52" s="130">
        <v>1</v>
      </c>
      <c r="H52" s="125">
        <v>0.33333333333333331</v>
      </c>
      <c r="I52" s="127">
        <v>5</v>
      </c>
      <c r="J52" s="128">
        <v>0.12820512820512819</v>
      </c>
      <c r="K52" s="129">
        <v>2</v>
      </c>
      <c r="L52" s="131">
        <v>0.14285714285714285</v>
      </c>
      <c r="M52" s="130">
        <v>2</v>
      </c>
      <c r="N52" s="125">
        <v>0.33333333333333331</v>
      </c>
      <c r="O52" s="127">
        <v>4</v>
      </c>
      <c r="P52" s="128">
        <v>0.10256410256410256</v>
      </c>
      <c r="Q52" s="129"/>
      <c r="R52" s="131">
        <v>0</v>
      </c>
      <c r="S52" s="130"/>
      <c r="T52" s="125">
        <v>0</v>
      </c>
      <c r="U52" s="127">
        <v>5</v>
      </c>
      <c r="V52" s="128">
        <v>0.11627906976744186</v>
      </c>
      <c r="W52" s="129">
        <v>3</v>
      </c>
      <c r="X52" s="131">
        <v>0.23076923076923078</v>
      </c>
      <c r="Y52" s="130"/>
      <c r="Z52" s="125">
        <v>0</v>
      </c>
    </row>
    <row r="53" spans="1:26" ht="15.75" x14ac:dyDescent="0.2">
      <c r="A53" s="260">
        <v>67</v>
      </c>
      <c r="B53" s="126" t="s">
        <v>57</v>
      </c>
      <c r="C53" s="127">
        <v>3</v>
      </c>
      <c r="D53" s="128">
        <v>0.15789473684210525</v>
      </c>
      <c r="E53" s="129">
        <v>1</v>
      </c>
      <c r="F53" s="131">
        <v>0.14285714285714285</v>
      </c>
      <c r="G53" s="130"/>
      <c r="H53" s="125">
        <v>0</v>
      </c>
      <c r="I53" s="127">
        <v>3</v>
      </c>
      <c r="J53" s="128">
        <v>0.17647058823529413</v>
      </c>
      <c r="K53" s="129">
        <v>1</v>
      </c>
      <c r="L53" s="131">
        <v>0.125</v>
      </c>
      <c r="M53" s="130">
        <v>0</v>
      </c>
      <c r="N53" s="125">
        <v>0</v>
      </c>
      <c r="O53" s="127">
        <v>4</v>
      </c>
      <c r="P53" s="128">
        <v>0.19047619047619047</v>
      </c>
      <c r="Q53" s="129">
        <v>2</v>
      </c>
      <c r="R53" s="131">
        <v>0.2857142857142857</v>
      </c>
      <c r="S53" s="130">
        <v>2</v>
      </c>
      <c r="T53" s="125">
        <v>0.4</v>
      </c>
      <c r="U53" s="127">
        <v>4</v>
      </c>
      <c r="V53" s="128">
        <v>0.19047619047619047</v>
      </c>
      <c r="W53" s="129"/>
      <c r="X53" s="131">
        <v>0</v>
      </c>
      <c r="Y53" s="130"/>
      <c r="Z53" s="125">
        <v>0</v>
      </c>
    </row>
    <row r="54" spans="1:26" ht="15.75" x14ac:dyDescent="0.2">
      <c r="A54" s="260">
        <v>68</v>
      </c>
      <c r="B54" s="126" t="s">
        <v>58</v>
      </c>
      <c r="C54" s="127">
        <v>1</v>
      </c>
      <c r="D54" s="128">
        <v>7.6923076923076927E-2</v>
      </c>
      <c r="E54" s="129"/>
      <c r="F54" s="131">
        <v>0</v>
      </c>
      <c r="G54" s="130"/>
      <c r="H54" s="125">
        <v>0</v>
      </c>
      <c r="I54" s="127">
        <v>3</v>
      </c>
      <c r="J54" s="128">
        <v>0.16666666666666666</v>
      </c>
      <c r="K54" s="129">
        <v>1</v>
      </c>
      <c r="L54" s="131">
        <v>0.16666666666666666</v>
      </c>
      <c r="M54" s="130">
        <v>0</v>
      </c>
      <c r="N54" s="125">
        <v>0</v>
      </c>
      <c r="O54" s="127">
        <v>4</v>
      </c>
      <c r="P54" s="128">
        <v>0.17391304347826086</v>
      </c>
      <c r="Q54" s="129">
        <v>1</v>
      </c>
      <c r="R54" s="131">
        <v>0.16666666666666666</v>
      </c>
      <c r="S54" s="130">
        <v>1</v>
      </c>
      <c r="T54" s="125">
        <v>0.5</v>
      </c>
      <c r="U54" s="127">
        <v>5</v>
      </c>
      <c r="V54" s="128">
        <v>0.18518518518518517</v>
      </c>
      <c r="W54" s="129">
        <v>2</v>
      </c>
      <c r="X54" s="131">
        <v>0.25</v>
      </c>
      <c r="Y54" s="130">
        <v>2</v>
      </c>
      <c r="Z54" s="125">
        <v>0.2857142857142857</v>
      </c>
    </row>
    <row r="55" spans="1:26" ht="15.75" x14ac:dyDescent="0.2">
      <c r="A55" s="260">
        <v>69</v>
      </c>
      <c r="B55" s="126" t="s">
        <v>59</v>
      </c>
      <c r="C55" s="127">
        <v>4</v>
      </c>
      <c r="D55" s="128">
        <v>0.22222222222222221</v>
      </c>
      <c r="E55" s="129">
        <v>2</v>
      </c>
      <c r="F55" s="131">
        <v>0.33333333333333331</v>
      </c>
      <c r="G55" s="130">
        <v>1</v>
      </c>
      <c r="H55" s="125">
        <v>0.33333333333333331</v>
      </c>
      <c r="I55" s="127">
        <v>5</v>
      </c>
      <c r="J55" s="128">
        <v>0.27777777777777779</v>
      </c>
      <c r="K55" s="129">
        <v>1</v>
      </c>
      <c r="L55" s="131">
        <v>0.2</v>
      </c>
      <c r="M55" s="130">
        <v>0</v>
      </c>
      <c r="N55" s="125">
        <v>0</v>
      </c>
      <c r="O55" s="127">
        <v>6</v>
      </c>
      <c r="P55" s="128">
        <v>0.31578947368421051</v>
      </c>
      <c r="Q55" s="129">
        <v>2</v>
      </c>
      <c r="R55" s="131">
        <v>0.2857142857142857</v>
      </c>
      <c r="S55" s="130">
        <v>1</v>
      </c>
      <c r="T55" s="125">
        <v>0.33333333333333331</v>
      </c>
      <c r="U55" s="127">
        <v>5</v>
      </c>
      <c r="V55" s="128">
        <v>0.25</v>
      </c>
      <c r="W55" s="129">
        <v>2</v>
      </c>
      <c r="X55" s="131">
        <v>0.25</v>
      </c>
      <c r="Y55" s="130"/>
      <c r="Z55" s="125">
        <v>0</v>
      </c>
    </row>
    <row r="56" spans="1:26" ht="15.75" x14ac:dyDescent="0.2">
      <c r="A56" s="259">
        <v>70</v>
      </c>
      <c r="B56" s="126" t="s">
        <v>60</v>
      </c>
      <c r="C56" s="127">
        <v>2</v>
      </c>
      <c r="D56" s="128">
        <v>0.18181818181818182</v>
      </c>
      <c r="E56" s="129">
        <v>2</v>
      </c>
      <c r="F56" s="131">
        <v>0.25</v>
      </c>
      <c r="G56" s="130"/>
      <c r="H56" s="125">
        <v>0</v>
      </c>
      <c r="I56" s="127">
        <v>5</v>
      </c>
      <c r="J56" s="128">
        <v>0.3125</v>
      </c>
      <c r="K56" s="129">
        <v>2</v>
      </c>
      <c r="L56" s="131">
        <v>0.2857142857142857</v>
      </c>
      <c r="M56" s="130">
        <v>0</v>
      </c>
      <c r="N56" s="125">
        <v>0</v>
      </c>
      <c r="O56" s="127">
        <v>6</v>
      </c>
      <c r="P56" s="128">
        <v>0.3</v>
      </c>
      <c r="Q56" s="129">
        <v>4</v>
      </c>
      <c r="R56" s="131">
        <v>0.36363636363636365</v>
      </c>
      <c r="S56" s="130">
        <v>1</v>
      </c>
      <c r="T56" s="125">
        <v>0.5</v>
      </c>
      <c r="U56" s="127">
        <v>4</v>
      </c>
      <c r="V56" s="128">
        <v>0.25</v>
      </c>
      <c r="W56" s="129">
        <v>2</v>
      </c>
      <c r="X56" s="131">
        <v>0.2857142857142857</v>
      </c>
      <c r="Y56" s="130">
        <v>1</v>
      </c>
      <c r="Z56" s="125">
        <v>0.33333333333333331</v>
      </c>
    </row>
    <row r="57" spans="1:26" ht="15.75" x14ac:dyDescent="0.2">
      <c r="A57" s="259">
        <v>71</v>
      </c>
      <c r="B57" s="126" t="s">
        <v>61</v>
      </c>
      <c r="C57" s="127">
        <v>7</v>
      </c>
      <c r="D57" s="128">
        <v>0.35</v>
      </c>
      <c r="E57" s="129">
        <v>4</v>
      </c>
      <c r="F57" s="131">
        <v>0.30769230769230771</v>
      </c>
      <c r="G57" s="130">
        <v>2</v>
      </c>
      <c r="H57" s="125">
        <v>0.5</v>
      </c>
      <c r="I57" s="127">
        <v>7</v>
      </c>
      <c r="J57" s="128">
        <v>0.35</v>
      </c>
      <c r="K57" s="129">
        <v>2</v>
      </c>
      <c r="L57" s="131">
        <v>0.2</v>
      </c>
      <c r="M57" s="130">
        <v>0</v>
      </c>
      <c r="N57" s="125">
        <v>0</v>
      </c>
      <c r="O57" s="127">
        <v>11</v>
      </c>
      <c r="P57" s="128">
        <v>0.44</v>
      </c>
      <c r="Q57" s="129">
        <v>3</v>
      </c>
      <c r="R57" s="131">
        <v>0.21428571428571427</v>
      </c>
      <c r="S57" s="130">
        <v>1</v>
      </c>
      <c r="T57" s="125">
        <v>0.33333333333333331</v>
      </c>
      <c r="U57" s="127">
        <v>9</v>
      </c>
      <c r="V57" s="128">
        <v>0.36</v>
      </c>
      <c r="W57" s="129">
        <v>3</v>
      </c>
      <c r="X57" s="131">
        <v>0.3</v>
      </c>
      <c r="Y57" s="130">
        <v>1</v>
      </c>
      <c r="Z57" s="125">
        <v>0.25</v>
      </c>
    </row>
    <row r="58" spans="1:26" ht="15.75" x14ac:dyDescent="0.2">
      <c r="A58" s="259">
        <v>72</v>
      </c>
      <c r="B58" s="126" t="s">
        <v>62</v>
      </c>
      <c r="C58" s="127">
        <v>1</v>
      </c>
      <c r="D58" s="128">
        <v>0.5</v>
      </c>
      <c r="E58" s="129">
        <v>1</v>
      </c>
      <c r="F58" s="131">
        <v>0.5</v>
      </c>
      <c r="G58" s="130">
        <v>1</v>
      </c>
      <c r="H58" s="125">
        <v>1</v>
      </c>
      <c r="I58" s="127"/>
      <c r="J58" s="128">
        <v>0</v>
      </c>
      <c r="K58" s="129"/>
      <c r="L58" s="131"/>
      <c r="M58" s="130">
        <v>0</v>
      </c>
      <c r="N58" s="125"/>
      <c r="O58" s="127"/>
      <c r="P58" s="128">
        <v>0</v>
      </c>
      <c r="Q58" s="129"/>
      <c r="R58" s="131"/>
      <c r="S58" s="130"/>
      <c r="T58" s="125"/>
      <c r="U58" s="127"/>
      <c r="V58" s="128">
        <v>0</v>
      </c>
      <c r="W58" s="129"/>
      <c r="X58" s="131"/>
      <c r="Y58" s="130"/>
      <c r="Z58" s="125"/>
    </row>
    <row r="59" spans="1:26" ht="15.75" x14ac:dyDescent="0.2">
      <c r="A59" s="259">
        <v>73</v>
      </c>
      <c r="B59" s="126" t="s">
        <v>63</v>
      </c>
      <c r="C59" s="127"/>
      <c r="D59" s="128"/>
      <c r="E59" s="129"/>
      <c r="F59" s="131"/>
      <c r="G59" s="130"/>
      <c r="H59" s="125"/>
      <c r="I59" s="127">
        <v>1</v>
      </c>
      <c r="J59" s="128">
        <v>0.5</v>
      </c>
      <c r="K59" s="129">
        <v>1</v>
      </c>
      <c r="L59" s="131">
        <v>1</v>
      </c>
      <c r="M59" s="130">
        <v>0</v>
      </c>
      <c r="N59" s="125"/>
      <c r="O59" s="127">
        <v>1</v>
      </c>
      <c r="P59" s="128">
        <v>0.33333333333333331</v>
      </c>
      <c r="Q59" s="129">
        <v>1</v>
      </c>
      <c r="R59" s="131">
        <v>0.5</v>
      </c>
      <c r="S59" s="130"/>
      <c r="T59" s="125"/>
      <c r="U59" s="127">
        <v>1</v>
      </c>
      <c r="V59" s="128">
        <v>0.25</v>
      </c>
      <c r="W59" s="129">
        <v>1</v>
      </c>
      <c r="X59" s="131">
        <v>0.5</v>
      </c>
      <c r="Y59" s="130"/>
      <c r="Z59" s="125"/>
    </row>
    <row r="60" spans="1:26" ht="15.75" x14ac:dyDescent="0.2">
      <c r="A60" s="261">
        <v>74</v>
      </c>
      <c r="B60" s="134" t="s">
        <v>64</v>
      </c>
      <c r="C60" s="135">
        <v>4</v>
      </c>
      <c r="D60" s="136">
        <v>0.15384615384615385</v>
      </c>
      <c r="E60" s="137">
        <v>1</v>
      </c>
      <c r="F60" s="138">
        <v>9.0909090909090912E-2</v>
      </c>
      <c r="G60" s="130">
        <v>1</v>
      </c>
      <c r="H60" s="125">
        <v>0.2</v>
      </c>
      <c r="I60" s="135">
        <v>5</v>
      </c>
      <c r="J60" s="136">
        <v>0.17241379310344829</v>
      </c>
      <c r="K60" s="137">
        <v>2</v>
      </c>
      <c r="L60" s="138">
        <v>0.16666666666666666</v>
      </c>
      <c r="M60" s="130">
        <v>1</v>
      </c>
      <c r="N60" s="125">
        <v>0.2</v>
      </c>
      <c r="O60" s="135">
        <v>6</v>
      </c>
      <c r="P60" s="136">
        <v>0.2</v>
      </c>
      <c r="Q60" s="137">
        <v>2</v>
      </c>
      <c r="R60" s="138">
        <v>0.14285714285714285</v>
      </c>
      <c r="S60" s="130">
        <v>1</v>
      </c>
      <c r="T60" s="125">
        <v>0.14285714285714285</v>
      </c>
      <c r="U60" s="135">
        <v>8</v>
      </c>
      <c r="V60" s="136">
        <v>0.25806451612903225</v>
      </c>
      <c r="W60" s="137">
        <v>1</v>
      </c>
      <c r="X60" s="138">
        <v>7.1428571428571425E-2</v>
      </c>
      <c r="Y60" s="130">
        <v>1</v>
      </c>
      <c r="Z60" s="125">
        <v>0.125</v>
      </c>
    </row>
    <row r="61" spans="1:26" ht="15.75" x14ac:dyDescent="0.2">
      <c r="A61" s="261">
        <v>76</v>
      </c>
      <c r="B61" s="134" t="s">
        <v>65</v>
      </c>
      <c r="C61" s="135">
        <v>1</v>
      </c>
      <c r="D61" s="136">
        <v>0.5</v>
      </c>
      <c r="E61" s="137">
        <v>1</v>
      </c>
      <c r="F61" s="138">
        <v>1</v>
      </c>
      <c r="G61" s="130"/>
      <c r="H61" s="125"/>
      <c r="I61" s="135">
        <v>1</v>
      </c>
      <c r="J61" s="136">
        <v>0.5</v>
      </c>
      <c r="K61" s="137">
        <v>1</v>
      </c>
      <c r="L61" s="138">
        <v>1</v>
      </c>
      <c r="M61" s="130">
        <v>1</v>
      </c>
      <c r="N61" s="125">
        <v>1</v>
      </c>
      <c r="O61" s="135"/>
      <c r="P61" s="136">
        <v>0</v>
      </c>
      <c r="Q61" s="137"/>
      <c r="R61" s="138"/>
      <c r="S61" s="130"/>
      <c r="T61" s="125"/>
      <c r="U61" s="135"/>
      <c r="V61" s="136">
        <v>0</v>
      </c>
      <c r="W61" s="137"/>
      <c r="X61" s="138"/>
      <c r="Y61" s="130"/>
      <c r="Z61" s="125"/>
    </row>
    <row r="62" spans="1:26" ht="15.75" x14ac:dyDescent="0.2">
      <c r="A62" s="261">
        <v>77</v>
      </c>
      <c r="B62" s="134" t="s">
        <v>66</v>
      </c>
      <c r="C62" s="135">
        <v>1</v>
      </c>
      <c r="D62" s="136">
        <v>0.5</v>
      </c>
      <c r="E62" s="137"/>
      <c r="F62" s="138">
        <v>0</v>
      </c>
      <c r="G62" s="130"/>
      <c r="H62" s="125"/>
      <c r="I62" s="135">
        <v>1</v>
      </c>
      <c r="J62" s="136">
        <v>0.25</v>
      </c>
      <c r="K62" s="137"/>
      <c r="L62" s="138">
        <v>0</v>
      </c>
      <c r="M62" s="130">
        <v>0</v>
      </c>
      <c r="N62" s="125"/>
      <c r="O62" s="135">
        <v>1</v>
      </c>
      <c r="P62" s="136">
        <v>0.25</v>
      </c>
      <c r="Q62" s="137"/>
      <c r="R62" s="138">
        <v>0</v>
      </c>
      <c r="S62" s="130"/>
      <c r="T62" s="125"/>
      <c r="U62" s="135">
        <v>1</v>
      </c>
      <c r="V62" s="136">
        <v>0.25</v>
      </c>
      <c r="W62" s="137"/>
      <c r="X62" s="138">
        <v>0</v>
      </c>
      <c r="Y62" s="130"/>
      <c r="Z62" s="125"/>
    </row>
    <row r="63" spans="1:26" ht="15.75" x14ac:dyDescent="0.2">
      <c r="A63" s="262">
        <v>85</v>
      </c>
      <c r="B63" s="126" t="s">
        <v>67</v>
      </c>
      <c r="C63" s="127">
        <v>5</v>
      </c>
      <c r="D63" s="128">
        <v>0.26315789473684209</v>
      </c>
      <c r="E63" s="129">
        <v>1</v>
      </c>
      <c r="F63" s="131">
        <v>0.125</v>
      </c>
      <c r="G63" s="130"/>
      <c r="H63" s="125">
        <v>0</v>
      </c>
      <c r="I63" s="127">
        <v>7</v>
      </c>
      <c r="J63" s="128">
        <v>0.33333333333333331</v>
      </c>
      <c r="K63" s="129">
        <v>2</v>
      </c>
      <c r="L63" s="131">
        <v>0.2857142857142857</v>
      </c>
      <c r="M63" s="130">
        <v>1</v>
      </c>
      <c r="N63" s="125">
        <v>0.2</v>
      </c>
      <c r="O63" s="127">
        <v>6</v>
      </c>
      <c r="P63" s="128">
        <v>0.2857142857142857</v>
      </c>
      <c r="Q63" s="129">
        <v>2</v>
      </c>
      <c r="R63" s="131">
        <v>0.2857142857142857</v>
      </c>
      <c r="S63" s="130">
        <v>1</v>
      </c>
      <c r="T63" s="125">
        <v>0.25</v>
      </c>
      <c r="U63" s="127">
        <v>5</v>
      </c>
      <c r="V63" s="128">
        <v>0.3125</v>
      </c>
      <c r="W63" s="129">
        <v>1</v>
      </c>
      <c r="X63" s="131">
        <v>0.25</v>
      </c>
      <c r="Y63" s="130">
        <v>1</v>
      </c>
      <c r="Z63" s="125">
        <v>0.5</v>
      </c>
    </row>
    <row r="64" spans="1:26" ht="15.75" x14ac:dyDescent="0.2">
      <c r="A64" s="262">
        <v>86</v>
      </c>
      <c r="B64" s="126" t="s">
        <v>68</v>
      </c>
      <c r="C64" s="127">
        <v>9</v>
      </c>
      <c r="D64" s="128">
        <v>0.33333333333333331</v>
      </c>
      <c r="E64" s="129">
        <v>3</v>
      </c>
      <c r="F64" s="131">
        <v>0.25</v>
      </c>
      <c r="G64" s="130">
        <v>2</v>
      </c>
      <c r="H64" s="125">
        <v>0.25</v>
      </c>
      <c r="I64" s="127">
        <v>9</v>
      </c>
      <c r="J64" s="128">
        <v>0.34615384615384615</v>
      </c>
      <c r="K64" s="129">
        <v>2</v>
      </c>
      <c r="L64" s="131">
        <v>0.25</v>
      </c>
      <c r="M64" s="130">
        <v>0</v>
      </c>
      <c r="N64" s="125">
        <v>0</v>
      </c>
      <c r="O64" s="127">
        <v>9</v>
      </c>
      <c r="P64" s="128">
        <v>0.31034482758620691</v>
      </c>
      <c r="Q64" s="129">
        <v>2</v>
      </c>
      <c r="R64" s="131">
        <v>0.18181818181818182</v>
      </c>
      <c r="S64" s="130">
        <v>1</v>
      </c>
      <c r="T64" s="125">
        <v>0.33333333333333331</v>
      </c>
      <c r="U64" s="127">
        <v>15</v>
      </c>
      <c r="V64" s="128">
        <v>0.39473684210526316</v>
      </c>
      <c r="W64" s="129">
        <v>3</v>
      </c>
      <c r="X64" s="131">
        <v>0.2</v>
      </c>
      <c r="Y64" s="130">
        <v>3</v>
      </c>
      <c r="Z64" s="125">
        <v>0.42857142857142855</v>
      </c>
    </row>
    <row r="65" spans="1:26" ht="15.75" x14ac:dyDescent="0.2">
      <c r="A65" s="263">
        <v>87</v>
      </c>
      <c r="B65" s="134" t="s">
        <v>69</v>
      </c>
      <c r="C65" s="135">
        <v>5</v>
      </c>
      <c r="D65" s="136">
        <v>0.3125</v>
      </c>
      <c r="E65" s="137">
        <v>1</v>
      </c>
      <c r="F65" s="138">
        <v>0.25</v>
      </c>
      <c r="G65" s="139"/>
      <c r="H65" s="140">
        <v>0</v>
      </c>
      <c r="I65" s="135">
        <v>7</v>
      </c>
      <c r="J65" s="136">
        <v>0.41176470588235292</v>
      </c>
      <c r="K65" s="137">
        <v>2</v>
      </c>
      <c r="L65" s="138">
        <v>0.25</v>
      </c>
      <c r="M65" s="139">
        <v>1</v>
      </c>
      <c r="N65" s="140">
        <v>0.33333333333333331</v>
      </c>
      <c r="O65" s="135">
        <v>7</v>
      </c>
      <c r="P65" s="136">
        <v>0.53846153846153844</v>
      </c>
      <c r="Q65" s="137">
        <v>2</v>
      </c>
      <c r="R65" s="138">
        <v>0.4</v>
      </c>
      <c r="S65" s="139"/>
      <c r="T65" s="140">
        <v>0</v>
      </c>
      <c r="U65" s="135">
        <v>6</v>
      </c>
      <c r="V65" s="136">
        <v>0.46153846153846156</v>
      </c>
      <c r="W65" s="137">
        <v>3</v>
      </c>
      <c r="X65" s="138">
        <v>0.6</v>
      </c>
      <c r="Y65" s="139"/>
      <c r="Z65" s="140">
        <v>0</v>
      </c>
    </row>
    <row r="66" spans="1:26" ht="16.5" thickBot="1" x14ac:dyDescent="0.25">
      <c r="A66" s="270"/>
      <c r="B66" s="268" t="s">
        <v>9</v>
      </c>
      <c r="C66" s="141">
        <v>388</v>
      </c>
      <c r="D66" s="142">
        <v>0.18816682832201745</v>
      </c>
      <c r="E66" s="143">
        <v>130</v>
      </c>
      <c r="F66" s="145">
        <v>0.17150395778364116</v>
      </c>
      <c r="G66" s="144">
        <v>48</v>
      </c>
      <c r="H66" s="254">
        <v>0.16608996539792387</v>
      </c>
      <c r="I66" s="141">
        <v>431</v>
      </c>
      <c r="J66" s="142">
        <v>0.19617660446062812</v>
      </c>
      <c r="K66" s="143">
        <v>129</v>
      </c>
      <c r="L66" s="145">
        <v>0.17408906882591094</v>
      </c>
      <c r="M66" s="144">
        <v>60</v>
      </c>
      <c r="N66" s="254">
        <v>0.18808777429467086</v>
      </c>
      <c r="O66" s="141">
        <v>488</v>
      </c>
      <c r="P66" s="142">
        <v>0.20461215932914045</v>
      </c>
      <c r="Q66" s="143">
        <v>149</v>
      </c>
      <c r="R66" s="145">
        <v>0.19553805774278216</v>
      </c>
      <c r="S66" s="144">
        <v>76</v>
      </c>
      <c r="T66" s="254">
        <v>0.2177650429799427</v>
      </c>
      <c r="U66" s="141">
        <v>538</v>
      </c>
      <c r="V66" s="142">
        <v>0.21728594507269791</v>
      </c>
      <c r="W66" s="143">
        <v>174</v>
      </c>
      <c r="X66" s="145">
        <v>0.2</v>
      </c>
      <c r="Y66" s="144">
        <v>83</v>
      </c>
      <c r="Z66" s="254">
        <v>0.21899736147757257</v>
      </c>
    </row>
    <row r="67" spans="1:26" x14ac:dyDescent="0.2">
      <c r="A67" s="266" t="s">
        <v>203</v>
      </c>
      <c r="B67" s="269"/>
    </row>
    <row r="68" spans="1:26" ht="15" x14ac:dyDescent="0.25">
      <c r="A68" s="378" t="s">
        <v>168</v>
      </c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</row>
  </sheetData>
  <mergeCells count="13">
    <mergeCell ref="W7:X7"/>
    <mergeCell ref="Y7:Z7"/>
    <mergeCell ref="S7:T7"/>
    <mergeCell ref="A68:T68"/>
    <mergeCell ref="A2:T2"/>
    <mergeCell ref="A4:T4"/>
    <mergeCell ref="O7:P7"/>
    <mergeCell ref="Q7:R7"/>
    <mergeCell ref="U7:V7"/>
    <mergeCell ref="C6:H6"/>
    <mergeCell ref="I6:N6"/>
    <mergeCell ref="O6:T6"/>
    <mergeCell ref="U6:Z6"/>
  </mergeCells>
  <conditionalFormatting sqref="D9:D66">
    <cfRule type="cellIs" dxfId="17" priority="15" operator="greaterThan">
      <formula>50%</formula>
    </cfRule>
  </conditionalFormatting>
  <conditionalFormatting sqref="J9:J66">
    <cfRule type="cellIs" dxfId="16" priority="14" operator="greaterThan">
      <formula>50%</formula>
    </cfRule>
  </conditionalFormatting>
  <conditionalFormatting sqref="V9:V66 P9:P66 J9:J66 D9:D66">
    <cfRule type="cellIs" dxfId="15" priority="13" operator="greaterThan">
      <formula>50%</formula>
    </cfRule>
  </conditionalFormatting>
  <conditionalFormatting sqref="F9:F66">
    <cfRule type="expression" dxfId="14" priority="12">
      <formula>F9&gt;D9</formula>
    </cfRule>
  </conditionalFormatting>
  <conditionalFormatting sqref="L9:L66">
    <cfRule type="expression" dxfId="13" priority="11">
      <formula>L9&gt;J9</formula>
    </cfRule>
  </conditionalFormatting>
  <conditionalFormatting sqref="X9:X66 R9:R66 L9:L66 F9:F66">
    <cfRule type="expression" dxfId="12" priority="10">
      <formula>F9&gt;D9</formula>
    </cfRule>
  </conditionalFormatting>
  <conditionalFormatting sqref="H9:H66">
    <cfRule type="expression" dxfId="11" priority="9">
      <formula>H9&gt;F9</formula>
    </cfRule>
  </conditionalFormatting>
  <conditionalFormatting sqref="N9:N66">
    <cfRule type="expression" dxfId="10" priority="8">
      <formula>N9&gt;L9</formula>
    </cfRule>
  </conditionalFormatting>
  <conditionalFormatting sqref="Z9:Z66 T9:T66 N9:N66 H9:H66">
    <cfRule type="expression" dxfId="9" priority="7">
      <formula>H9&gt;F9</formula>
    </cfRule>
  </conditionalFormatting>
  <conditionalFormatting sqref="D9:D66">
    <cfRule type="cellIs" dxfId="8" priority="6" operator="greaterThan">
      <formula>50%</formula>
    </cfRule>
  </conditionalFormatting>
  <conditionalFormatting sqref="F9:F66">
    <cfRule type="expression" dxfId="7" priority="5">
      <formula>F9&gt;D9</formula>
    </cfRule>
  </conditionalFormatting>
  <conditionalFormatting sqref="H9:H66">
    <cfRule type="expression" dxfId="6" priority="4">
      <formula>H9&gt;F9</formula>
    </cfRule>
  </conditionalFormatting>
  <conditionalFormatting sqref="D9:D66">
    <cfRule type="cellIs" dxfId="5" priority="3" operator="greaterThan">
      <formula>50%</formula>
    </cfRule>
  </conditionalFormatting>
  <conditionalFormatting sqref="F9:F66">
    <cfRule type="expression" dxfId="4" priority="2">
      <formula>F9&gt;D9</formula>
    </cfRule>
  </conditionalFormatting>
  <conditionalFormatting sqref="H9:H66">
    <cfRule type="expression" dxfId="3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65"/>
  <sheetViews>
    <sheetView workbookViewId="0">
      <selection activeCell="J53" sqref="J53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1.140625" style="110" customWidth="1"/>
    <col min="4" max="4" width="9.140625" style="110" customWidth="1"/>
    <col min="5" max="5" width="9.42578125" style="110" customWidth="1"/>
    <col min="6" max="6" width="8.140625" style="253" customWidth="1"/>
    <col min="7" max="7" width="8.42578125" style="110" customWidth="1"/>
    <col min="8" max="8" width="9.28515625" style="253" customWidth="1"/>
    <col min="9" max="16384" width="11.42578125" style="110"/>
  </cols>
  <sheetData>
    <row r="1" spans="1:14" ht="6.6" customHeight="1" x14ac:dyDescent="0.2"/>
    <row r="2" spans="1:14" ht="44.25" customHeight="1" x14ac:dyDescent="0.2">
      <c r="A2" s="382" t="s">
        <v>196</v>
      </c>
      <c r="B2" s="382"/>
      <c r="C2" s="382"/>
      <c r="D2" s="382"/>
      <c r="E2" s="382"/>
      <c r="F2" s="382"/>
      <c r="G2" s="382"/>
      <c r="H2" s="382"/>
    </row>
    <row r="3" spans="1:14" ht="9.6" customHeight="1" thickBot="1" x14ac:dyDescent="0.25">
      <c r="C3" s="111"/>
      <c r="D3" s="111"/>
      <c r="E3" s="111"/>
      <c r="F3" s="252"/>
      <c r="G3" s="111"/>
      <c r="H3" s="252"/>
    </row>
    <row r="4" spans="1:14" s="112" customFormat="1" ht="16.5" thickBot="1" x14ac:dyDescent="0.25">
      <c r="B4" s="6"/>
      <c r="C4" s="383" t="s">
        <v>114</v>
      </c>
      <c r="D4" s="380"/>
      <c r="E4" s="384" t="s">
        <v>115</v>
      </c>
      <c r="F4" s="385"/>
      <c r="G4" s="380" t="s">
        <v>116</v>
      </c>
      <c r="H4" s="381"/>
    </row>
    <row r="5" spans="1:14" s="112" customFormat="1" ht="42" x14ac:dyDescent="0.2">
      <c r="A5" s="256" t="s">
        <v>10</v>
      </c>
      <c r="B5" s="255" t="s">
        <v>11</v>
      </c>
      <c r="C5" s="113" t="s">
        <v>117</v>
      </c>
      <c r="D5" s="114" t="s">
        <v>166</v>
      </c>
      <c r="E5" s="115" t="s">
        <v>118</v>
      </c>
      <c r="F5" s="118" t="s">
        <v>166</v>
      </c>
      <c r="G5" s="116" t="s">
        <v>119</v>
      </c>
      <c r="H5" s="117" t="s">
        <v>166</v>
      </c>
    </row>
    <row r="6" spans="1:14" ht="13.5" customHeight="1" x14ac:dyDescent="0.2">
      <c r="A6" s="257">
        <v>1</v>
      </c>
      <c r="B6" s="119" t="s">
        <v>13</v>
      </c>
      <c r="C6" s="120">
        <v>390</v>
      </c>
      <c r="D6" s="121">
        <v>0.46153846153846156</v>
      </c>
      <c r="E6" s="337">
        <v>104</v>
      </c>
      <c r="F6" s="123">
        <v>0.50731707317073171</v>
      </c>
      <c r="G6" s="338">
        <v>66</v>
      </c>
      <c r="H6" s="125">
        <v>0.5641025641025641</v>
      </c>
      <c r="N6" s="239"/>
    </row>
    <row r="7" spans="1:14" ht="13.5" customHeight="1" x14ac:dyDescent="0.2">
      <c r="A7" s="258">
        <v>2</v>
      </c>
      <c r="B7" s="126" t="s">
        <v>14</v>
      </c>
      <c r="C7" s="336">
        <v>245</v>
      </c>
      <c r="D7" s="128">
        <v>0.37984496124031009</v>
      </c>
      <c r="E7" s="129">
        <v>75</v>
      </c>
      <c r="F7" s="131">
        <v>0.46296296296296297</v>
      </c>
      <c r="G7" s="130">
        <v>41</v>
      </c>
      <c r="H7" s="125">
        <v>0.48809523809523808</v>
      </c>
      <c r="N7" s="239"/>
    </row>
    <row r="8" spans="1:14" ht="14.25" customHeight="1" x14ac:dyDescent="0.2">
      <c r="A8" s="258">
        <v>3</v>
      </c>
      <c r="B8" s="126" t="s">
        <v>15</v>
      </c>
      <c r="C8" s="336">
        <v>45</v>
      </c>
      <c r="D8" s="128">
        <v>0.31914893617021278</v>
      </c>
      <c r="E8" s="129">
        <v>9</v>
      </c>
      <c r="F8" s="131">
        <v>0.23076923076923078</v>
      </c>
      <c r="G8" s="130">
        <v>7</v>
      </c>
      <c r="H8" s="125">
        <v>0.28000000000000003</v>
      </c>
      <c r="N8" s="239"/>
    </row>
    <row r="9" spans="1:14" ht="12.75" customHeight="1" x14ac:dyDescent="0.2">
      <c r="A9" s="258">
        <v>4</v>
      </c>
      <c r="B9" s="126" t="s">
        <v>16</v>
      </c>
      <c r="C9" s="336">
        <v>49</v>
      </c>
      <c r="D9" s="128">
        <v>0.28000000000000003</v>
      </c>
      <c r="E9" s="129">
        <v>16</v>
      </c>
      <c r="F9" s="131">
        <v>0.32653061224489793</v>
      </c>
      <c r="G9" s="130">
        <v>9</v>
      </c>
      <c r="H9" s="125">
        <v>0.34615384615384615</v>
      </c>
      <c r="N9" s="239"/>
    </row>
    <row r="10" spans="1:14" ht="13.5" customHeight="1" x14ac:dyDescent="0.2">
      <c r="A10" s="258">
        <v>5</v>
      </c>
      <c r="B10" s="126" t="s">
        <v>17</v>
      </c>
      <c r="C10" s="336">
        <v>288</v>
      </c>
      <c r="D10" s="128">
        <v>0.3507917174177832</v>
      </c>
      <c r="E10" s="129">
        <v>83</v>
      </c>
      <c r="F10" s="131">
        <v>0.31439393939393939</v>
      </c>
      <c r="G10" s="130">
        <v>56</v>
      </c>
      <c r="H10" s="125">
        <v>0.39160839160839161</v>
      </c>
      <c r="N10" s="239"/>
    </row>
    <row r="11" spans="1:14" ht="12.75" customHeight="1" x14ac:dyDescent="0.2">
      <c r="A11" s="258">
        <v>6</v>
      </c>
      <c r="B11" s="126" t="s">
        <v>18</v>
      </c>
      <c r="C11" s="336">
        <v>386</v>
      </c>
      <c r="D11" s="128">
        <v>0.44727694090382386</v>
      </c>
      <c r="E11" s="129">
        <v>149</v>
      </c>
      <c r="F11" s="131">
        <v>0.46130030959752322</v>
      </c>
      <c r="G11" s="130">
        <v>82</v>
      </c>
      <c r="H11" s="125">
        <v>0.57746478873239437</v>
      </c>
      <c r="N11" s="239"/>
    </row>
    <row r="12" spans="1:14" ht="14.25" customHeight="1" x14ac:dyDescent="0.2">
      <c r="A12" s="259">
        <v>7</v>
      </c>
      <c r="B12" s="126" t="s">
        <v>19</v>
      </c>
      <c r="C12" s="336">
        <v>212</v>
      </c>
      <c r="D12" s="128">
        <v>0.59718309859154928</v>
      </c>
      <c r="E12" s="129">
        <v>66</v>
      </c>
      <c r="F12" s="131">
        <v>0.60550458715596334</v>
      </c>
      <c r="G12" s="130">
        <v>33</v>
      </c>
      <c r="H12" s="125">
        <v>0.5892857142857143</v>
      </c>
      <c r="N12" s="239"/>
    </row>
    <row r="13" spans="1:14" ht="14.25" customHeight="1" x14ac:dyDescent="0.2">
      <c r="A13" s="259">
        <v>8</v>
      </c>
      <c r="B13" s="126" t="s">
        <v>20</v>
      </c>
      <c r="C13" s="336">
        <v>96</v>
      </c>
      <c r="D13" s="128">
        <v>0.5714285714285714</v>
      </c>
      <c r="E13" s="129">
        <v>28</v>
      </c>
      <c r="F13" s="131">
        <v>0.5714285714285714</v>
      </c>
      <c r="G13" s="130">
        <v>15</v>
      </c>
      <c r="H13" s="125">
        <v>0.625</v>
      </c>
      <c r="N13" s="239"/>
    </row>
    <row r="14" spans="1:14" ht="12" customHeight="1" x14ac:dyDescent="0.2">
      <c r="A14" s="259">
        <v>9</v>
      </c>
      <c r="B14" s="126" t="s">
        <v>21</v>
      </c>
      <c r="C14" s="336">
        <v>299</v>
      </c>
      <c r="D14" s="128">
        <v>0.60526315789473684</v>
      </c>
      <c r="E14" s="129">
        <v>116</v>
      </c>
      <c r="F14" s="131">
        <v>0.67441860465116277</v>
      </c>
      <c r="G14" s="130">
        <v>66</v>
      </c>
      <c r="H14" s="125">
        <v>0.76744186046511631</v>
      </c>
      <c r="N14" s="239"/>
    </row>
    <row r="15" spans="1:14" ht="13.5" customHeight="1" x14ac:dyDescent="0.2">
      <c r="A15" s="259">
        <v>10</v>
      </c>
      <c r="B15" s="126" t="s">
        <v>22</v>
      </c>
      <c r="C15" s="336">
        <v>66</v>
      </c>
      <c r="D15" s="128">
        <v>0.57391304347826089</v>
      </c>
      <c r="E15" s="129">
        <v>18</v>
      </c>
      <c r="F15" s="131">
        <v>0.54545454545454541</v>
      </c>
      <c r="G15" s="130">
        <v>13</v>
      </c>
      <c r="H15" s="125">
        <v>0.68421052631578949</v>
      </c>
      <c r="N15" s="239"/>
    </row>
    <row r="16" spans="1:14" ht="15" customHeight="1" x14ac:dyDescent="0.2">
      <c r="A16" s="259">
        <v>11</v>
      </c>
      <c r="B16" s="126" t="s">
        <v>23</v>
      </c>
      <c r="C16" s="336">
        <v>499</v>
      </c>
      <c r="D16" s="128">
        <v>0.61002444987775062</v>
      </c>
      <c r="E16" s="129">
        <v>173</v>
      </c>
      <c r="F16" s="131">
        <v>0.60069444444444442</v>
      </c>
      <c r="G16" s="130">
        <v>78</v>
      </c>
      <c r="H16" s="125">
        <v>0.58208955223880599</v>
      </c>
      <c r="N16" s="239"/>
    </row>
    <row r="17" spans="1:14" ht="12.75" customHeight="1" x14ac:dyDescent="0.2">
      <c r="A17" s="259">
        <v>12</v>
      </c>
      <c r="B17" s="126" t="s">
        <v>24</v>
      </c>
      <c r="C17" s="336">
        <v>127</v>
      </c>
      <c r="D17" s="128">
        <v>0.58525345622119818</v>
      </c>
      <c r="E17" s="129">
        <v>41</v>
      </c>
      <c r="F17" s="131">
        <v>0.56164383561643838</v>
      </c>
      <c r="G17" s="130">
        <v>24</v>
      </c>
      <c r="H17" s="125">
        <v>0.61538461538461542</v>
      </c>
      <c r="N17" s="239"/>
    </row>
    <row r="18" spans="1:14" ht="13.5" customHeight="1" x14ac:dyDescent="0.2">
      <c r="A18" s="259">
        <v>13</v>
      </c>
      <c r="B18" s="126" t="s">
        <v>25</v>
      </c>
      <c r="C18" s="336">
        <v>33</v>
      </c>
      <c r="D18" s="128">
        <v>0.55000000000000004</v>
      </c>
      <c r="E18" s="129">
        <v>7</v>
      </c>
      <c r="F18" s="131">
        <v>0.41176470588235292</v>
      </c>
      <c r="G18" s="130">
        <v>3</v>
      </c>
      <c r="H18" s="125">
        <v>0.42857142857142855</v>
      </c>
      <c r="N18" s="239"/>
    </row>
    <row r="19" spans="1:14" ht="16.5" customHeight="1" x14ac:dyDescent="0.2">
      <c r="A19" s="259">
        <v>14</v>
      </c>
      <c r="B19" s="132" t="s">
        <v>26</v>
      </c>
      <c r="C19" s="336">
        <v>299</v>
      </c>
      <c r="D19" s="128">
        <v>0.6557017543859649</v>
      </c>
      <c r="E19" s="129">
        <v>98</v>
      </c>
      <c r="F19" s="131">
        <v>0.62820512820512819</v>
      </c>
      <c r="G19" s="130">
        <v>53</v>
      </c>
      <c r="H19" s="125">
        <v>0.73611111111111116</v>
      </c>
      <c r="N19" s="239"/>
    </row>
    <row r="20" spans="1:14" ht="21" customHeight="1" x14ac:dyDescent="0.2">
      <c r="A20" s="259">
        <v>15</v>
      </c>
      <c r="B20" s="132" t="s">
        <v>27</v>
      </c>
      <c r="C20" s="336">
        <v>75</v>
      </c>
      <c r="D20" s="128">
        <v>0.41899441340782123</v>
      </c>
      <c r="E20" s="129">
        <v>13</v>
      </c>
      <c r="F20" s="131">
        <v>0.29545454545454547</v>
      </c>
      <c r="G20" s="130">
        <v>8</v>
      </c>
      <c r="H20" s="125">
        <v>0.32</v>
      </c>
      <c r="N20" s="239"/>
    </row>
    <row r="21" spans="1:14" ht="15.75" x14ac:dyDescent="0.2">
      <c r="A21" s="259">
        <v>16</v>
      </c>
      <c r="B21" s="126" t="s">
        <v>28</v>
      </c>
      <c r="C21" s="336">
        <v>304</v>
      </c>
      <c r="D21" s="128">
        <v>0.54382826475849733</v>
      </c>
      <c r="E21" s="129">
        <v>89</v>
      </c>
      <c r="F21" s="131">
        <v>0.4972067039106145</v>
      </c>
      <c r="G21" s="130">
        <v>47</v>
      </c>
      <c r="H21" s="125">
        <v>0.54651162790697672</v>
      </c>
      <c r="N21" s="239"/>
    </row>
    <row r="22" spans="1:14" ht="15.75" x14ac:dyDescent="0.2">
      <c r="A22" s="259">
        <v>17</v>
      </c>
      <c r="B22" s="126" t="s">
        <v>29</v>
      </c>
      <c r="C22" s="336">
        <v>57</v>
      </c>
      <c r="D22" s="128">
        <v>0.29842931937172773</v>
      </c>
      <c r="E22" s="129">
        <v>15</v>
      </c>
      <c r="F22" s="131">
        <v>0.25862068965517243</v>
      </c>
      <c r="G22" s="130">
        <v>7</v>
      </c>
      <c r="H22" s="125">
        <v>0.25</v>
      </c>
      <c r="N22" s="239"/>
    </row>
    <row r="23" spans="1:14" ht="33.75" x14ac:dyDescent="0.2">
      <c r="A23" s="259">
        <v>18</v>
      </c>
      <c r="B23" s="133" t="s">
        <v>30</v>
      </c>
      <c r="C23" s="336">
        <v>127</v>
      </c>
      <c r="D23" s="128">
        <v>0.42474916387959866</v>
      </c>
      <c r="E23" s="129">
        <v>38</v>
      </c>
      <c r="F23" s="131">
        <v>0.39175257731958762</v>
      </c>
      <c r="G23" s="130">
        <v>23</v>
      </c>
      <c r="H23" s="125">
        <v>0.46938775510204084</v>
      </c>
      <c r="N23" s="239"/>
    </row>
    <row r="24" spans="1:14" ht="15.75" x14ac:dyDescent="0.2">
      <c r="A24" s="259">
        <v>19</v>
      </c>
      <c r="B24" s="126" t="s">
        <v>31</v>
      </c>
      <c r="C24" s="336">
        <v>164</v>
      </c>
      <c r="D24" s="128">
        <v>0.43850267379679142</v>
      </c>
      <c r="E24" s="129">
        <v>47</v>
      </c>
      <c r="F24" s="131">
        <v>0.42727272727272725</v>
      </c>
      <c r="G24" s="130">
        <v>25</v>
      </c>
      <c r="H24" s="125">
        <v>0.47169811320754718</v>
      </c>
      <c r="N24" s="239"/>
    </row>
    <row r="25" spans="1:14" ht="15.75" x14ac:dyDescent="0.2">
      <c r="A25" s="259">
        <v>20</v>
      </c>
      <c r="B25" s="126" t="s">
        <v>32</v>
      </c>
      <c r="C25" s="336">
        <v>44</v>
      </c>
      <c r="D25" s="128">
        <v>0.42718446601941745</v>
      </c>
      <c r="E25" s="129">
        <v>17</v>
      </c>
      <c r="F25" s="131">
        <v>0.6071428571428571</v>
      </c>
      <c r="G25" s="130">
        <v>9</v>
      </c>
      <c r="H25" s="125">
        <v>0.69230769230769229</v>
      </c>
      <c r="N25" s="239"/>
    </row>
    <row r="26" spans="1:14" ht="22.5" x14ac:dyDescent="0.2">
      <c r="A26" s="259">
        <v>21</v>
      </c>
      <c r="B26" s="132" t="s">
        <v>33</v>
      </c>
      <c r="C26" s="336">
        <v>167</v>
      </c>
      <c r="D26" s="128">
        <v>0.43603133159268931</v>
      </c>
      <c r="E26" s="129">
        <v>56</v>
      </c>
      <c r="F26" s="131">
        <v>0.49122807017543857</v>
      </c>
      <c r="G26" s="130">
        <v>35</v>
      </c>
      <c r="H26" s="125">
        <v>0.57377049180327866</v>
      </c>
      <c r="N26" s="239"/>
    </row>
    <row r="27" spans="1:14" ht="22.5" x14ac:dyDescent="0.2">
      <c r="A27" s="259">
        <v>22</v>
      </c>
      <c r="B27" s="132" t="s">
        <v>34</v>
      </c>
      <c r="C27" s="336">
        <v>207</v>
      </c>
      <c r="D27" s="128">
        <v>0.37568058076225047</v>
      </c>
      <c r="E27" s="129">
        <v>72</v>
      </c>
      <c r="F27" s="131">
        <v>0.41142857142857142</v>
      </c>
      <c r="G27" s="130">
        <v>47</v>
      </c>
      <c r="H27" s="125">
        <v>0.48958333333333331</v>
      </c>
      <c r="N27" s="239"/>
    </row>
    <row r="28" spans="1:14" ht="15.75" x14ac:dyDescent="0.2">
      <c r="A28" s="259">
        <v>23</v>
      </c>
      <c r="B28" s="126" t="s">
        <v>35</v>
      </c>
      <c r="C28" s="336">
        <v>140</v>
      </c>
      <c r="D28" s="128">
        <v>0.34063260340632601</v>
      </c>
      <c r="E28" s="129">
        <v>34</v>
      </c>
      <c r="F28" s="131">
        <v>0.27419354838709675</v>
      </c>
      <c r="G28" s="130">
        <v>16</v>
      </c>
      <c r="H28" s="125">
        <v>0.24615384615384617</v>
      </c>
      <c r="N28" s="239"/>
    </row>
    <row r="29" spans="1:14" ht="15.75" x14ac:dyDescent="0.2">
      <c r="A29" s="259">
        <v>24</v>
      </c>
      <c r="B29" s="126" t="s">
        <v>36</v>
      </c>
      <c r="C29" s="336">
        <v>45</v>
      </c>
      <c r="D29" s="128">
        <v>0.37190082644628097</v>
      </c>
      <c r="E29" s="129">
        <v>19</v>
      </c>
      <c r="F29" s="131">
        <v>0.41304347826086957</v>
      </c>
      <c r="G29" s="130">
        <v>8</v>
      </c>
      <c r="H29" s="125">
        <v>0.53333333333333333</v>
      </c>
      <c r="N29" s="239"/>
    </row>
    <row r="30" spans="1:14" ht="15.75" x14ac:dyDescent="0.2">
      <c r="A30" s="260">
        <v>25</v>
      </c>
      <c r="B30" s="126" t="s">
        <v>37</v>
      </c>
      <c r="C30" s="336">
        <v>83</v>
      </c>
      <c r="D30" s="128">
        <v>0.11976911976911978</v>
      </c>
      <c r="E30" s="129">
        <v>31</v>
      </c>
      <c r="F30" s="131">
        <v>0.12550607287449392</v>
      </c>
      <c r="G30" s="130">
        <v>19</v>
      </c>
      <c r="H30" s="125">
        <v>0.18627450980392157</v>
      </c>
      <c r="N30" s="239"/>
    </row>
    <row r="31" spans="1:14" ht="15.75" x14ac:dyDescent="0.2">
      <c r="A31" s="260">
        <v>26</v>
      </c>
      <c r="B31" s="126" t="s">
        <v>38</v>
      </c>
      <c r="C31" s="336">
        <v>207</v>
      </c>
      <c r="D31" s="128">
        <v>0.23684210526315788</v>
      </c>
      <c r="E31" s="129">
        <v>69</v>
      </c>
      <c r="F31" s="131">
        <v>0.2072072072072072</v>
      </c>
      <c r="G31" s="130">
        <v>33</v>
      </c>
      <c r="H31" s="125">
        <v>0.27049180327868855</v>
      </c>
      <c r="N31" s="239"/>
    </row>
    <row r="32" spans="1:14" ht="15.75" x14ac:dyDescent="0.2">
      <c r="A32" s="260">
        <v>27</v>
      </c>
      <c r="B32" s="126" t="s">
        <v>39</v>
      </c>
      <c r="C32" s="336">
        <v>326</v>
      </c>
      <c r="D32" s="128">
        <v>0.2126549249836921</v>
      </c>
      <c r="E32" s="129">
        <v>110</v>
      </c>
      <c r="F32" s="131">
        <v>0.21739130434782608</v>
      </c>
      <c r="G32" s="130">
        <v>63</v>
      </c>
      <c r="H32" s="125">
        <v>0.25301204819277107</v>
      </c>
      <c r="N32" s="239"/>
    </row>
    <row r="33" spans="1:14" ht="15.75" x14ac:dyDescent="0.2">
      <c r="A33" s="260">
        <v>28</v>
      </c>
      <c r="B33" s="126" t="s">
        <v>40</v>
      </c>
      <c r="C33" s="336">
        <v>173</v>
      </c>
      <c r="D33" s="128">
        <v>0.22883597883597884</v>
      </c>
      <c r="E33" s="129">
        <v>55</v>
      </c>
      <c r="F33" s="131">
        <v>0.2320675105485232</v>
      </c>
      <c r="G33" s="130">
        <v>34</v>
      </c>
      <c r="H33" s="125">
        <v>0.29310344827586204</v>
      </c>
      <c r="N33" s="239"/>
    </row>
    <row r="34" spans="1:14" ht="15.75" x14ac:dyDescent="0.2">
      <c r="A34" s="260">
        <v>29</v>
      </c>
      <c r="B34" s="126" t="s">
        <v>41</v>
      </c>
      <c r="C34" s="336">
        <v>34</v>
      </c>
      <c r="D34" s="128">
        <v>0.1471861471861472</v>
      </c>
      <c r="E34" s="129">
        <v>17</v>
      </c>
      <c r="F34" s="131">
        <v>0.20238095238095238</v>
      </c>
      <c r="G34" s="130">
        <v>7</v>
      </c>
      <c r="H34" s="125">
        <v>0.20588235294117646</v>
      </c>
      <c r="N34" s="239"/>
    </row>
    <row r="35" spans="1:14" ht="15.75" x14ac:dyDescent="0.2">
      <c r="A35" s="260">
        <v>30</v>
      </c>
      <c r="B35" s="126" t="s">
        <v>42</v>
      </c>
      <c r="C35" s="336">
        <v>57</v>
      </c>
      <c r="D35" s="128">
        <v>0.16426512968299711</v>
      </c>
      <c r="E35" s="129">
        <v>19</v>
      </c>
      <c r="F35" s="131">
        <v>0.18269230769230768</v>
      </c>
      <c r="G35" s="130">
        <v>11</v>
      </c>
      <c r="H35" s="125">
        <v>0.22</v>
      </c>
      <c r="N35" s="239"/>
    </row>
    <row r="36" spans="1:14" ht="15.75" x14ac:dyDescent="0.2">
      <c r="A36" s="260">
        <v>31</v>
      </c>
      <c r="B36" s="126" t="s">
        <v>43</v>
      </c>
      <c r="C36" s="336">
        <v>169</v>
      </c>
      <c r="D36" s="128">
        <v>0.32129277566539927</v>
      </c>
      <c r="E36" s="129">
        <v>42</v>
      </c>
      <c r="F36" s="131">
        <v>0.2608695652173913</v>
      </c>
      <c r="G36" s="130">
        <v>21</v>
      </c>
      <c r="H36" s="125">
        <v>0.27631578947368424</v>
      </c>
      <c r="N36" s="239"/>
    </row>
    <row r="37" spans="1:14" ht="15.75" x14ac:dyDescent="0.2">
      <c r="A37" s="260">
        <v>32</v>
      </c>
      <c r="B37" s="126" t="s">
        <v>44</v>
      </c>
      <c r="C37" s="336">
        <v>248</v>
      </c>
      <c r="D37" s="128">
        <v>0.38932496075353218</v>
      </c>
      <c r="E37" s="129">
        <v>89</v>
      </c>
      <c r="F37" s="131">
        <v>0.39380530973451328</v>
      </c>
      <c r="G37" s="130">
        <v>52</v>
      </c>
      <c r="H37" s="125">
        <v>0.44827586206896552</v>
      </c>
      <c r="N37" s="239"/>
    </row>
    <row r="38" spans="1:14" ht="15.75" x14ac:dyDescent="0.2">
      <c r="A38" s="260">
        <v>33</v>
      </c>
      <c r="B38" s="126" t="s">
        <v>45</v>
      </c>
      <c r="C38" s="336">
        <v>164</v>
      </c>
      <c r="D38" s="128">
        <v>0.35117773019271947</v>
      </c>
      <c r="E38" s="129">
        <v>62</v>
      </c>
      <c r="F38" s="131">
        <v>0.36904761904761907</v>
      </c>
      <c r="G38" s="130">
        <v>39</v>
      </c>
      <c r="H38" s="125">
        <v>0.50649350649350644</v>
      </c>
      <c r="N38" s="239"/>
    </row>
    <row r="39" spans="1:14" ht="15.75" x14ac:dyDescent="0.2">
      <c r="A39" s="260">
        <v>34</v>
      </c>
      <c r="B39" s="126" t="s">
        <v>46</v>
      </c>
      <c r="C39" s="336">
        <v>27</v>
      </c>
      <c r="D39" s="128">
        <v>0.2231404958677686</v>
      </c>
      <c r="E39" s="129">
        <v>7</v>
      </c>
      <c r="F39" s="131">
        <v>0.18421052631578946</v>
      </c>
      <c r="G39" s="130">
        <v>3</v>
      </c>
      <c r="H39" s="125">
        <v>0.23076923076923078</v>
      </c>
      <c r="N39" s="239"/>
    </row>
    <row r="40" spans="1:14" ht="15.75" x14ac:dyDescent="0.2">
      <c r="A40" s="260">
        <v>35</v>
      </c>
      <c r="B40" s="126" t="s">
        <v>47</v>
      </c>
      <c r="C40" s="336">
        <v>75</v>
      </c>
      <c r="D40" s="128">
        <v>0.29761904761904762</v>
      </c>
      <c r="E40" s="129">
        <v>22</v>
      </c>
      <c r="F40" s="131">
        <v>0.33846153846153848</v>
      </c>
      <c r="G40" s="130">
        <v>14</v>
      </c>
      <c r="H40" s="125">
        <v>0.41176470588235292</v>
      </c>
      <c r="N40" s="239"/>
    </row>
    <row r="41" spans="1:14" ht="15.75" x14ac:dyDescent="0.2">
      <c r="A41" s="260">
        <v>36</v>
      </c>
      <c r="B41" s="126" t="s">
        <v>48</v>
      </c>
      <c r="C41" s="336">
        <v>41</v>
      </c>
      <c r="D41" s="128">
        <v>0.23163841807909605</v>
      </c>
      <c r="E41" s="129">
        <v>18</v>
      </c>
      <c r="F41" s="131">
        <v>0.26865671641791045</v>
      </c>
      <c r="G41" s="130">
        <v>10</v>
      </c>
      <c r="H41" s="125">
        <v>0.3125</v>
      </c>
      <c r="N41" s="239"/>
    </row>
    <row r="42" spans="1:14" ht="15.75" x14ac:dyDescent="0.2">
      <c r="A42" s="260">
        <v>37</v>
      </c>
      <c r="B42" s="126" t="s">
        <v>49</v>
      </c>
      <c r="C42" s="336">
        <v>36</v>
      </c>
      <c r="D42" s="128">
        <v>0.32142857142857145</v>
      </c>
      <c r="E42" s="129">
        <v>7</v>
      </c>
      <c r="F42" s="131">
        <v>0.30434782608695654</v>
      </c>
      <c r="G42" s="130">
        <v>5</v>
      </c>
      <c r="H42" s="125">
        <v>0.35714285714285715</v>
      </c>
      <c r="N42" s="239"/>
    </row>
    <row r="43" spans="1:14" ht="15.75" x14ac:dyDescent="0.2">
      <c r="A43" s="260">
        <v>60</v>
      </c>
      <c r="B43" s="126" t="s">
        <v>50</v>
      </c>
      <c r="C43" s="336">
        <v>179</v>
      </c>
      <c r="D43" s="128">
        <v>0.15715539947322213</v>
      </c>
      <c r="E43" s="129">
        <v>64</v>
      </c>
      <c r="F43" s="131">
        <v>0.15960099750623441</v>
      </c>
      <c r="G43" s="130">
        <v>37</v>
      </c>
      <c r="H43" s="125">
        <v>0.20555555555555555</v>
      </c>
      <c r="N43" s="239"/>
    </row>
    <row r="44" spans="1:14" ht="15.75" x14ac:dyDescent="0.2">
      <c r="A44" s="260">
        <v>61</v>
      </c>
      <c r="B44" s="126" t="s">
        <v>51</v>
      </c>
      <c r="C44" s="336">
        <v>144</v>
      </c>
      <c r="D44" s="128">
        <v>0.16783216783216784</v>
      </c>
      <c r="E44" s="129">
        <v>53</v>
      </c>
      <c r="F44" s="131">
        <v>0.16719242902208201</v>
      </c>
      <c r="G44" s="130">
        <v>28</v>
      </c>
      <c r="H44" s="125">
        <v>0.17721518987341772</v>
      </c>
      <c r="N44" s="239"/>
    </row>
    <row r="45" spans="1:14" ht="15.75" x14ac:dyDescent="0.2">
      <c r="A45" s="260">
        <v>62</v>
      </c>
      <c r="B45" s="126" t="s">
        <v>52</v>
      </c>
      <c r="C45" s="336">
        <v>146</v>
      </c>
      <c r="D45" s="128">
        <v>0.2813102119460501</v>
      </c>
      <c r="E45" s="129">
        <v>48</v>
      </c>
      <c r="F45" s="131">
        <v>0.25945945945945947</v>
      </c>
      <c r="G45" s="130">
        <v>20</v>
      </c>
      <c r="H45" s="125">
        <v>0.2857142857142857</v>
      </c>
      <c r="N45" s="239"/>
    </row>
    <row r="46" spans="1:14" ht="15.75" x14ac:dyDescent="0.2">
      <c r="A46" s="260">
        <v>63</v>
      </c>
      <c r="B46" s="126" t="s">
        <v>53</v>
      </c>
      <c r="C46" s="336">
        <v>137</v>
      </c>
      <c r="D46" s="128">
        <v>0.15967365967365968</v>
      </c>
      <c r="E46" s="129">
        <v>52</v>
      </c>
      <c r="F46" s="131">
        <v>0.16</v>
      </c>
      <c r="G46" s="130">
        <v>24</v>
      </c>
      <c r="H46" s="125">
        <v>0.16783216783216784</v>
      </c>
      <c r="N46" s="239"/>
    </row>
    <row r="47" spans="1:14" ht="15.75" x14ac:dyDescent="0.2">
      <c r="A47" s="260">
        <v>64</v>
      </c>
      <c r="B47" s="126" t="s">
        <v>54</v>
      </c>
      <c r="C47" s="336">
        <v>247</v>
      </c>
      <c r="D47" s="128">
        <v>0.43409490333919154</v>
      </c>
      <c r="E47" s="129">
        <v>88</v>
      </c>
      <c r="F47" s="131">
        <v>0.43781094527363185</v>
      </c>
      <c r="G47" s="130">
        <v>38</v>
      </c>
      <c r="H47" s="125">
        <v>0.44705882352941179</v>
      </c>
      <c r="N47" s="239"/>
    </row>
    <row r="48" spans="1:14" ht="14.25" customHeight="1" x14ac:dyDescent="0.2">
      <c r="A48" s="260">
        <v>65</v>
      </c>
      <c r="B48" s="126" t="s">
        <v>55</v>
      </c>
      <c r="C48" s="336">
        <v>292</v>
      </c>
      <c r="D48" s="128">
        <v>0.52142857142857146</v>
      </c>
      <c r="E48" s="129">
        <v>100</v>
      </c>
      <c r="F48" s="131">
        <v>0.53191489361702127</v>
      </c>
      <c r="G48" s="130">
        <v>43</v>
      </c>
      <c r="H48" s="125">
        <v>0.53086419753086422</v>
      </c>
      <c r="N48" s="239"/>
    </row>
    <row r="49" spans="1:14" ht="13.5" customHeight="1" x14ac:dyDescent="0.2">
      <c r="A49" s="260">
        <v>66</v>
      </c>
      <c r="B49" s="126" t="s">
        <v>56</v>
      </c>
      <c r="C49" s="336">
        <v>171</v>
      </c>
      <c r="D49" s="128">
        <v>0.45721925133689839</v>
      </c>
      <c r="E49" s="129">
        <v>61</v>
      </c>
      <c r="F49" s="131">
        <v>0.48412698412698413</v>
      </c>
      <c r="G49" s="130">
        <v>30</v>
      </c>
      <c r="H49" s="125">
        <v>0.51724137931034486</v>
      </c>
      <c r="N49" s="239"/>
    </row>
    <row r="50" spans="1:14" ht="13.5" customHeight="1" x14ac:dyDescent="0.2">
      <c r="A50" s="260">
        <v>67</v>
      </c>
      <c r="B50" s="126" t="s">
        <v>57</v>
      </c>
      <c r="C50" s="336">
        <v>149</v>
      </c>
      <c r="D50" s="128">
        <v>0.42939481268011526</v>
      </c>
      <c r="E50" s="129">
        <v>45</v>
      </c>
      <c r="F50" s="131">
        <v>0.46391752577319589</v>
      </c>
      <c r="G50" s="130">
        <v>21</v>
      </c>
      <c r="H50" s="125">
        <v>0.41176470588235292</v>
      </c>
      <c r="N50" s="239"/>
    </row>
    <row r="51" spans="1:14" ht="13.5" customHeight="1" x14ac:dyDescent="0.2">
      <c r="A51" s="260">
        <v>68</v>
      </c>
      <c r="B51" s="126" t="s">
        <v>58</v>
      </c>
      <c r="C51" s="336">
        <v>101</v>
      </c>
      <c r="D51" s="128">
        <v>0.40725806451612906</v>
      </c>
      <c r="E51" s="129">
        <v>32</v>
      </c>
      <c r="F51" s="131">
        <v>0.4050632911392405</v>
      </c>
      <c r="G51" s="130">
        <v>17</v>
      </c>
      <c r="H51" s="125">
        <v>0.39534883720930231</v>
      </c>
      <c r="N51" s="239"/>
    </row>
    <row r="52" spans="1:14" ht="13.5" customHeight="1" x14ac:dyDescent="0.2">
      <c r="A52" s="260">
        <v>69</v>
      </c>
      <c r="B52" s="126" t="s">
        <v>59</v>
      </c>
      <c r="C52" s="336">
        <v>90</v>
      </c>
      <c r="D52" s="128">
        <v>0.40723981900452488</v>
      </c>
      <c r="E52" s="129">
        <v>28</v>
      </c>
      <c r="F52" s="131">
        <v>0.36363636363636365</v>
      </c>
      <c r="G52" s="130">
        <v>13</v>
      </c>
      <c r="H52" s="125">
        <v>0.43333333333333335</v>
      </c>
      <c r="N52" s="239"/>
    </row>
    <row r="53" spans="1:14" ht="14.25" customHeight="1" x14ac:dyDescent="0.2">
      <c r="A53" s="259">
        <v>70</v>
      </c>
      <c r="B53" s="126" t="s">
        <v>60</v>
      </c>
      <c r="C53" s="336">
        <v>125</v>
      </c>
      <c r="D53" s="128">
        <v>0.47892720306513409</v>
      </c>
      <c r="E53" s="129">
        <v>42</v>
      </c>
      <c r="F53" s="131">
        <v>0.42</v>
      </c>
      <c r="G53" s="130">
        <v>20</v>
      </c>
      <c r="H53" s="125">
        <v>0.41666666666666669</v>
      </c>
      <c r="N53" s="239"/>
    </row>
    <row r="54" spans="1:14" ht="13.5" customHeight="1" x14ac:dyDescent="0.2">
      <c r="A54" s="259">
        <v>71</v>
      </c>
      <c r="B54" s="126" t="s">
        <v>61</v>
      </c>
      <c r="C54" s="336">
        <v>157</v>
      </c>
      <c r="D54" s="128">
        <v>0.47575757575757577</v>
      </c>
      <c r="E54" s="129">
        <v>53</v>
      </c>
      <c r="F54" s="131">
        <v>0.50961538461538458</v>
      </c>
      <c r="G54" s="130">
        <v>28</v>
      </c>
      <c r="H54" s="125">
        <v>0.53846153846153844</v>
      </c>
      <c r="N54" s="239"/>
    </row>
    <row r="55" spans="1:14" ht="14.25" customHeight="1" x14ac:dyDescent="0.2">
      <c r="A55" s="259">
        <v>72</v>
      </c>
      <c r="B55" s="126" t="s">
        <v>62</v>
      </c>
      <c r="C55" s="336">
        <v>9</v>
      </c>
      <c r="D55" s="128">
        <v>0.20930232558139536</v>
      </c>
      <c r="E55" s="129">
        <v>3</v>
      </c>
      <c r="F55" s="131">
        <v>0.17647058823529413</v>
      </c>
      <c r="G55" s="130">
        <v>1</v>
      </c>
      <c r="H55" s="125">
        <v>0.1</v>
      </c>
      <c r="N55" s="239"/>
    </row>
    <row r="56" spans="1:14" ht="13.5" customHeight="1" x14ac:dyDescent="0.2">
      <c r="A56" s="259">
        <v>73</v>
      </c>
      <c r="B56" s="126" t="s">
        <v>63</v>
      </c>
      <c r="C56" s="336">
        <v>7</v>
      </c>
      <c r="D56" s="128">
        <v>0.33333333333333331</v>
      </c>
      <c r="E56" s="129">
        <v>5</v>
      </c>
      <c r="F56" s="131">
        <v>0.45454545454545453</v>
      </c>
      <c r="G56" s="130">
        <v>2</v>
      </c>
      <c r="H56" s="125">
        <v>0.5</v>
      </c>
      <c r="N56" s="239"/>
    </row>
    <row r="57" spans="1:14" ht="14.25" customHeight="1" x14ac:dyDescent="0.2">
      <c r="A57" s="261">
        <v>74</v>
      </c>
      <c r="B57" s="134" t="s">
        <v>64</v>
      </c>
      <c r="C57" s="336">
        <v>116</v>
      </c>
      <c r="D57" s="128">
        <v>0.34017595307917886</v>
      </c>
      <c r="E57" s="129">
        <v>33</v>
      </c>
      <c r="F57" s="138">
        <v>0.2462686567164179</v>
      </c>
      <c r="G57" s="130">
        <v>17</v>
      </c>
      <c r="H57" s="125">
        <v>0.26984126984126983</v>
      </c>
      <c r="N57" s="239"/>
    </row>
    <row r="58" spans="1:14" ht="12.75" customHeight="1" x14ac:dyDescent="0.2">
      <c r="A58" s="261">
        <v>76</v>
      </c>
      <c r="B58" s="134" t="s">
        <v>65</v>
      </c>
      <c r="C58" s="336">
        <v>3</v>
      </c>
      <c r="D58" s="128">
        <v>0.2</v>
      </c>
      <c r="E58" s="129">
        <v>1</v>
      </c>
      <c r="F58" s="138">
        <v>0.2</v>
      </c>
      <c r="G58" s="130">
        <v>0</v>
      </c>
      <c r="H58" s="125">
        <v>0</v>
      </c>
      <c r="N58" s="239"/>
    </row>
    <row r="59" spans="1:14" ht="12.75" customHeight="1" x14ac:dyDescent="0.2">
      <c r="A59" s="261">
        <v>77</v>
      </c>
      <c r="B59" s="134" t="s">
        <v>66</v>
      </c>
      <c r="C59" s="336">
        <v>6</v>
      </c>
      <c r="D59" s="128">
        <v>0.375</v>
      </c>
      <c r="E59" s="129">
        <v>1</v>
      </c>
      <c r="F59" s="138">
        <v>0.2</v>
      </c>
      <c r="G59" s="130">
        <v>0</v>
      </c>
      <c r="H59" s="125">
        <v>0</v>
      </c>
      <c r="N59" s="239"/>
    </row>
    <row r="60" spans="1:14" ht="12.75" customHeight="1" x14ac:dyDescent="0.2">
      <c r="A60" s="262">
        <v>85</v>
      </c>
      <c r="B60" s="126" t="s">
        <v>67</v>
      </c>
      <c r="C60" s="336">
        <v>92</v>
      </c>
      <c r="D60" s="128">
        <v>0.48167539267015708</v>
      </c>
      <c r="E60" s="129">
        <v>30</v>
      </c>
      <c r="F60" s="131">
        <v>0.50847457627118642</v>
      </c>
      <c r="G60" s="130">
        <v>17</v>
      </c>
      <c r="H60" s="125">
        <v>0.56666666666666665</v>
      </c>
      <c r="N60" s="239"/>
    </row>
    <row r="61" spans="1:14" ht="13.5" customHeight="1" x14ac:dyDescent="0.2">
      <c r="A61" s="262">
        <v>86</v>
      </c>
      <c r="B61" s="126" t="s">
        <v>68</v>
      </c>
      <c r="C61" s="336">
        <v>139</v>
      </c>
      <c r="D61" s="128">
        <v>0.50915750915750912</v>
      </c>
      <c r="E61" s="129">
        <v>51</v>
      </c>
      <c r="F61" s="131">
        <v>0.49514563106796117</v>
      </c>
      <c r="G61" s="130">
        <v>28</v>
      </c>
      <c r="H61" s="125">
        <v>0.5957446808510638</v>
      </c>
      <c r="N61" s="239"/>
    </row>
    <row r="62" spans="1:14" ht="15" customHeight="1" thickBot="1" x14ac:dyDescent="0.25">
      <c r="A62" s="263">
        <v>87</v>
      </c>
      <c r="B62" s="134" t="s">
        <v>69</v>
      </c>
      <c r="C62" s="336">
        <v>100</v>
      </c>
      <c r="D62" s="136">
        <v>0.5524861878453039</v>
      </c>
      <c r="E62" s="129">
        <v>36</v>
      </c>
      <c r="F62" s="138">
        <v>0.5901639344262295</v>
      </c>
      <c r="G62" s="130">
        <v>15</v>
      </c>
      <c r="H62" s="140">
        <v>0.625</v>
      </c>
      <c r="N62" s="239"/>
    </row>
    <row r="63" spans="1:14" ht="16.5" thickBot="1" x14ac:dyDescent="0.25">
      <c r="A63" s="265"/>
      <c r="B63" s="264" t="s">
        <v>9</v>
      </c>
      <c r="C63" s="277">
        <v>8414</v>
      </c>
      <c r="D63" s="272">
        <v>0.35903563046724984</v>
      </c>
      <c r="E63" s="273">
        <v>2757</v>
      </c>
      <c r="F63" s="274">
        <v>0.35491761071060762</v>
      </c>
      <c r="G63" s="275">
        <v>1481</v>
      </c>
      <c r="H63" s="276">
        <v>0.40200868621064062</v>
      </c>
      <c r="N63" s="239"/>
    </row>
    <row r="64" spans="1:14" x14ac:dyDescent="0.2">
      <c r="A64" s="266" t="s">
        <v>202</v>
      </c>
      <c r="N64" s="239"/>
    </row>
    <row r="65" spans="1:8" ht="29.25" customHeight="1" x14ac:dyDescent="0.2">
      <c r="A65" s="379" t="s">
        <v>168</v>
      </c>
      <c r="B65" s="379"/>
      <c r="C65" s="379"/>
      <c r="D65" s="379"/>
      <c r="E65" s="379"/>
      <c r="F65" s="379"/>
      <c r="G65" s="379"/>
      <c r="H65" s="379"/>
    </row>
  </sheetData>
  <mergeCells count="5">
    <mergeCell ref="A65:H65"/>
    <mergeCell ref="G4:H4"/>
    <mergeCell ref="A2:H2"/>
    <mergeCell ref="C4:D4"/>
    <mergeCell ref="E4:F4"/>
  </mergeCells>
  <conditionalFormatting sqref="D6:D63">
    <cfRule type="cellIs" dxfId="2" priority="7" operator="greaterThan">
      <formula>50%</formula>
    </cfRule>
  </conditionalFormatting>
  <conditionalFormatting sqref="F6:F63">
    <cfRule type="expression" dxfId="1" priority="4">
      <formula>F6&gt;D6</formula>
    </cfRule>
  </conditionalFormatting>
  <conditionalFormatting sqref="H6:H63">
    <cfRule type="expression" dxfId="0" priority="1">
      <formula>H6&gt;F6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74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30">
    <tabColor rgb="FF92D050"/>
    <pageSetUpPr fitToPage="1"/>
  </sheetPr>
  <dimension ref="A1:I803"/>
  <sheetViews>
    <sheetView showZeros="0" zoomScale="75" zoomScaleNormal="75" workbookViewId="0">
      <selection activeCell="A55" sqref="A55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 t="s">
        <v>175</v>
      </c>
    </row>
    <row r="7" spans="2:8" x14ac:dyDescent="0.2">
      <c r="B7" s="47"/>
      <c r="C7" s="47"/>
      <c r="D7" s="47"/>
      <c r="E7" s="109" t="s">
        <v>170</v>
      </c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100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2"/>
      <c r="C29" s="342"/>
      <c r="D29" s="342"/>
      <c r="E29" s="343"/>
      <c r="F29" s="343"/>
      <c r="G29" s="343"/>
      <c r="H29" s="343"/>
      <c r="I29" s="343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4"/>
      <c r="G52" s="344"/>
      <c r="H52" s="344"/>
    </row>
    <row r="53" spans="1:9" ht="16.5" customHeight="1" x14ac:dyDescent="0.2">
      <c r="A53" s="63" t="s">
        <v>78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79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199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176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80</v>
      </c>
      <c r="C60" s="67"/>
      <c r="D60" s="67"/>
      <c r="I60" s="69" t="s">
        <v>193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66"/>
    <pageSetUpPr fitToPage="1"/>
  </sheetPr>
  <dimension ref="A1:E66"/>
  <sheetViews>
    <sheetView showGridLines="0" showZeros="0" workbookViewId="0">
      <selection activeCell="O30" sqref="O30"/>
    </sheetView>
  </sheetViews>
  <sheetFormatPr baseColWidth="10" defaultColWidth="11.42578125" defaultRowHeight="12.75" x14ac:dyDescent="0.2"/>
  <cols>
    <col min="1" max="1" width="11.7109375" style="229" bestFit="1" customWidth="1"/>
    <col min="2" max="2" width="7.28515625" style="229" customWidth="1"/>
    <col min="3" max="3" width="16.140625" style="229" customWidth="1"/>
    <col min="4" max="4" width="11.42578125" style="229"/>
    <col min="5" max="5" width="74.5703125" style="229" customWidth="1"/>
    <col min="6" max="16384" width="11.42578125" style="229"/>
  </cols>
  <sheetData>
    <row r="1" spans="1:5" x14ac:dyDescent="0.2">
      <c r="A1" s="46"/>
      <c r="B1" s="46"/>
      <c r="C1" s="46"/>
      <c r="D1" s="46"/>
      <c r="E1" s="46"/>
    </row>
    <row r="2" spans="1:5" x14ac:dyDescent="0.2">
      <c r="A2" s="414" t="s">
        <v>101</v>
      </c>
      <c r="B2" s="414"/>
      <c r="C2" s="414"/>
      <c r="D2" s="414"/>
      <c r="E2" s="414"/>
    </row>
    <row r="3" spans="1:5" x14ac:dyDescent="0.2">
      <c r="A3" s="46"/>
      <c r="B3" s="46"/>
      <c r="C3" s="46"/>
      <c r="D3" s="46"/>
      <c r="E3" s="46"/>
    </row>
    <row r="4" spans="1:5" ht="12.75" customHeight="1" x14ac:dyDescent="0.2">
      <c r="A4" s="46"/>
      <c r="B4" s="46"/>
      <c r="C4" s="46"/>
      <c r="D4" s="46"/>
      <c r="E4" s="46"/>
    </row>
    <row r="5" spans="1:5" ht="25.5" x14ac:dyDescent="0.2">
      <c r="A5" s="230" t="s">
        <v>148</v>
      </c>
      <c r="B5" s="230" t="s">
        <v>102</v>
      </c>
      <c r="C5" s="230" t="s">
        <v>149</v>
      </c>
      <c r="D5" s="230" t="s">
        <v>10</v>
      </c>
      <c r="E5" s="230" t="s">
        <v>11</v>
      </c>
    </row>
    <row r="6" spans="1:5" x14ac:dyDescent="0.2">
      <c r="A6" s="230"/>
      <c r="B6" s="230"/>
      <c r="C6" s="230"/>
      <c r="D6" s="230"/>
      <c r="E6" s="230"/>
    </row>
    <row r="7" spans="1:5" x14ac:dyDescent="0.2">
      <c r="A7" s="399" t="s">
        <v>150</v>
      </c>
      <c r="B7" s="415" t="s">
        <v>103</v>
      </c>
      <c r="C7" s="416" t="s">
        <v>151</v>
      </c>
      <c r="D7" s="231" t="s">
        <v>103</v>
      </c>
      <c r="E7" s="232" t="s">
        <v>13</v>
      </c>
    </row>
    <row r="8" spans="1:5" x14ac:dyDescent="0.2">
      <c r="A8" s="399"/>
      <c r="B8" s="388"/>
      <c r="C8" s="386"/>
      <c r="D8" s="233" t="s">
        <v>104</v>
      </c>
      <c r="E8" s="234" t="s">
        <v>14</v>
      </c>
    </row>
    <row r="9" spans="1:5" x14ac:dyDescent="0.2">
      <c r="A9" s="399"/>
      <c r="B9" s="388"/>
      <c r="C9" s="386"/>
      <c r="D9" s="233" t="s">
        <v>105</v>
      </c>
      <c r="E9" s="234" t="s">
        <v>15</v>
      </c>
    </row>
    <row r="10" spans="1:5" x14ac:dyDescent="0.2">
      <c r="A10" s="399"/>
      <c r="B10" s="389"/>
      <c r="C10" s="386"/>
      <c r="D10" s="233" t="s">
        <v>106</v>
      </c>
      <c r="E10" s="234" t="s">
        <v>16</v>
      </c>
    </row>
    <row r="11" spans="1:5" ht="21" customHeight="1" x14ac:dyDescent="0.2">
      <c r="A11" s="399"/>
      <c r="B11" s="405" t="s">
        <v>104</v>
      </c>
      <c r="C11" s="386" t="s">
        <v>152</v>
      </c>
      <c r="D11" s="233" t="s">
        <v>107</v>
      </c>
      <c r="E11" s="234" t="s">
        <v>17</v>
      </c>
    </row>
    <row r="12" spans="1:5" ht="21" customHeight="1" x14ac:dyDescent="0.2">
      <c r="A12" s="399"/>
      <c r="B12" s="406"/>
      <c r="C12" s="386"/>
      <c r="D12" s="233" t="s">
        <v>108</v>
      </c>
      <c r="E12" s="234" t="s">
        <v>18</v>
      </c>
    </row>
    <row r="13" spans="1:5" ht="12.75" customHeight="1" x14ac:dyDescent="0.2">
      <c r="A13" s="399" t="s">
        <v>153</v>
      </c>
      <c r="B13" s="400" t="s">
        <v>105</v>
      </c>
      <c r="C13" s="402" t="s">
        <v>154</v>
      </c>
      <c r="D13" s="233" t="s">
        <v>109</v>
      </c>
      <c r="E13" s="234" t="s">
        <v>19</v>
      </c>
    </row>
    <row r="14" spans="1:5" x14ac:dyDescent="0.2">
      <c r="A14" s="399"/>
      <c r="B14" s="408"/>
      <c r="C14" s="403"/>
      <c r="D14" s="233" t="s">
        <v>110</v>
      </c>
      <c r="E14" s="234" t="s">
        <v>20</v>
      </c>
    </row>
    <row r="15" spans="1:5" x14ac:dyDescent="0.2">
      <c r="A15" s="399"/>
      <c r="B15" s="408"/>
      <c r="C15" s="403"/>
      <c r="D15" s="233" t="s">
        <v>111</v>
      </c>
      <c r="E15" s="234" t="s">
        <v>21</v>
      </c>
    </row>
    <row r="16" spans="1:5" x14ac:dyDescent="0.2">
      <c r="A16" s="399"/>
      <c r="B16" s="408"/>
      <c r="C16" s="403"/>
      <c r="D16" s="235">
        <v>10</v>
      </c>
      <c r="E16" s="234" t="s">
        <v>22</v>
      </c>
    </row>
    <row r="17" spans="1:5" x14ac:dyDescent="0.2">
      <c r="A17" s="399"/>
      <c r="B17" s="408"/>
      <c r="C17" s="403"/>
      <c r="D17" s="235">
        <v>11</v>
      </c>
      <c r="E17" s="234" t="s">
        <v>23</v>
      </c>
    </row>
    <row r="18" spans="1:5" x14ac:dyDescent="0.2">
      <c r="A18" s="399"/>
      <c r="B18" s="408"/>
      <c r="C18" s="403"/>
      <c r="D18" s="235">
        <v>12</v>
      </c>
      <c r="E18" s="234" t="s">
        <v>24</v>
      </c>
    </row>
    <row r="19" spans="1:5" x14ac:dyDescent="0.2">
      <c r="A19" s="399"/>
      <c r="B19" s="408"/>
      <c r="C19" s="403"/>
      <c r="D19" s="235">
        <v>13</v>
      </c>
      <c r="E19" s="234" t="s">
        <v>25</v>
      </c>
    </row>
    <row r="20" spans="1:5" ht="25.5" x14ac:dyDescent="0.2">
      <c r="A20" s="399"/>
      <c r="B20" s="408"/>
      <c r="C20" s="403"/>
      <c r="D20" s="235">
        <v>14</v>
      </c>
      <c r="E20" s="234" t="s">
        <v>155</v>
      </c>
    </row>
    <row r="21" spans="1:5" ht="25.5" x14ac:dyDescent="0.2">
      <c r="A21" s="399"/>
      <c r="B21" s="409"/>
      <c r="C21" s="404"/>
      <c r="D21" s="235">
        <v>15</v>
      </c>
      <c r="E21" s="234" t="s">
        <v>27</v>
      </c>
    </row>
    <row r="22" spans="1:5" x14ac:dyDescent="0.2">
      <c r="A22" s="399"/>
      <c r="B22" s="400" t="s">
        <v>106</v>
      </c>
      <c r="C22" s="402" t="s">
        <v>137</v>
      </c>
      <c r="D22" s="235">
        <v>16</v>
      </c>
      <c r="E22" s="234" t="s">
        <v>28</v>
      </c>
    </row>
    <row r="23" spans="1:5" x14ac:dyDescent="0.2">
      <c r="A23" s="399"/>
      <c r="B23" s="394"/>
      <c r="C23" s="403"/>
      <c r="D23" s="235">
        <v>17</v>
      </c>
      <c r="E23" s="234" t="s">
        <v>29</v>
      </c>
    </row>
    <row r="24" spans="1:5" ht="38.25" x14ac:dyDescent="0.2">
      <c r="A24" s="399"/>
      <c r="B24" s="394"/>
      <c r="C24" s="403"/>
      <c r="D24" s="235">
        <v>18</v>
      </c>
      <c r="E24" s="234" t="s">
        <v>156</v>
      </c>
    </row>
    <row r="25" spans="1:5" x14ac:dyDescent="0.2">
      <c r="A25" s="399"/>
      <c r="B25" s="394"/>
      <c r="C25" s="403"/>
      <c r="D25" s="235">
        <v>19</v>
      </c>
      <c r="E25" s="234" t="s">
        <v>31</v>
      </c>
    </row>
    <row r="26" spans="1:5" x14ac:dyDescent="0.2">
      <c r="A26" s="399"/>
      <c r="B26" s="394"/>
      <c r="C26" s="403"/>
      <c r="D26" s="235">
        <v>20</v>
      </c>
      <c r="E26" s="234" t="s">
        <v>32</v>
      </c>
    </row>
    <row r="27" spans="1:5" ht="25.5" x14ac:dyDescent="0.2">
      <c r="A27" s="399"/>
      <c r="B27" s="394"/>
      <c r="C27" s="403"/>
      <c r="D27" s="235">
        <v>21</v>
      </c>
      <c r="E27" s="234" t="s">
        <v>157</v>
      </c>
    </row>
    <row r="28" spans="1:5" ht="25.5" x14ac:dyDescent="0.2">
      <c r="A28" s="399"/>
      <c r="B28" s="394"/>
      <c r="C28" s="403"/>
      <c r="D28" s="235">
        <v>22</v>
      </c>
      <c r="E28" s="234" t="s">
        <v>158</v>
      </c>
    </row>
    <row r="29" spans="1:5" x14ac:dyDescent="0.2">
      <c r="A29" s="399"/>
      <c r="B29" s="394"/>
      <c r="C29" s="403"/>
      <c r="D29" s="235">
        <v>23</v>
      </c>
      <c r="E29" s="234" t="s">
        <v>35</v>
      </c>
    </row>
    <row r="30" spans="1:5" x14ac:dyDescent="0.2">
      <c r="A30" s="399"/>
      <c r="B30" s="401"/>
      <c r="C30" s="404"/>
      <c r="D30" s="235">
        <v>24</v>
      </c>
      <c r="E30" s="234" t="s">
        <v>36</v>
      </c>
    </row>
    <row r="31" spans="1:5" ht="12.75" customHeight="1" x14ac:dyDescent="0.2">
      <c r="A31" s="399"/>
      <c r="B31" s="393">
        <v>12</v>
      </c>
      <c r="C31" s="402" t="s">
        <v>159</v>
      </c>
      <c r="D31" s="235">
        <v>70</v>
      </c>
      <c r="E31" s="234" t="s">
        <v>60</v>
      </c>
    </row>
    <row r="32" spans="1:5" x14ac:dyDescent="0.2">
      <c r="A32" s="399"/>
      <c r="B32" s="394"/>
      <c r="C32" s="403"/>
      <c r="D32" s="235">
        <v>71</v>
      </c>
      <c r="E32" s="234" t="s">
        <v>61</v>
      </c>
    </row>
    <row r="33" spans="1:5" x14ac:dyDescent="0.2">
      <c r="A33" s="399"/>
      <c r="B33" s="394"/>
      <c r="C33" s="403"/>
      <c r="D33" s="235">
        <v>72</v>
      </c>
      <c r="E33" s="234" t="s">
        <v>62</v>
      </c>
    </row>
    <row r="34" spans="1:5" x14ac:dyDescent="0.2">
      <c r="A34" s="399"/>
      <c r="B34" s="394"/>
      <c r="C34" s="403"/>
      <c r="D34" s="235">
        <v>73</v>
      </c>
      <c r="E34" s="234" t="s">
        <v>63</v>
      </c>
    </row>
    <row r="35" spans="1:5" x14ac:dyDescent="0.2">
      <c r="A35" s="399"/>
      <c r="B35" s="401"/>
      <c r="C35" s="404"/>
      <c r="D35" s="235">
        <v>74</v>
      </c>
      <c r="E35" s="234" t="s">
        <v>64</v>
      </c>
    </row>
    <row r="36" spans="1:5" ht="12.75" customHeight="1" x14ac:dyDescent="0.2">
      <c r="A36" s="390"/>
      <c r="B36" s="410" t="s">
        <v>145</v>
      </c>
      <c r="C36" s="411"/>
      <c r="D36" s="233" t="s">
        <v>160</v>
      </c>
      <c r="E36" s="234" t="s">
        <v>65</v>
      </c>
    </row>
    <row r="37" spans="1:5" x14ac:dyDescent="0.2">
      <c r="A37" s="236"/>
      <c r="B37" s="412"/>
      <c r="C37" s="413"/>
      <c r="D37" s="233" t="s">
        <v>161</v>
      </c>
      <c r="E37" s="234" t="s">
        <v>66</v>
      </c>
    </row>
    <row r="38" spans="1:5" ht="12.75" customHeight="1" x14ac:dyDescent="0.2">
      <c r="A38" s="399" t="s">
        <v>162</v>
      </c>
      <c r="B38" s="400" t="s">
        <v>107</v>
      </c>
      <c r="C38" s="402" t="s">
        <v>163</v>
      </c>
      <c r="D38" s="235">
        <v>25</v>
      </c>
      <c r="E38" s="234" t="s">
        <v>37</v>
      </c>
    </row>
    <row r="39" spans="1:5" x14ac:dyDescent="0.2">
      <c r="A39" s="399"/>
      <c r="B39" s="394"/>
      <c r="C39" s="403"/>
      <c r="D39" s="235">
        <v>26</v>
      </c>
      <c r="E39" s="234" t="s">
        <v>38</v>
      </c>
    </row>
    <row r="40" spans="1:5" x14ac:dyDescent="0.2">
      <c r="A40" s="399"/>
      <c r="B40" s="401"/>
      <c r="C40" s="404"/>
      <c r="D40" s="235">
        <v>27</v>
      </c>
      <c r="E40" s="234" t="s">
        <v>39</v>
      </c>
    </row>
    <row r="41" spans="1:5" x14ac:dyDescent="0.2">
      <c r="A41" s="399"/>
      <c r="B41" s="405" t="s">
        <v>108</v>
      </c>
      <c r="C41" s="386" t="s">
        <v>139</v>
      </c>
      <c r="D41" s="235">
        <v>28</v>
      </c>
      <c r="E41" s="234" t="s">
        <v>40</v>
      </c>
    </row>
    <row r="42" spans="1:5" x14ac:dyDescent="0.2">
      <c r="A42" s="399"/>
      <c r="B42" s="406"/>
      <c r="C42" s="386"/>
      <c r="D42" s="235">
        <v>29</v>
      </c>
      <c r="E42" s="234" t="s">
        <v>41</v>
      </c>
    </row>
    <row r="43" spans="1:5" x14ac:dyDescent="0.2">
      <c r="A43" s="399"/>
      <c r="B43" s="406"/>
      <c r="C43" s="386"/>
      <c r="D43" s="235">
        <v>30</v>
      </c>
      <c r="E43" s="234" t="s">
        <v>42</v>
      </c>
    </row>
    <row r="44" spans="1:5" x14ac:dyDescent="0.2">
      <c r="A44" s="399"/>
      <c r="B44" s="405" t="s">
        <v>109</v>
      </c>
      <c r="C44" s="386" t="s">
        <v>140</v>
      </c>
      <c r="D44" s="235">
        <v>31</v>
      </c>
      <c r="E44" s="234" t="s">
        <v>43</v>
      </c>
    </row>
    <row r="45" spans="1:5" x14ac:dyDescent="0.2">
      <c r="A45" s="399"/>
      <c r="B45" s="406"/>
      <c r="C45" s="386"/>
      <c r="D45" s="235">
        <v>32</v>
      </c>
      <c r="E45" s="234" t="s">
        <v>44</v>
      </c>
    </row>
    <row r="46" spans="1:5" x14ac:dyDescent="0.2">
      <c r="A46" s="399"/>
      <c r="B46" s="406"/>
      <c r="C46" s="386"/>
      <c r="D46" s="235">
        <v>33</v>
      </c>
      <c r="E46" s="234" t="s">
        <v>45</v>
      </c>
    </row>
    <row r="47" spans="1:5" x14ac:dyDescent="0.2">
      <c r="A47" s="399"/>
      <c r="B47" s="407" t="s">
        <v>110</v>
      </c>
      <c r="C47" s="386" t="s">
        <v>141</v>
      </c>
      <c r="D47" s="235">
        <v>34</v>
      </c>
      <c r="E47" s="234" t="s">
        <v>46</v>
      </c>
    </row>
    <row r="48" spans="1:5" x14ac:dyDescent="0.2">
      <c r="A48" s="399"/>
      <c r="B48" s="388"/>
      <c r="C48" s="386"/>
      <c r="D48" s="235">
        <v>35</v>
      </c>
      <c r="E48" s="234" t="s">
        <v>47</v>
      </c>
    </row>
    <row r="49" spans="1:5" x14ac:dyDescent="0.2">
      <c r="A49" s="399"/>
      <c r="B49" s="388"/>
      <c r="C49" s="386"/>
      <c r="D49" s="235">
        <v>36</v>
      </c>
      <c r="E49" s="234" t="s">
        <v>48</v>
      </c>
    </row>
    <row r="50" spans="1:5" x14ac:dyDescent="0.2">
      <c r="A50" s="399"/>
      <c r="B50" s="389"/>
      <c r="C50" s="386"/>
      <c r="D50" s="235">
        <v>37</v>
      </c>
      <c r="E50" s="234" t="s">
        <v>49</v>
      </c>
    </row>
    <row r="51" spans="1:5" x14ac:dyDescent="0.2">
      <c r="A51" s="399"/>
      <c r="B51" s="405" t="s">
        <v>111</v>
      </c>
      <c r="C51" s="386" t="s">
        <v>164</v>
      </c>
      <c r="D51" s="235">
        <v>60</v>
      </c>
      <c r="E51" s="234" t="s">
        <v>50</v>
      </c>
    </row>
    <row r="52" spans="1:5" x14ac:dyDescent="0.2">
      <c r="A52" s="399"/>
      <c r="B52" s="406"/>
      <c r="C52" s="386"/>
      <c r="D52" s="235">
        <v>61</v>
      </c>
      <c r="E52" s="234" t="s">
        <v>51</v>
      </c>
    </row>
    <row r="53" spans="1:5" x14ac:dyDescent="0.2">
      <c r="A53" s="399"/>
      <c r="B53" s="406"/>
      <c r="C53" s="386"/>
      <c r="D53" s="235">
        <v>62</v>
      </c>
      <c r="E53" s="234" t="s">
        <v>52</v>
      </c>
    </row>
    <row r="54" spans="1:5" x14ac:dyDescent="0.2">
      <c r="A54" s="399"/>
      <c r="B54" s="406"/>
      <c r="C54" s="386"/>
      <c r="D54" s="235">
        <v>63</v>
      </c>
      <c r="E54" s="234" t="s">
        <v>53</v>
      </c>
    </row>
    <row r="55" spans="1:5" x14ac:dyDescent="0.2">
      <c r="A55" s="399"/>
      <c r="B55" s="387">
        <v>10</v>
      </c>
      <c r="C55" s="386" t="s">
        <v>165</v>
      </c>
      <c r="D55" s="235">
        <v>64</v>
      </c>
      <c r="E55" s="234" t="s">
        <v>54</v>
      </c>
    </row>
    <row r="56" spans="1:5" x14ac:dyDescent="0.2">
      <c r="A56" s="399"/>
      <c r="B56" s="388"/>
      <c r="C56" s="386"/>
      <c r="D56" s="235">
        <v>65</v>
      </c>
      <c r="E56" s="234" t="s">
        <v>55</v>
      </c>
    </row>
    <row r="57" spans="1:5" x14ac:dyDescent="0.2">
      <c r="A57" s="399"/>
      <c r="B57" s="388"/>
      <c r="C57" s="386"/>
      <c r="D57" s="235">
        <v>66</v>
      </c>
      <c r="E57" s="234" t="s">
        <v>56</v>
      </c>
    </row>
    <row r="58" spans="1:5" x14ac:dyDescent="0.2">
      <c r="A58" s="399"/>
      <c r="B58" s="388"/>
      <c r="C58" s="386"/>
      <c r="D58" s="235">
        <v>67</v>
      </c>
      <c r="E58" s="234" t="s">
        <v>57</v>
      </c>
    </row>
    <row r="59" spans="1:5" x14ac:dyDescent="0.2">
      <c r="A59" s="399"/>
      <c r="B59" s="388"/>
      <c r="C59" s="386"/>
      <c r="D59" s="235">
        <v>68</v>
      </c>
      <c r="E59" s="234" t="s">
        <v>58</v>
      </c>
    </row>
    <row r="60" spans="1:5" x14ac:dyDescent="0.2">
      <c r="A60" s="399"/>
      <c r="B60" s="389"/>
      <c r="C60" s="386"/>
      <c r="D60" s="235">
        <v>69</v>
      </c>
      <c r="E60" s="234" t="s">
        <v>59</v>
      </c>
    </row>
    <row r="61" spans="1:5" x14ac:dyDescent="0.2">
      <c r="A61" s="390" t="s">
        <v>113</v>
      </c>
      <c r="B61" s="393">
        <v>11</v>
      </c>
      <c r="C61" s="396" t="s">
        <v>143</v>
      </c>
      <c r="D61" s="235">
        <v>80</v>
      </c>
      <c r="E61" s="234" t="s">
        <v>112</v>
      </c>
    </row>
    <row r="62" spans="1:5" x14ac:dyDescent="0.2">
      <c r="A62" s="391"/>
      <c r="B62" s="394"/>
      <c r="C62" s="397"/>
      <c r="D62" s="235">
        <v>81</v>
      </c>
      <c r="E62" s="234" t="s">
        <v>68</v>
      </c>
    </row>
    <row r="63" spans="1:5" x14ac:dyDescent="0.2">
      <c r="A63" s="391"/>
      <c r="B63" s="394"/>
      <c r="C63" s="397"/>
      <c r="D63" s="235">
        <v>82</v>
      </c>
      <c r="E63" s="234" t="s">
        <v>69</v>
      </c>
    </row>
    <row r="64" spans="1:5" x14ac:dyDescent="0.2">
      <c r="A64" s="391"/>
      <c r="B64" s="394"/>
      <c r="C64" s="397"/>
      <c r="D64" s="235">
        <v>85</v>
      </c>
      <c r="E64" s="234" t="s">
        <v>112</v>
      </c>
    </row>
    <row r="65" spans="1:5" x14ac:dyDescent="0.2">
      <c r="A65" s="391"/>
      <c r="B65" s="394"/>
      <c r="C65" s="397"/>
      <c r="D65" s="235">
        <v>86</v>
      </c>
      <c r="E65" s="234" t="s">
        <v>68</v>
      </c>
    </row>
    <row r="66" spans="1:5" x14ac:dyDescent="0.2">
      <c r="A66" s="392"/>
      <c r="B66" s="395"/>
      <c r="C66" s="398"/>
      <c r="D66" s="237">
        <v>87</v>
      </c>
      <c r="E66" s="238" t="s">
        <v>69</v>
      </c>
    </row>
  </sheetData>
  <mergeCells count="30"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B36:C37"/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7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24</vt:i4>
      </vt:variant>
    </vt:vector>
  </HeadingPairs>
  <TitlesOfParts>
    <vt:vector size="44" baseType="lpstr">
      <vt:lpstr>PG_00</vt:lpstr>
      <vt:lpstr>PG_01</vt:lpstr>
      <vt:lpstr>bilan ts grades</vt:lpstr>
      <vt:lpstr>BS2019</vt:lpstr>
      <vt:lpstr>Promo2014 CNU_synth_class</vt:lpstr>
      <vt:lpstr>PG_01-1</vt:lpstr>
      <vt:lpstr>Promo2019 MCF HC CNU</vt:lpstr>
      <vt:lpstr>Promo2019 MCF EX CNU </vt:lpstr>
      <vt:lpstr>Promo2019 PR 1C CNU</vt:lpstr>
      <vt:lpstr>Promo2019 PR CE1 CNU</vt:lpstr>
      <vt:lpstr>Promo2019 PR CE2 CNU</vt:lpstr>
      <vt:lpstr>PG_03</vt:lpstr>
      <vt:lpstr>MCF HC</vt:lpstr>
      <vt:lpstr>MCF EX</vt:lpstr>
      <vt:lpstr>PR1C</vt:lpstr>
      <vt:lpstr>PRCE1</vt:lpstr>
      <vt:lpstr>PRCE2</vt:lpstr>
      <vt:lpstr>Parité 2019</vt:lpstr>
      <vt:lpstr>PG_04</vt:lpstr>
      <vt:lpstr>Nomenclature CNU</vt:lpstr>
      <vt:lpstr>'MCF EX'!Impression_des_titres</vt:lpstr>
      <vt:lpstr>'MCF HC'!Impression_des_titres</vt:lpstr>
      <vt:lpstr>PR1C!Impression_des_titres</vt:lpstr>
      <vt:lpstr>PRCE1!Impression_des_titres</vt:lpstr>
      <vt:lpstr>PRCE2!Impression_des_titres</vt:lpstr>
      <vt:lpstr>'bilan ts grades'!Zone_d_impression</vt:lpstr>
      <vt:lpstr>'BS2019'!Zone_d_impression</vt:lpstr>
      <vt:lpstr>'MCF EX'!Zone_d_impression</vt:lpstr>
      <vt:lpstr>'MCF HC'!Zone_d_impression</vt:lpstr>
      <vt:lpstr>'Nomenclature CNU'!Zone_d_impression</vt:lpstr>
      <vt:lpstr>'Parité 2019'!Zone_d_impression</vt:lpstr>
      <vt:lpstr>PG_00!Zone_d_impression</vt:lpstr>
      <vt:lpstr>PG_01!Zone_d_impression</vt:lpstr>
      <vt:lpstr>'PG_01-1'!Zone_d_impression</vt:lpstr>
      <vt:lpstr>PG_03!Zone_d_impression</vt:lpstr>
      <vt:lpstr>PG_04!Zone_d_impression</vt:lpstr>
      <vt:lpstr>PR1C!Zone_d_impression</vt:lpstr>
      <vt:lpstr>PRCE1!Zone_d_impression</vt:lpstr>
      <vt:lpstr>PRCE2!Zone_d_impression</vt:lpstr>
      <vt:lpstr>'Promo2014 CNU_synth_class'!Zone_d_impression</vt:lpstr>
      <vt:lpstr>'Promo2019 MCF HC CNU'!Zone_d_impression</vt:lpstr>
      <vt:lpstr>'Promo2019 PR 1C CNU'!Zone_d_impression</vt:lpstr>
      <vt:lpstr>'Promo2019 PR CE1 CNU'!Zone_d_impression</vt:lpstr>
      <vt:lpstr>'Promo2019 PR CE2 CNU'!Zone_d_impression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FAITH</cp:lastModifiedBy>
  <cp:lastPrinted>2020-03-18T10:57:27Z</cp:lastPrinted>
  <dcterms:created xsi:type="dcterms:W3CDTF">2010-10-12T10:28:56Z</dcterms:created>
  <dcterms:modified xsi:type="dcterms:W3CDTF">2020-04-06T14:03:55Z</dcterms:modified>
</cp:coreProperties>
</file>