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70" yWindow="5475" windowWidth="2220" windowHeight="2430" tabRatio="749"/>
  </bookViews>
  <sheets>
    <sheet name="GRAPHE1" sheetId="41" r:id="rId1"/>
    <sheet name="GRAPHE2" sheetId="37" r:id="rId2"/>
    <sheet name="GRAPHE3" sheetId="33" r:id="rId3"/>
    <sheet name="GRAPHE4" sheetId="9" r:id="rId4"/>
    <sheet name="GRAPHE5" sheetId="1" r:id="rId5"/>
  </sheets>
  <calcPr calcId="145621"/>
</workbook>
</file>

<file path=xl/calcChain.xml><?xml version="1.0" encoding="utf-8"?>
<calcChain xmlns="http://schemas.openxmlformats.org/spreadsheetml/2006/main">
  <c r="E4" i="33" l="1"/>
  <c r="E5" i="33" s="1"/>
  <c r="E6" i="33" s="1"/>
  <c r="E7" i="33" s="1"/>
  <c r="E8" i="33" s="1"/>
  <c r="E9" i="33" s="1"/>
  <c r="E10" i="33" s="1"/>
  <c r="E11" i="33" s="1"/>
  <c r="E12" i="33" s="1"/>
  <c r="E13" i="33" s="1"/>
  <c r="E14" i="33" s="1"/>
  <c r="E15" i="33" s="1"/>
  <c r="E16" i="33" s="1"/>
  <c r="E17" i="33" s="1"/>
  <c r="E4" i="37" l="1"/>
  <c r="E5" i="37" s="1"/>
  <c r="E6" i="37" s="1"/>
  <c r="E7" i="37" s="1"/>
  <c r="E8" i="37" s="1"/>
  <c r="E9" i="37" s="1"/>
  <c r="E10" i="37" s="1"/>
  <c r="E11" i="37" s="1"/>
  <c r="E12" i="37" s="1"/>
  <c r="E13" i="37" l="1"/>
  <c r="E14" i="37" l="1"/>
  <c r="E15" i="37" s="1"/>
  <c r="E16" i="37" s="1"/>
  <c r="E17" i="37" s="1"/>
</calcChain>
</file>

<file path=xl/sharedStrings.xml><?xml version="1.0" encoding="utf-8"?>
<sst xmlns="http://schemas.openxmlformats.org/spreadsheetml/2006/main" count="86" uniqueCount="69">
  <si>
    <t>Ensemble</t>
  </si>
  <si>
    <t>IRD</t>
  </si>
  <si>
    <t>CEA - Civil</t>
  </si>
  <si>
    <t>CNRS</t>
  </si>
  <si>
    <t>Industrie chimique</t>
  </si>
  <si>
    <t>Industrie pharmaceutique</t>
  </si>
  <si>
    <t>Industrie automobile</t>
  </si>
  <si>
    <t>Construction aéronautique et spatiale</t>
  </si>
  <si>
    <t>Activités informatiques et services d'information</t>
  </si>
  <si>
    <t>Activités spécialisées, scientifiques et techniques</t>
  </si>
  <si>
    <t>Hommes</t>
  </si>
  <si>
    <t>Femmes</t>
  </si>
  <si>
    <t>Édition, audiovisuel et diffusion</t>
  </si>
  <si>
    <t>Personnels de soutien à la R&amp;D</t>
  </si>
  <si>
    <t>Ordonnées</t>
  </si>
  <si>
    <t>Recherche publique</t>
  </si>
  <si>
    <t>branche de recherche</t>
  </si>
  <si>
    <t>France</t>
  </si>
  <si>
    <t>Entreprises</t>
  </si>
  <si>
    <t>Administrations</t>
  </si>
  <si>
    <t>% femmes</t>
  </si>
  <si>
    <t>Fabrication d'équipts électriques</t>
  </si>
  <si>
    <t>Onera</t>
  </si>
  <si>
    <t>Inria</t>
  </si>
  <si>
    <t>Cnes</t>
  </si>
  <si>
    <t>Ifsttar</t>
  </si>
  <si>
    <t>Cirad</t>
  </si>
  <si>
    <t>Ifremer</t>
  </si>
  <si>
    <t>Inra</t>
  </si>
  <si>
    <t>Inserm</t>
  </si>
  <si>
    <t>Institut Pasteur - Paris</t>
  </si>
  <si>
    <t>Littéraire</t>
  </si>
  <si>
    <t>Entreprise</t>
  </si>
  <si>
    <t>Administration</t>
  </si>
  <si>
    <t>Pourcentage (%) des effectifs en personnes physiques</t>
  </si>
  <si>
    <t>Centres hospitaliers (CHU, CLCC)</t>
  </si>
  <si>
    <t xml:space="preserve">Ensemble </t>
  </si>
  <si>
    <t>Ensemble des ADMINISTRATIONS</t>
  </si>
  <si>
    <t xml:space="preserve">      Pourcentage (%) des effectifs en personnes physiques</t>
  </si>
  <si>
    <t>Universités et autres établissements
 d'ens. supérieur et de recherche</t>
  </si>
  <si>
    <t>GRAPHIQUE 2 - Part des femmes dans les effectifs de la recherche en administration par catégorie de personnel et employeur en 2014 (en %)</t>
  </si>
  <si>
    <t>GRAPHIQUE 1 - Part des femmes dans les effectifs de la recherche par catégorie de personnel et secteur institutionnel en 2014 (en %)</t>
  </si>
  <si>
    <t>Primaire, énergie, construction</t>
  </si>
  <si>
    <t>Autres industries manufacturières</t>
  </si>
  <si>
    <t>Autres services marchands</t>
  </si>
  <si>
    <t>Ensemble des ENTREPRISES</t>
  </si>
  <si>
    <t>Composants, cartes électroniques, ordinateurs…</t>
  </si>
  <si>
    <t>Fab. d'instr. de mesure, essai et navigation</t>
  </si>
  <si>
    <t>Fab. de machines et équip. non compris ailleurs</t>
  </si>
  <si>
    <t>Droit, sciences politiques</t>
  </si>
  <si>
    <t>Économie, gestion et AES</t>
  </si>
  <si>
    <t>Lettres, langues et sciences humaines</t>
  </si>
  <si>
    <t>Médecine, pharmacie, odontologie</t>
  </si>
  <si>
    <t>GRAPHIQUE 3 - Part des femmes dans les effectifs de la recherche en entreprise par catégorie de personnel et activité de R&amp;D en 2014 (en %)</t>
  </si>
  <si>
    <t xml:space="preserve"> Les données 2014 sont semi-définitives.</t>
  </si>
  <si>
    <t>Sources : enquêtes sur les moyens consacrés à la R&amp;D, MENESR-SIES</t>
  </si>
  <si>
    <t>Remarque : seuls les employeurs de plus de 450 chercheurs sont représentés sur ce graphique.</t>
  </si>
  <si>
    <t>Sources : MENESR-SIES et MENESR-DEPP</t>
  </si>
  <si>
    <t xml:space="preserve">selon le sexe </t>
  </si>
  <si>
    <t>Chercheur.e.s</t>
  </si>
  <si>
    <t>Niveau de qualification des personnel de recherche (part des chercheur.e.s) :</t>
  </si>
  <si>
    <t>Économique /
écoles de commerce</t>
  </si>
  <si>
    <t>Scientifique /
écoles d'ingénieurs</t>
  </si>
  <si>
    <t>GRAPHIQUE 4 – Enseignement supérieur : part des femmes par discipline parmi les inscrit.e.s 2015-2016 (en %)</t>
  </si>
  <si>
    <t>Cursus licence et classes préparatoires</t>
  </si>
  <si>
    <t>Cursus master et écoles de commerce et d'ingénieurs</t>
  </si>
  <si>
    <t>Cursus doctorat</t>
  </si>
  <si>
    <t>Sciences ²</t>
  </si>
  <si>
    <t>GRAPHIQUE 5 - Part des chercheurs dans l'ensemble du personnel de recherche selon le sexe de 2010 à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</si>
</sst>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_-* #,##0\ _€_-;\-* #,##0\ _€_-;_-* &quot;-&quot;??\ _€_-;_-@_-"/>
    <numFmt numFmtId="167" formatCode="#,##0.0"/>
    <numFmt numFmtId="168" formatCode="0.0"/>
    <numFmt numFmtId="169" formatCode="_-* #,##0.00\ [$€]_-;\-* #,##0.00\ [$€]_-;_-* &quot;-&quot;??\ [$€]_-;_-@_-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MS Sans Serif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i/>
      <sz val="10"/>
      <name val="Arial"/>
      <family val="2"/>
    </font>
    <font>
      <i/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0" borderId="1" applyNumberFormat="0" applyAlignment="0" applyProtection="0"/>
    <xf numFmtId="0" fontId="13" fillId="0" borderId="2" applyNumberFormat="0" applyFill="0" applyAlignment="0" applyProtection="0"/>
    <xf numFmtId="0" fontId="14" fillId="21" borderId="3" applyNumberFormat="0" applyAlignment="0" applyProtection="0"/>
    <xf numFmtId="0" fontId="2" fillId="22" borderId="4" applyNumberFormat="0" applyFont="0" applyAlignment="0" applyProtection="0"/>
    <xf numFmtId="0" fontId="1" fillId="0" borderId="5"/>
    <xf numFmtId="0" fontId="15" fillId="7" borderId="1" applyNumberFormat="0" applyAlignment="0" applyProtection="0"/>
    <xf numFmtId="16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3" fillId="0" borderId="2" applyNumberFormat="0" applyFill="0" applyAlignment="0" applyProtection="0"/>
    <xf numFmtId="43" fontId="1" fillId="0" borderId="0" applyFont="0" applyFill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" fillId="0" borderId="0"/>
    <xf numFmtId="0" fontId="26" fillId="0" borderId="0"/>
    <xf numFmtId="0" fontId="1" fillId="22" borderId="4" applyNumberFormat="0" applyFont="0" applyAlignment="0" applyProtection="0"/>
    <xf numFmtId="0" fontId="27" fillId="20" borderId="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4" borderId="0" applyNumberFormat="0" applyBorder="0" applyAlignment="0" applyProtection="0"/>
    <xf numFmtId="0" fontId="29" fillId="20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21" borderId="3" applyNumberFormat="0" applyAlignment="0" applyProtection="0"/>
    <xf numFmtId="0" fontId="3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0" fillId="0" borderId="0" xfId="0" applyBorder="1"/>
    <xf numFmtId="167" fontId="0" fillId="0" borderId="0" xfId="0" applyNumberFormat="1"/>
    <xf numFmtId="0" fontId="0" fillId="0" borderId="5" xfId="0" applyBorder="1"/>
    <xf numFmtId="0" fontId="0" fillId="0" borderId="0" xfId="0" applyAlignment="1">
      <alignment vertical="center"/>
    </xf>
    <xf numFmtId="165" fontId="1" fillId="0" borderId="0" xfId="62" applyNumberFormat="1" applyFill="1" applyBorder="1"/>
    <xf numFmtId="167" fontId="0" fillId="0" borderId="0" xfId="0" applyNumberFormat="1" applyFill="1" applyBorder="1"/>
    <xf numFmtId="0" fontId="38" fillId="0" borderId="0" xfId="66" applyFont="1"/>
    <xf numFmtId="0" fontId="2" fillId="0" borderId="0" xfId="66" applyFont="1"/>
    <xf numFmtId="0" fontId="38" fillId="0" borderId="5" xfId="66" applyFont="1" applyBorder="1"/>
    <xf numFmtId="166" fontId="1" fillId="0" borderId="0" xfId="62" applyNumberFormat="1" applyFill="1" applyBorder="1"/>
    <xf numFmtId="1" fontId="1" fillId="0" borderId="5" xfId="62" applyNumberFormat="1" applyFill="1" applyBorder="1"/>
    <xf numFmtId="0" fontId="2" fillId="0" borderId="5" xfId="0" applyFont="1" applyBorder="1"/>
    <xf numFmtId="168" fontId="0" fillId="0" borderId="0" xfId="0" applyNumberFormat="1"/>
    <xf numFmtId="166" fontId="1" fillId="0" borderId="5" xfId="62" applyNumberFormat="1" applyFont="1" applyFill="1" applyBorder="1"/>
    <xf numFmtId="166" fontId="1" fillId="0" borderId="0" xfId="62" applyNumberFormat="1" applyFont="1" applyFill="1" applyBorder="1"/>
    <xf numFmtId="0" fontId="3" fillId="0" borderId="0" xfId="0" applyFont="1" applyBorder="1" applyAlignment="1">
      <alignment vertical="center"/>
    </xf>
    <xf numFmtId="0" fontId="38" fillId="0" borderId="5" xfId="66" applyFont="1" applyBorder="1" applyAlignment="1">
      <alignment textRotation="90" wrapText="1"/>
    </xf>
    <xf numFmtId="0" fontId="1" fillId="0" borderId="5" xfId="0" applyFont="1" applyBorder="1" applyAlignment="1">
      <alignment wrapText="1"/>
    </xf>
    <xf numFmtId="0" fontId="40" fillId="0" borderId="5" xfId="0" applyFont="1" applyBorder="1"/>
    <xf numFmtId="166" fontId="3" fillId="0" borderId="5" xfId="62" applyNumberFormat="1" applyFont="1" applyFill="1" applyBorder="1"/>
    <xf numFmtId="165" fontId="1" fillId="0" borderId="0" xfId="62" applyNumberFormat="1" applyFont="1" applyFill="1" applyBorder="1"/>
    <xf numFmtId="167" fontId="38" fillId="0" borderId="0" xfId="66" applyNumberFormat="1" applyFont="1"/>
    <xf numFmtId="0" fontId="2" fillId="0" borderId="5" xfId="0" applyFont="1" applyBorder="1" applyAlignment="1">
      <alignment wrapText="1"/>
    </xf>
    <xf numFmtId="166" fontId="42" fillId="0" borderId="0" xfId="62" applyNumberFormat="1" applyFont="1" applyFill="1" applyBorder="1"/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165" fontId="43" fillId="0" borderId="5" xfId="62" applyNumberFormat="1" applyFont="1" applyFill="1" applyBorder="1"/>
    <xf numFmtId="166" fontId="43" fillId="0" borderId="5" xfId="62" applyNumberFormat="1" applyFont="1" applyFill="1" applyBorder="1"/>
    <xf numFmtId="0" fontId="43" fillId="0" borderId="5" xfId="0" applyFont="1" applyBorder="1"/>
    <xf numFmtId="167" fontId="38" fillId="0" borderId="5" xfId="66" applyNumberFormat="1" applyFont="1" applyBorder="1"/>
    <xf numFmtId="0" fontId="38" fillId="0" borderId="5" xfId="66" applyFont="1" applyBorder="1" applyAlignment="1">
      <alignment wrapText="1"/>
    </xf>
    <xf numFmtId="0" fontId="38" fillId="0" borderId="5" xfId="66" applyFont="1" applyBorder="1" applyAlignment="1">
      <alignment horizontal="left" wrapText="1"/>
    </xf>
    <xf numFmtId="166" fontId="45" fillId="0" borderId="0" xfId="62" applyNumberFormat="1" applyFont="1" applyFill="1" applyBorder="1"/>
    <xf numFmtId="0" fontId="1" fillId="0" borderId="11" xfId="0" applyFont="1" applyFill="1" applyBorder="1"/>
    <xf numFmtId="0" fontId="44" fillId="0" borderId="0" xfId="0" applyFont="1"/>
    <xf numFmtId="0" fontId="1" fillId="0" borderId="5" xfId="0" applyFont="1" applyFill="1" applyBorder="1" applyAlignment="1"/>
    <xf numFmtId="0" fontId="3" fillId="0" borderId="5" xfId="0" applyFont="1" applyFill="1" applyBorder="1" applyAlignment="1"/>
    <xf numFmtId="164" fontId="0" fillId="0" borderId="5" xfId="69" applyNumberFormat="1" applyFont="1" applyBorder="1"/>
    <xf numFmtId="0" fontId="3" fillId="0" borderId="12" xfId="0" applyFont="1" applyFill="1" applyBorder="1" applyAlignment="1">
      <alignment horizontal="centerContinuous"/>
    </xf>
    <xf numFmtId="0" fontId="3" fillId="0" borderId="13" xfId="0" applyFont="1" applyFill="1" applyBorder="1" applyAlignment="1">
      <alignment horizontal="centerContinuous"/>
    </xf>
    <xf numFmtId="0" fontId="1" fillId="0" borderId="5" xfId="0" applyFont="1" applyBorder="1" applyAlignment="1">
      <alignment horizontal="center"/>
    </xf>
  </cellXfs>
  <cellStyles count="8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Calcul" xfId="45" builtinId="22" customBuiltin="1"/>
    <cellStyle name="Calculation" xfId="46"/>
    <cellStyle name="Cellule liée" xfId="47" builtinId="24" customBuiltin="1"/>
    <cellStyle name="Check Cell" xfId="48"/>
    <cellStyle name="Commentaire" xfId="49" builtinId="10" customBuiltin="1"/>
    <cellStyle name="Encadr" xfId="50"/>
    <cellStyle name="Entrée" xfId="51" builtinId="20" customBuiltin="1"/>
    <cellStyle name="Euro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Input" xfId="59"/>
    <cellStyle name="Insatisfaisant" xfId="60" builtinId="27" customBuiltin="1"/>
    <cellStyle name="Linked Cell" xfId="61"/>
    <cellStyle name="Milliers" xfId="62" builtinId="3"/>
    <cellStyle name="Neutral" xfId="63"/>
    <cellStyle name="Neutre" xfId="64" builtinId="28" customBuiltin="1"/>
    <cellStyle name="Normal" xfId="0" builtinId="0"/>
    <cellStyle name="Normal 2" xfId="65"/>
    <cellStyle name="Normal_Copie de 2010_SD.Effectifs PP - sexe" xfId="66"/>
    <cellStyle name="Note" xfId="67"/>
    <cellStyle name="Output" xfId="68"/>
    <cellStyle name="Pourcentage" xfId="69" builtinId="5"/>
    <cellStyle name="Pourcentage 2" xfId="70"/>
    <cellStyle name="Satisfaisant" xfId="71" builtinId="26" customBuiltin="1"/>
    <cellStyle name="Sortie" xfId="72" builtinId="21" customBuiltin="1"/>
    <cellStyle name="Texte explicatif" xfId="73" builtinId="53" customBuiltin="1"/>
    <cellStyle name="Title" xfId="74"/>
    <cellStyle name="Titre" xfId="75" builtinId="15" customBuiltin="1"/>
    <cellStyle name="Titre 1" xfId="76" builtinId="16" customBuiltin="1"/>
    <cellStyle name="Titre 2" xfId="77" builtinId="17" customBuiltin="1"/>
    <cellStyle name="Titre 3" xfId="78" builtinId="18" customBuiltin="1"/>
    <cellStyle name="Titre 4" xfId="79" builtinId="19" customBuiltin="1"/>
    <cellStyle name="Total" xfId="80" builtinId="25" customBuiltin="1"/>
    <cellStyle name="Vérification" xfId="81" builtinId="23" customBuiltin="1"/>
    <cellStyle name="Warning Text" xfId="82"/>
  </cellStyles>
  <dxfs count="0"/>
  <tableStyles count="0" defaultTableStyle="TableStyleMedium9" defaultPivotStyle="PivotStyleLight16"/>
  <colors>
    <mruColors>
      <color rgb="FFD5D8FF"/>
      <color rgb="FFD1D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15328467153286"/>
          <c:y val="6.2392076681022583E-2"/>
          <c:w val="0.75547445255474455"/>
          <c:h val="0.60460125176660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GRAPHE1!$D$2</c:f>
              <c:strCache>
                <c:ptCount val="1"/>
                <c:pt idx="0">
                  <c:v>Ensemble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GRAPHE1!$A$3:$A$5</c:f>
              <c:strCache>
                <c:ptCount val="3"/>
                <c:pt idx="0">
                  <c:v>France</c:v>
                </c:pt>
                <c:pt idx="1">
                  <c:v>Entreprise</c:v>
                </c:pt>
                <c:pt idx="2">
                  <c:v>Administration</c:v>
                </c:pt>
              </c:strCache>
            </c:strRef>
          </c:cat>
          <c:val>
            <c:numRef>
              <c:f>GRAPHE1!$D$3:$D$5</c:f>
              <c:numCache>
                <c:formatCode>_-* #,##0\ _€_-;\-* #,##0\ _€_-;_-* "-"??\ _€_-;_-@_-</c:formatCode>
                <c:ptCount val="3"/>
                <c:pt idx="0">
                  <c:v>30.461766240075445</c:v>
                </c:pt>
                <c:pt idx="1">
                  <c:v>22.402453429223609</c:v>
                </c:pt>
                <c:pt idx="2">
                  <c:v>42.273099028066206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638528"/>
        <c:axId val="39640448"/>
      </c:barChart>
      <c:scatterChart>
        <c:scatterStyle val="lineMarker"/>
        <c:varyColors val="0"/>
        <c:ser>
          <c:idx val="1"/>
          <c:order val="1"/>
          <c:tx>
            <c:strRef>
              <c:f>GRAPHE1!$C$2</c:f>
              <c:strCache>
                <c:ptCount val="1"/>
                <c:pt idx="0">
                  <c:v>Personnels de soutien à la R&amp;D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GRAPHE1!$C$3:$C$5</c:f>
              <c:numCache>
                <c:formatCode>_-* #,##0\ _€_-;\-* #,##0\ _€_-;_-* "-"??\ _€_-;_-@_-</c:formatCode>
                <c:ptCount val="3"/>
                <c:pt idx="0">
                  <c:v>38.07437811446939</c:v>
                </c:pt>
                <c:pt idx="1">
                  <c:v>26.950118999810783</c:v>
                </c:pt>
                <c:pt idx="2">
                  <c:v>53.162568165806022</c:v>
                </c:pt>
              </c:numCache>
            </c:numRef>
          </c:xVal>
          <c:yVal>
            <c:numRef>
              <c:f>GRAPHE1!$E$3:$E$5</c:f>
              <c:numCache>
                <c:formatCode>_-* #,##0\ _€_-;\-* #,##0\ _€_-;_-* "-"??\ _€_-;_-@_-</c:formatCode>
                <c:ptCount val="3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GRAPHE1!$B$2</c:f>
              <c:strCache>
                <c:ptCount val="1"/>
                <c:pt idx="0">
                  <c:v>Chercheur.e.s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GRAPHE1!$B$3:$B$5</c:f>
              <c:numCache>
                <c:formatCode>_-* #,##0\ _€_-;\-* #,##0\ _€_-;_-* "-"??\ _€_-;_-@_-</c:formatCode>
                <c:ptCount val="3"/>
                <c:pt idx="0">
                  <c:v>26.226839432828907</c:v>
                </c:pt>
                <c:pt idx="1">
                  <c:v>19.994940145911812</c:v>
                </c:pt>
                <c:pt idx="2">
                  <c:v>35.766684522607022</c:v>
                </c:pt>
              </c:numCache>
            </c:numRef>
          </c:xVal>
          <c:yVal>
            <c:numRef>
              <c:f>GRAPHE1!$E$3:$E$5</c:f>
              <c:numCache>
                <c:formatCode>_-* #,##0\ _€_-;\-* #,##0\ _€_-;_-* "-"??\ _€_-;_-@_-</c:formatCode>
                <c:ptCount val="3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2240"/>
        <c:axId val="39643776"/>
      </c:scatterChart>
      <c:catAx>
        <c:axId val="3963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64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404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638528"/>
        <c:crosses val="autoZero"/>
        <c:crossBetween val="between"/>
        <c:majorUnit val="10"/>
      </c:valAx>
      <c:valAx>
        <c:axId val="39642240"/>
        <c:scaling>
          <c:orientation val="minMax"/>
          <c:max val="100"/>
        </c:scaling>
        <c:delete val="0"/>
        <c:axPos val="t"/>
        <c:numFmt formatCode="_-* #,##0\ _€_-;\-* #,##0\ _€_-;_-* &quot;-&quot;??\ _€_-;_-@_-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643776"/>
        <c:crossesAt val="15"/>
        <c:crossBetween val="midCat"/>
      </c:valAx>
      <c:valAx>
        <c:axId val="39643776"/>
        <c:scaling>
          <c:orientation val="minMax"/>
          <c:max val="15"/>
          <c:min val="0"/>
        </c:scaling>
        <c:delete val="0"/>
        <c:axPos val="r"/>
        <c:numFmt formatCode="_-* #,##0\ _€_-;\-* #,##0\ _€_-;_-* &quot;-&quot;??\ _€_-;_-@_-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642240"/>
        <c:crosses val="max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141336784956676E-2"/>
          <c:y val="0.76690154115350961"/>
          <c:w val="0.93036254029890098"/>
          <c:h val="0.146465007657156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15328467153286"/>
          <c:y val="8.0808280086707124E-2"/>
          <c:w val="0.75547445255474455"/>
          <c:h val="0.883840563448359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GRAPHE2!$D$2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GRAPHE2!$A$3:$A$17</c:f>
              <c:strCache>
                <c:ptCount val="15"/>
                <c:pt idx="0">
                  <c:v>Onera</c:v>
                </c:pt>
                <c:pt idx="1">
                  <c:v>Inria</c:v>
                </c:pt>
                <c:pt idx="2">
                  <c:v>CEA - Civil</c:v>
                </c:pt>
                <c:pt idx="3">
                  <c:v>Cnes</c:v>
                </c:pt>
                <c:pt idx="4">
                  <c:v>Universités et autres établissements
 d'ens. supérieur et de recherche</c:v>
                </c:pt>
                <c:pt idx="5">
                  <c:v>Ifsttar</c:v>
                </c:pt>
                <c:pt idx="6">
                  <c:v>Ensemble des ADMINISTRATIONS</c:v>
                </c:pt>
                <c:pt idx="7">
                  <c:v>CNRS</c:v>
                </c:pt>
                <c:pt idx="8">
                  <c:v>Cirad</c:v>
                </c:pt>
                <c:pt idx="9">
                  <c:v>Ifremer</c:v>
                </c:pt>
                <c:pt idx="10">
                  <c:v>IRD</c:v>
                </c:pt>
                <c:pt idx="11">
                  <c:v>Inra</c:v>
                </c:pt>
                <c:pt idx="12">
                  <c:v>Institut Pasteur - Paris</c:v>
                </c:pt>
                <c:pt idx="13">
                  <c:v>Inserm</c:v>
                </c:pt>
                <c:pt idx="14">
                  <c:v>Centres hospitaliers (CHU, CLCC)</c:v>
                </c:pt>
              </c:strCache>
            </c:strRef>
          </c:cat>
          <c:val>
            <c:numRef>
              <c:f>GRAPHE2!$D$3:$D$17</c:f>
              <c:numCache>
                <c:formatCode>_-* #,##0\ _€_-;\-* #,##0\ _€_-;_-* "-"??\ _€_-;_-@_-</c:formatCode>
                <c:ptCount val="15"/>
                <c:pt idx="0">
                  <c:v>23.75</c:v>
                </c:pt>
                <c:pt idx="1">
                  <c:v>33.633869070952564</c:v>
                </c:pt>
                <c:pt idx="2">
                  <c:v>33.98428896556787</c:v>
                </c:pt>
                <c:pt idx="3">
                  <c:v>36.751810903545554</c:v>
                </c:pt>
                <c:pt idx="4">
                  <c:v>37.375050315309274</c:v>
                </c:pt>
                <c:pt idx="5">
                  <c:v>40.357142857142861</c:v>
                </c:pt>
                <c:pt idx="6">
                  <c:v>42.273099028066206</c:v>
                </c:pt>
                <c:pt idx="7">
                  <c:v>42.938790560471979</c:v>
                </c:pt>
                <c:pt idx="8">
                  <c:v>44.245810055865917</c:v>
                </c:pt>
                <c:pt idx="9">
                  <c:v>44.408322496749022</c:v>
                </c:pt>
                <c:pt idx="10">
                  <c:v>45.004849660523767</c:v>
                </c:pt>
                <c:pt idx="11">
                  <c:v>51.761117670208577</c:v>
                </c:pt>
                <c:pt idx="12">
                  <c:v>60.606060606060609</c:v>
                </c:pt>
                <c:pt idx="13">
                  <c:v>62.610672409667387</c:v>
                </c:pt>
                <c:pt idx="14">
                  <c:v>72.198082109679348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741312"/>
        <c:axId val="39763968"/>
      </c:barChart>
      <c:scatterChart>
        <c:scatterStyle val="lineMarker"/>
        <c:varyColors val="0"/>
        <c:ser>
          <c:idx val="1"/>
          <c:order val="1"/>
          <c:tx>
            <c:strRef>
              <c:f>GRAPHE2!$C$2</c:f>
              <c:strCache>
                <c:ptCount val="1"/>
                <c:pt idx="0">
                  <c:v>Personnels de soutien à la R&amp;D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GRAPHE2!$C$3:$C$17</c:f>
              <c:numCache>
                <c:formatCode>_-* #,##0\ _€_-;\-* #,##0\ _€_-;_-* "-"??\ _€_-;_-@_-</c:formatCode>
                <c:ptCount val="15"/>
                <c:pt idx="0">
                  <c:v>36.496350364963504</c:v>
                </c:pt>
                <c:pt idx="1">
                  <c:v>51.04347826086957</c:v>
                </c:pt>
                <c:pt idx="2">
                  <c:v>41.072250345144958</c:v>
                </c:pt>
                <c:pt idx="3">
                  <c:v>64.410480349344979</c:v>
                </c:pt>
                <c:pt idx="4">
                  <c:v>43.073859310021675</c:v>
                </c:pt>
                <c:pt idx="5">
                  <c:v>43.5126582278481</c:v>
                </c:pt>
                <c:pt idx="6">
                  <c:v>53.162568165806022</c:v>
                </c:pt>
                <c:pt idx="7">
                  <c:v>54.946869615163699</c:v>
                </c:pt>
                <c:pt idx="8">
                  <c:v>57.986111111111114</c:v>
                </c:pt>
                <c:pt idx="9">
                  <c:v>54.883081155433288</c:v>
                </c:pt>
                <c:pt idx="10">
                  <c:v>54.317548746518106</c:v>
                </c:pt>
                <c:pt idx="11">
                  <c:v>54.157096922370229</c:v>
                </c:pt>
                <c:pt idx="12">
                  <c:v>68.84816753926701</c:v>
                </c:pt>
                <c:pt idx="13">
                  <c:v>72.660098522167488</c:v>
                </c:pt>
                <c:pt idx="14">
                  <c:v>80.921852547805912</c:v>
                </c:pt>
              </c:numCache>
            </c:numRef>
          </c:xVal>
          <c:yVal>
            <c:numRef>
              <c:f>GRAPHE2!$E$3:$E$17</c:f>
              <c:numCache>
                <c:formatCode>_-* #,##0.0\ _€_-;\-* #,##0.0\ _€_-;_-* "-"??\ _€_-;_-@_-</c:formatCode>
                <c:ptCount val="15"/>
                <c:pt idx="0">
                  <c:v>0.51</c:v>
                </c:pt>
                <c:pt idx="1">
                  <c:v>1.5</c:v>
                </c:pt>
                <c:pt idx="2">
                  <c:v>2.4900000000000002</c:v>
                </c:pt>
                <c:pt idx="3">
                  <c:v>3.4800000000000004</c:v>
                </c:pt>
                <c:pt idx="4">
                  <c:v>4.4700000000000006</c:v>
                </c:pt>
                <c:pt idx="5">
                  <c:v>5.4600000000000009</c:v>
                </c:pt>
                <c:pt idx="6">
                  <c:v>6.5100000000000007</c:v>
                </c:pt>
                <c:pt idx="7">
                  <c:v>7.49</c:v>
                </c:pt>
                <c:pt idx="8">
                  <c:v>8.4700000000000006</c:v>
                </c:pt>
                <c:pt idx="9">
                  <c:v>9.5200000000000014</c:v>
                </c:pt>
                <c:pt idx="10">
                  <c:v>10.500000000000002</c:v>
                </c:pt>
                <c:pt idx="11">
                  <c:v>11.500000000000002</c:v>
                </c:pt>
                <c:pt idx="12">
                  <c:v>12.480000000000002</c:v>
                </c:pt>
                <c:pt idx="13">
                  <c:v>13.460000000000003</c:v>
                </c:pt>
                <c:pt idx="14">
                  <c:v>14.460000000000003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GRAPHE2!$B$2</c:f>
              <c:strCache>
                <c:ptCount val="1"/>
                <c:pt idx="0">
                  <c:v>Chercheur.e.s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GRAPHE2!$B$3:$B$17</c:f>
              <c:numCache>
                <c:formatCode>_-* #,##0\ _€_-;\-* #,##0\ _€_-;_-* "-"??\ _€_-;_-@_-</c:formatCode>
                <c:ptCount val="15"/>
                <c:pt idx="0">
                  <c:v>16.680161943319838</c:v>
                </c:pt>
                <c:pt idx="1">
                  <c:v>19.343326195574591</c:v>
                </c:pt>
                <c:pt idx="2">
                  <c:v>30.663072776280327</c:v>
                </c:pt>
                <c:pt idx="3">
                  <c:v>30.900692840646649</c:v>
                </c:pt>
                <c:pt idx="4">
                  <c:v>35.088482056825924</c:v>
                </c:pt>
                <c:pt idx="5">
                  <c:v>36.270491803278688</c:v>
                </c:pt>
                <c:pt idx="6">
                  <c:v>35.766684522607022</c:v>
                </c:pt>
                <c:pt idx="7">
                  <c:v>33.954662655779977</c:v>
                </c:pt>
                <c:pt idx="8">
                  <c:v>37.726523887973642</c:v>
                </c:pt>
                <c:pt idx="9">
                  <c:v>35.018495684340323</c:v>
                </c:pt>
                <c:pt idx="10">
                  <c:v>34.82233502538071</c:v>
                </c:pt>
                <c:pt idx="11">
                  <c:v>47.453894852738784</c:v>
                </c:pt>
                <c:pt idx="12">
                  <c:v>49.711649365628602</c:v>
                </c:pt>
                <c:pt idx="13">
                  <c:v>53.117729176361095</c:v>
                </c:pt>
                <c:pt idx="14">
                  <c:v>53.847942338990926</c:v>
                </c:pt>
              </c:numCache>
            </c:numRef>
          </c:xVal>
          <c:yVal>
            <c:numRef>
              <c:f>GRAPHE2!$E$3:$E$17</c:f>
              <c:numCache>
                <c:formatCode>_-* #,##0.0\ _€_-;\-* #,##0.0\ _€_-;_-* "-"??\ _€_-;_-@_-</c:formatCode>
                <c:ptCount val="15"/>
                <c:pt idx="0">
                  <c:v>0.51</c:v>
                </c:pt>
                <c:pt idx="1">
                  <c:v>1.5</c:v>
                </c:pt>
                <c:pt idx="2">
                  <c:v>2.4900000000000002</c:v>
                </c:pt>
                <c:pt idx="3">
                  <c:v>3.4800000000000004</c:v>
                </c:pt>
                <c:pt idx="4">
                  <c:v>4.4700000000000006</c:v>
                </c:pt>
                <c:pt idx="5">
                  <c:v>5.4600000000000009</c:v>
                </c:pt>
                <c:pt idx="6">
                  <c:v>6.5100000000000007</c:v>
                </c:pt>
                <c:pt idx="7">
                  <c:v>7.49</c:v>
                </c:pt>
                <c:pt idx="8">
                  <c:v>8.4700000000000006</c:v>
                </c:pt>
                <c:pt idx="9">
                  <c:v>9.5200000000000014</c:v>
                </c:pt>
                <c:pt idx="10">
                  <c:v>10.500000000000002</c:v>
                </c:pt>
                <c:pt idx="11">
                  <c:v>11.500000000000002</c:v>
                </c:pt>
                <c:pt idx="12">
                  <c:v>12.480000000000002</c:v>
                </c:pt>
                <c:pt idx="13">
                  <c:v>13.460000000000003</c:v>
                </c:pt>
                <c:pt idx="14">
                  <c:v>14.460000000000003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65504"/>
        <c:axId val="39767040"/>
      </c:scatterChart>
      <c:catAx>
        <c:axId val="3974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76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396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741312"/>
        <c:crosses val="autoZero"/>
        <c:crossBetween val="between"/>
      </c:valAx>
      <c:valAx>
        <c:axId val="39765504"/>
        <c:scaling>
          <c:orientation val="minMax"/>
          <c:max val="100"/>
        </c:scaling>
        <c:delete val="0"/>
        <c:axPos val="t"/>
        <c:numFmt formatCode="_-* #,##0\ _€_-;\-* #,##0\ _€_-;_-* &quot;-&quot;??\ _€_-;_-@_-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767040"/>
        <c:crossesAt val="15"/>
        <c:crossBetween val="midCat"/>
      </c:valAx>
      <c:valAx>
        <c:axId val="39767040"/>
        <c:scaling>
          <c:orientation val="minMax"/>
          <c:max val="15"/>
          <c:min val="0"/>
        </c:scaling>
        <c:delete val="0"/>
        <c:axPos val="r"/>
        <c:numFmt formatCode="_-* #,##0.0\ _€_-;\-* #,##0.0\ _€_-;_-* &quot;-&quot;??\ _€_-;_-@_-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765504"/>
        <c:crosses val="max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03163017031628"/>
          <c:y val="0.45252572242029071"/>
          <c:w val="0.1721411192214112"/>
          <c:h val="0.21426169186478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15328467153286"/>
          <c:y val="8.0808280086707124E-2"/>
          <c:w val="0.75547445255474455"/>
          <c:h val="0.883840563448359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GRAPHE3!$D$2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GRAPHE3!$A$3:$A$17</c:f>
              <c:strCache>
                <c:ptCount val="15"/>
                <c:pt idx="0">
                  <c:v>Fab. de machines et équip. non compris ailleurs</c:v>
                </c:pt>
                <c:pt idx="1">
                  <c:v>Industrie automobile</c:v>
                </c:pt>
                <c:pt idx="2">
                  <c:v>Fabrication d'équipts électriques</c:v>
                </c:pt>
                <c:pt idx="3">
                  <c:v>Fab. d'instr. de mesure, essai et navigation</c:v>
                </c:pt>
                <c:pt idx="4">
                  <c:v>Activités informatiques et services d'information</c:v>
                </c:pt>
                <c:pt idx="5">
                  <c:v>Composants, cartes électroniques, ordinateurs…</c:v>
                </c:pt>
                <c:pt idx="6">
                  <c:v>Édition, audiovisuel et diffusion</c:v>
                </c:pt>
                <c:pt idx="7">
                  <c:v>Construction aéronautique et spatiale</c:v>
                </c:pt>
                <c:pt idx="8">
                  <c:v>Autres industries manufacturières</c:v>
                </c:pt>
                <c:pt idx="9">
                  <c:v>Ensemble des ENTREPRISES</c:v>
                </c:pt>
                <c:pt idx="10">
                  <c:v>Autres services marchands</c:v>
                </c:pt>
                <c:pt idx="11">
                  <c:v>Activités spécialisées, scientifiques et techniques</c:v>
                </c:pt>
                <c:pt idx="12">
                  <c:v>Primaire, énergie, construction</c:v>
                </c:pt>
                <c:pt idx="13">
                  <c:v>Industrie chimique</c:v>
                </c:pt>
                <c:pt idx="14">
                  <c:v>Industrie pharmaceutique</c:v>
                </c:pt>
              </c:strCache>
            </c:strRef>
          </c:cat>
          <c:val>
            <c:numRef>
              <c:f>GRAPHE3!$D$3:$D$17</c:f>
              <c:numCache>
                <c:formatCode>0</c:formatCode>
                <c:ptCount val="15"/>
                <c:pt idx="0">
                  <c:v>7.6410763989808883</c:v>
                </c:pt>
                <c:pt idx="1">
                  <c:v>12.381410855827463</c:v>
                </c:pt>
                <c:pt idx="2">
                  <c:v>12.710142618118084</c:v>
                </c:pt>
                <c:pt idx="3">
                  <c:v>13.56916934252143</c:v>
                </c:pt>
                <c:pt idx="4">
                  <c:v>14.861105809248965</c:v>
                </c:pt>
                <c:pt idx="5">
                  <c:v>15.088369869451945</c:v>
                </c:pt>
                <c:pt idx="6">
                  <c:v>15.467783444516384</c:v>
                </c:pt>
                <c:pt idx="7">
                  <c:v>15.692834037414089</c:v>
                </c:pt>
                <c:pt idx="8">
                  <c:v>22.058950624229304</c:v>
                </c:pt>
                <c:pt idx="9">
                  <c:v>22.402453429223609</c:v>
                </c:pt>
                <c:pt idx="10">
                  <c:v>24.013230662270484</c:v>
                </c:pt>
                <c:pt idx="11">
                  <c:v>25.353182292189924</c:v>
                </c:pt>
                <c:pt idx="12">
                  <c:v>29.988357588357584</c:v>
                </c:pt>
                <c:pt idx="13">
                  <c:v>49.736159871394378</c:v>
                </c:pt>
                <c:pt idx="14">
                  <c:v>62.629288172765918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549824"/>
        <c:axId val="45560192"/>
      </c:barChart>
      <c:scatterChart>
        <c:scatterStyle val="lineMarker"/>
        <c:varyColors val="0"/>
        <c:ser>
          <c:idx val="1"/>
          <c:order val="1"/>
          <c:tx>
            <c:strRef>
              <c:f>GRAPHE3!$C$2</c:f>
              <c:strCache>
                <c:ptCount val="1"/>
                <c:pt idx="0">
                  <c:v>Personnels de soutien à la R&amp;D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GRAPHE3!$C$3:$C$17</c:f>
              <c:numCache>
                <c:formatCode>0</c:formatCode>
                <c:ptCount val="15"/>
                <c:pt idx="0">
                  <c:v>7.0895819932272426</c:v>
                </c:pt>
                <c:pt idx="1">
                  <c:v>11.766539236920703</c:v>
                </c:pt>
                <c:pt idx="2">
                  <c:v>15.148384268880211</c:v>
                </c:pt>
                <c:pt idx="3">
                  <c:v>19.640620904563612</c:v>
                </c:pt>
                <c:pt idx="4">
                  <c:v>19.433551310969971</c:v>
                </c:pt>
                <c:pt idx="5">
                  <c:v>21.169473753194858</c:v>
                </c:pt>
                <c:pt idx="6">
                  <c:v>19.301693062478066</c:v>
                </c:pt>
                <c:pt idx="7">
                  <c:v>13.836912534017667</c:v>
                </c:pt>
                <c:pt idx="8">
                  <c:v>23.451818784273943</c:v>
                </c:pt>
                <c:pt idx="9">
                  <c:v>26.950118999810783</c:v>
                </c:pt>
                <c:pt idx="10">
                  <c:v>32.466288918283901</c:v>
                </c:pt>
                <c:pt idx="11">
                  <c:v>30.257050525897412</c:v>
                </c:pt>
                <c:pt idx="12">
                  <c:v>33.866153076049663</c:v>
                </c:pt>
                <c:pt idx="13">
                  <c:v>52.843134111655019</c:v>
                </c:pt>
                <c:pt idx="14">
                  <c:v>67.139893624127183</c:v>
                </c:pt>
              </c:numCache>
            </c:numRef>
          </c:xVal>
          <c:yVal>
            <c:numRef>
              <c:f>GRAPHE3!$E$3:$E$17</c:f>
              <c:numCache>
                <c:formatCode>_-* #,##0.0\ _€_-;\-* #,##0.0\ _€_-;_-* "-"??\ _€_-;_-@_-</c:formatCode>
                <c:ptCount val="15"/>
                <c:pt idx="0">
                  <c:v>0.51</c:v>
                </c:pt>
                <c:pt idx="1">
                  <c:v>1.5</c:v>
                </c:pt>
                <c:pt idx="2">
                  <c:v>2.4900000000000002</c:v>
                </c:pt>
                <c:pt idx="3">
                  <c:v>3.4800000000000004</c:v>
                </c:pt>
                <c:pt idx="4">
                  <c:v>4.4700000000000006</c:v>
                </c:pt>
                <c:pt idx="5">
                  <c:v>5.4600000000000009</c:v>
                </c:pt>
                <c:pt idx="6">
                  <c:v>6.5100000000000007</c:v>
                </c:pt>
                <c:pt idx="7">
                  <c:v>7.49</c:v>
                </c:pt>
                <c:pt idx="8">
                  <c:v>8.4700000000000006</c:v>
                </c:pt>
                <c:pt idx="9">
                  <c:v>9.5200000000000014</c:v>
                </c:pt>
                <c:pt idx="10">
                  <c:v>10.500000000000002</c:v>
                </c:pt>
                <c:pt idx="11">
                  <c:v>11.500000000000002</c:v>
                </c:pt>
                <c:pt idx="12">
                  <c:v>12.480000000000002</c:v>
                </c:pt>
                <c:pt idx="13">
                  <c:v>13.460000000000003</c:v>
                </c:pt>
                <c:pt idx="14">
                  <c:v>14.460000000000003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GRAPHE3!$B$2</c:f>
              <c:strCache>
                <c:ptCount val="1"/>
                <c:pt idx="0">
                  <c:v>Chercheur.e.s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GRAPHE3!$B$3:$B$17</c:f>
              <c:numCache>
                <c:formatCode>0</c:formatCode>
                <c:ptCount val="15"/>
                <c:pt idx="0">
                  <c:v>8.1763813494602644</c:v>
                </c:pt>
                <c:pt idx="1">
                  <c:v>12.862423395090492</c:v>
                </c:pt>
                <c:pt idx="2">
                  <c:v>10.610497935799144</c:v>
                </c:pt>
                <c:pt idx="3">
                  <c:v>11.989391126435029</c:v>
                </c:pt>
                <c:pt idx="4">
                  <c:v>13.777018105189276</c:v>
                </c:pt>
                <c:pt idx="5">
                  <c:v>13.595004496194823</c:v>
                </c:pt>
                <c:pt idx="6">
                  <c:v>14.595031749581866</c:v>
                </c:pt>
                <c:pt idx="7">
                  <c:v>16.437177085878186</c:v>
                </c:pt>
                <c:pt idx="8">
                  <c:v>20.971282940054508</c:v>
                </c:pt>
                <c:pt idx="9">
                  <c:v>19.994940145911812</c:v>
                </c:pt>
                <c:pt idx="10">
                  <c:v>21.385600859192209</c:v>
                </c:pt>
                <c:pt idx="11">
                  <c:v>23.749681254684589</c:v>
                </c:pt>
                <c:pt idx="12">
                  <c:v>26.762755412926026</c:v>
                </c:pt>
                <c:pt idx="13">
                  <c:v>45.949883205934292</c:v>
                </c:pt>
                <c:pt idx="14">
                  <c:v>57.979405700615352</c:v>
                </c:pt>
              </c:numCache>
            </c:numRef>
          </c:xVal>
          <c:yVal>
            <c:numRef>
              <c:f>GRAPHE3!$E$3:$E$17</c:f>
              <c:numCache>
                <c:formatCode>_-* #,##0.0\ _€_-;\-* #,##0.0\ _€_-;_-* "-"??\ _€_-;_-@_-</c:formatCode>
                <c:ptCount val="15"/>
                <c:pt idx="0">
                  <c:v>0.51</c:v>
                </c:pt>
                <c:pt idx="1">
                  <c:v>1.5</c:v>
                </c:pt>
                <c:pt idx="2">
                  <c:v>2.4900000000000002</c:v>
                </c:pt>
                <c:pt idx="3">
                  <c:v>3.4800000000000004</c:v>
                </c:pt>
                <c:pt idx="4">
                  <c:v>4.4700000000000006</c:v>
                </c:pt>
                <c:pt idx="5">
                  <c:v>5.4600000000000009</c:v>
                </c:pt>
                <c:pt idx="6">
                  <c:v>6.5100000000000007</c:v>
                </c:pt>
                <c:pt idx="7">
                  <c:v>7.49</c:v>
                </c:pt>
                <c:pt idx="8">
                  <c:v>8.4700000000000006</c:v>
                </c:pt>
                <c:pt idx="9">
                  <c:v>9.5200000000000014</c:v>
                </c:pt>
                <c:pt idx="10">
                  <c:v>10.500000000000002</c:v>
                </c:pt>
                <c:pt idx="11">
                  <c:v>11.500000000000002</c:v>
                </c:pt>
                <c:pt idx="12">
                  <c:v>12.480000000000002</c:v>
                </c:pt>
                <c:pt idx="13">
                  <c:v>13.460000000000003</c:v>
                </c:pt>
                <c:pt idx="14">
                  <c:v>14.460000000000003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61728"/>
        <c:axId val="45563264"/>
      </c:scatterChart>
      <c:catAx>
        <c:axId val="4554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56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601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549824"/>
        <c:crosses val="autoZero"/>
        <c:crossBetween val="between"/>
      </c:valAx>
      <c:valAx>
        <c:axId val="45561728"/>
        <c:scaling>
          <c:orientation val="minMax"/>
          <c:max val="100"/>
        </c:scaling>
        <c:delete val="0"/>
        <c:axPos val="t"/>
        <c:numFmt formatCode="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5563264"/>
        <c:crossesAt val="15"/>
        <c:crossBetween val="midCat"/>
      </c:valAx>
      <c:valAx>
        <c:axId val="45563264"/>
        <c:scaling>
          <c:orientation val="minMax"/>
          <c:max val="15"/>
          <c:min val="0"/>
        </c:scaling>
        <c:delete val="0"/>
        <c:axPos val="r"/>
        <c:numFmt formatCode="_-* #,##0.0\ _€_-;\-* #,##0.0\ _€_-;_-* &quot;-&quot;??\ _€_-;_-@_-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5561728"/>
        <c:crosses val="max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4330900243309"/>
          <c:y val="0.45252572242029071"/>
          <c:w val="0.18673965936739659"/>
          <c:h val="0.249426437079980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27731092436976"/>
          <c:y val="2.4146180200757348E-2"/>
          <c:w val="0.68697478991596639"/>
          <c:h val="0.44271668838597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GRAPHE4!$B$3</c:f>
              <c:strCache>
                <c:ptCount val="1"/>
                <c:pt idx="0">
                  <c:v>Cursus licence et classes préparatoires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GRAPHE4!$A$4:$A$12</c:f>
              <c:strCache>
                <c:ptCount val="9"/>
                <c:pt idx="0">
                  <c:v>Médecine, pharmacie, odontologie</c:v>
                </c:pt>
                <c:pt idx="1">
                  <c:v>Lettres, langues et sciences humaines</c:v>
                </c:pt>
                <c:pt idx="2">
                  <c:v>Droit, sciences politiques</c:v>
                </c:pt>
                <c:pt idx="3">
                  <c:v>Économie, gestion et AES</c:v>
                </c:pt>
                <c:pt idx="4">
                  <c:v>Sciences ²</c:v>
                </c:pt>
                <c:pt idx="6">
                  <c:v>Littéraire</c:v>
                </c:pt>
                <c:pt idx="7">
                  <c:v>Économique /
écoles de commerce</c:v>
                </c:pt>
                <c:pt idx="8">
                  <c:v>Scientifique /
écoles d'ingénieurs</c:v>
                </c:pt>
              </c:strCache>
            </c:strRef>
          </c:cat>
          <c:val>
            <c:numRef>
              <c:f>GRAPHE4!$B$4:$B$12</c:f>
              <c:numCache>
                <c:formatCode>#,##0.0</c:formatCode>
                <c:ptCount val="9"/>
                <c:pt idx="0">
                  <c:v>77.667463381749087</c:v>
                </c:pt>
                <c:pt idx="1">
                  <c:v>69.302989906684445</c:v>
                </c:pt>
                <c:pt idx="2">
                  <c:v>65.925688147018704</c:v>
                </c:pt>
                <c:pt idx="3">
                  <c:v>52.116251780455947</c:v>
                </c:pt>
                <c:pt idx="4">
                  <c:v>35.586610334741628</c:v>
                </c:pt>
                <c:pt idx="6">
                  <c:v>74</c:v>
                </c:pt>
                <c:pt idx="7">
                  <c:v>54.5</c:v>
                </c:pt>
                <c:pt idx="8" formatCode="General">
                  <c:v>29.8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45607936"/>
        <c:axId val="45617920"/>
      </c:barChart>
      <c:lineChart>
        <c:grouping val="standard"/>
        <c:varyColors val="0"/>
        <c:ser>
          <c:idx val="2"/>
          <c:order val="1"/>
          <c:tx>
            <c:strRef>
              <c:f>GRAPHE4!$C$3</c:f>
              <c:strCache>
                <c:ptCount val="1"/>
                <c:pt idx="0">
                  <c:v>Cursus master et écoles de commerce et d'ingénieurs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D5D8FF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Pt>
            <c:idx val="7"/>
            <c:bubble3D val="0"/>
          </c:dPt>
          <c:dPt>
            <c:idx val="8"/>
            <c:bubble3D val="0"/>
          </c:dPt>
          <c:dPt>
            <c:idx val="11"/>
            <c:marker>
              <c:spPr>
                <a:solidFill>
                  <a:srgbClr val="D5D8FF"/>
                </a:solidFill>
                <a:ln>
                  <a:solidFill>
                    <a:srgbClr val="808080"/>
                  </a:solidFill>
                  <a:prstDash val="solid"/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D5D8FF"/>
                </a:solidFill>
                <a:ln>
                  <a:solidFill>
                    <a:srgbClr val="808080"/>
                  </a:solidFill>
                  <a:prstDash val="solid"/>
                </a:ln>
              </c:spPr>
            </c:marker>
            <c:bubble3D val="0"/>
          </c:dPt>
          <c:cat>
            <c:strRef>
              <c:f>GRAPHE4!$A$4:$A$12</c:f>
              <c:strCache>
                <c:ptCount val="9"/>
                <c:pt idx="0">
                  <c:v>Médecine, pharmacie, odontologie</c:v>
                </c:pt>
                <c:pt idx="1">
                  <c:v>Lettres, langues et sciences humaines</c:v>
                </c:pt>
                <c:pt idx="2">
                  <c:v>Droit, sciences politiques</c:v>
                </c:pt>
                <c:pt idx="3">
                  <c:v>Économie, gestion et AES</c:v>
                </c:pt>
                <c:pt idx="4">
                  <c:v>Sciences ²</c:v>
                </c:pt>
                <c:pt idx="6">
                  <c:v>Littéraire</c:v>
                </c:pt>
                <c:pt idx="7">
                  <c:v>Économique /
écoles de commerce</c:v>
                </c:pt>
                <c:pt idx="8">
                  <c:v>Scientifique /
écoles d'ingénieurs</c:v>
                </c:pt>
              </c:strCache>
            </c:strRef>
          </c:cat>
          <c:val>
            <c:numRef>
              <c:f>GRAPHE4!$C$4:$C$12</c:f>
              <c:numCache>
                <c:formatCode>#,##0.0</c:formatCode>
                <c:ptCount val="9"/>
                <c:pt idx="0">
                  <c:v>60.898469928389673</c:v>
                </c:pt>
                <c:pt idx="1">
                  <c:v>71.111809462799684</c:v>
                </c:pt>
                <c:pt idx="2">
                  <c:v>65.049066079069405</c:v>
                </c:pt>
                <c:pt idx="3">
                  <c:v>54.667575761971761</c:v>
                </c:pt>
                <c:pt idx="4">
                  <c:v>35.810989907228056</c:v>
                </c:pt>
                <c:pt idx="7">
                  <c:v>49.9</c:v>
                </c:pt>
                <c:pt idx="8" formatCode="General">
                  <c:v>28.1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GRAPHE4!$D$3</c:f>
              <c:strCache>
                <c:ptCount val="1"/>
                <c:pt idx="0">
                  <c:v>Cursus doctorat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ymbol val="triangle"/>
              <c:size val="5"/>
              <c:spPr>
                <a:solidFill>
                  <a:srgbClr val="000000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</c:dPt>
          <c:cat>
            <c:strRef>
              <c:f>GRAPHE4!$A$4:$A$12</c:f>
              <c:strCache>
                <c:ptCount val="9"/>
                <c:pt idx="0">
                  <c:v>Médecine, pharmacie, odontologie</c:v>
                </c:pt>
                <c:pt idx="1">
                  <c:v>Lettres, langues et sciences humaines</c:v>
                </c:pt>
                <c:pt idx="2">
                  <c:v>Droit, sciences politiques</c:v>
                </c:pt>
                <c:pt idx="3">
                  <c:v>Économie, gestion et AES</c:v>
                </c:pt>
                <c:pt idx="4">
                  <c:v>Sciences ²</c:v>
                </c:pt>
                <c:pt idx="6">
                  <c:v>Littéraire</c:v>
                </c:pt>
                <c:pt idx="7">
                  <c:v>Économique /
écoles de commerce</c:v>
                </c:pt>
                <c:pt idx="8">
                  <c:v>Scientifique /
écoles d'ingénieurs</c:v>
                </c:pt>
              </c:strCache>
            </c:strRef>
          </c:cat>
          <c:val>
            <c:numRef>
              <c:f>GRAPHE4!$D$4:$D$12</c:f>
              <c:numCache>
                <c:formatCode>#,##0.0</c:formatCode>
                <c:ptCount val="9"/>
                <c:pt idx="0">
                  <c:v>53.343581860107612</c:v>
                </c:pt>
                <c:pt idx="1">
                  <c:v>59.142528390614835</c:v>
                </c:pt>
                <c:pt idx="2">
                  <c:v>48.948242457791309</c:v>
                </c:pt>
                <c:pt idx="3">
                  <c:v>45.204236006051431</c:v>
                </c:pt>
                <c:pt idx="4">
                  <c:v>39.860088634948539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7936"/>
        <c:axId val="45617920"/>
      </c:lineChart>
      <c:catAx>
        <c:axId val="456079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61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79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607936"/>
        <c:crosses val="autoZero"/>
        <c:crossBetween val="between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141345489708524"/>
          <c:y val="0.72736615447340924"/>
          <c:w val="0.36919552424368007"/>
          <c:h val="0.22185730600468831"/>
        </c:manualLayout>
      </c:layout>
      <c:overlay val="0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Part des chercheur.e.s dans l'ensemble du personnel de recherche selon le sexe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de 2010 à 2014</a:t>
            </a:r>
          </a:p>
        </c:rich>
      </c:tx>
      <c:layout>
        <c:manualLayout>
          <c:xMode val="edge"/>
          <c:yMode val="edge"/>
          <c:x val="0.1215178756606377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614738212219387"/>
          <c:y val="0.19954870224555263"/>
          <c:w val="0.55480446194225719"/>
          <c:h val="0.58629994167395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GRAPHE5!$B$6:$C$6</c:f>
              <c:strCache>
                <c:ptCount val="1"/>
                <c:pt idx="0">
                  <c:v>Femmes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2">
                  <a:lumMod val="75000"/>
                </a:schemeClr>
              </a:solidFill>
              <a:ln w="19050">
                <a:noFill/>
              </a:ln>
            </c:spPr>
          </c:marker>
          <c:dLbls>
            <c:dLbl>
              <c:idx val="0"/>
              <c:layout>
                <c:manualLayout>
                  <c:x val="-6.5395095367847447E-2"/>
                  <c:y val="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2010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532243415077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2011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625794732061762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2012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532243415077202E-2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2013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5395095367847378E-2"/>
                  <c:y val="-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2014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GRAPHE5!$C$8:$C$12</c:f>
              <c:numCache>
                <c:formatCode>0.0%</c:formatCode>
                <c:ptCount val="5"/>
                <c:pt idx="0">
                  <c:v>0.52438456408789025</c:v>
                </c:pt>
                <c:pt idx="1">
                  <c:v>0.52410460086413013</c:v>
                </c:pt>
                <c:pt idx="2">
                  <c:v>0.52477256233173553</c:v>
                </c:pt>
                <c:pt idx="3">
                  <c:v>0.52748506351233615</c:v>
                </c:pt>
                <c:pt idx="4">
                  <c:v>0.52963272482061607</c:v>
                </c:pt>
              </c:numCache>
            </c:numRef>
          </c:xVal>
          <c:yVal>
            <c:numRef>
              <c:f>GRAPHE5!$B$8:$B$12</c:f>
              <c:numCache>
                <c:formatCode>0.0%</c:formatCode>
                <c:ptCount val="5"/>
                <c:pt idx="0">
                  <c:v>0.54099392471593266</c:v>
                </c:pt>
                <c:pt idx="1">
                  <c:v>0.56102708880842656</c:v>
                </c:pt>
                <c:pt idx="2">
                  <c:v>0.5735417411437701</c:v>
                </c:pt>
                <c:pt idx="3">
                  <c:v>0.57321897050871029</c:v>
                </c:pt>
                <c:pt idx="4">
                  <c:v>0.583585835730552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GRAPHE5!$D$6:$E$6</c:f>
              <c:strCache>
                <c:ptCount val="1"/>
                <c:pt idx="0">
                  <c:v>Hommes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noFill/>
              </a:ln>
            </c:spPr>
          </c:marker>
          <c:dLbls>
            <c:dLbl>
              <c:idx val="0"/>
              <c:layout>
                <c:manualLayout>
                  <c:x val="-8.6067211625794726E-2"/>
                  <c:y val="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406280618192481E-2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2966394187102634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603088101725704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8801089918256129E-2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GRAPHE5!$E$8:$E$12</c:f>
              <c:numCache>
                <c:formatCode>0.0%</c:formatCode>
                <c:ptCount val="5"/>
                <c:pt idx="0">
                  <c:v>0.68835919275399404</c:v>
                </c:pt>
                <c:pt idx="1">
                  <c:v>0.68920556671604194</c:v>
                </c:pt>
                <c:pt idx="2">
                  <c:v>0.69294957078909547</c:v>
                </c:pt>
                <c:pt idx="3">
                  <c:v>0.69739100523836361</c:v>
                </c:pt>
                <c:pt idx="4">
                  <c:v>0.69653398333078331</c:v>
                </c:pt>
              </c:numCache>
            </c:numRef>
          </c:xVal>
          <c:yVal>
            <c:numRef>
              <c:f>GRAPHE5!$D$8:$D$12</c:f>
              <c:numCache>
                <c:formatCode>0.0%</c:formatCode>
                <c:ptCount val="5"/>
                <c:pt idx="0">
                  <c:v>0.64165514193516437</c:v>
                </c:pt>
                <c:pt idx="1">
                  <c:v>0.64494670317194791</c:v>
                </c:pt>
                <c:pt idx="2">
                  <c:v>0.65201287088186688</c:v>
                </c:pt>
                <c:pt idx="3">
                  <c:v>0.66435550657755049</c:v>
                </c:pt>
                <c:pt idx="4">
                  <c:v>0.67413935552040172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9376"/>
        <c:axId val="45728896"/>
      </c:scatterChart>
      <c:valAx>
        <c:axId val="45669376"/>
        <c:scaling>
          <c:orientation val="minMax"/>
          <c:max val="0.70000000000000007"/>
          <c:min val="0.5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Administrations</a:t>
                </a:r>
              </a:p>
            </c:rich>
          </c:tx>
          <c:layout>
            <c:manualLayout>
              <c:xMode val="edge"/>
              <c:yMode val="edge"/>
              <c:x val="0.36186315947563774"/>
              <c:y val="0.8740507436570428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5728896"/>
        <c:crosses val="autoZero"/>
        <c:crossBetween val="midCat"/>
        <c:majorUnit val="5.000000000000001E-2"/>
      </c:valAx>
      <c:valAx>
        <c:axId val="45728896"/>
        <c:scaling>
          <c:orientation val="minMax"/>
          <c:max val="0.70000000000000007"/>
          <c:min val="0.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Entreprises</a:t>
                </a:r>
              </a:p>
            </c:rich>
          </c:tx>
          <c:layout>
            <c:manualLayout>
              <c:xMode val="edge"/>
              <c:yMode val="edge"/>
              <c:x val="3.8464960272336528E-2"/>
              <c:y val="0.3707308982210557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  <a:prstDash val="sysDash"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5669376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274453431740656"/>
          <c:y val="0.59220873432487608"/>
          <c:w val="0.19384038848005034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657225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38325" y="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MESR-DGESIP/DGRI-SIES</a:t>
          </a:r>
        </a:p>
      </xdr:txBody>
    </xdr:sp>
    <xdr:clientData/>
  </xdr:twoCellAnchor>
  <xdr:twoCellAnchor>
    <xdr:from>
      <xdr:col>1</xdr:col>
      <xdr:colOff>123825</xdr:colOff>
      <xdr:row>6</xdr:row>
      <xdr:rowOff>76200</xdr:rowOff>
    </xdr:from>
    <xdr:to>
      <xdr:col>7</xdr:col>
      <xdr:colOff>523875</xdr:colOff>
      <xdr:row>15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657225</xdr:colOff>
      <xdr:row>0</xdr:row>
      <xdr:rowOff>0</xdr:rowOff>
    </xdr:to>
    <xdr:sp macro="" textlink="">
      <xdr:nvSpPr>
        <xdr:cNvPr id="102401" name="Text Box 1"/>
        <xdr:cNvSpPr txBox="1">
          <a:spLocks noChangeArrowheads="1"/>
        </xdr:cNvSpPr>
      </xdr:nvSpPr>
      <xdr:spPr bwMode="auto">
        <a:xfrm>
          <a:off x="3143250" y="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MESR-DGESIP/DGRI-SIES</a:t>
          </a:r>
        </a:p>
      </xdr:txBody>
    </xdr:sp>
    <xdr:clientData/>
  </xdr:twoCellAnchor>
  <xdr:twoCellAnchor>
    <xdr:from>
      <xdr:col>8</xdr:col>
      <xdr:colOff>114300</xdr:colOff>
      <xdr:row>1</xdr:row>
      <xdr:rowOff>95250</xdr:rowOff>
    </xdr:from>
    <xdr:to>
      <xdr:col>15</xdr:col>
      <xdr:colOff>704850</xdr:colOff>
      <xdr:row>21</xdr:row>
      <xdr:rowOff>133350</xdr:rowOff>
    </xdr:to>
    <xdr:graphicFrame macro="">
      <xdr:nvGraphicFramePr>
        <xdr:cNvPr id="49971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657225</xdr:colOff>
      <xdr:row>0</xdr:row>
      <xdr:rowOff>0</xdr:rowOff>
    </xdr:to>
    <xdr:sp macro="" textlink="">
      <xdr:nvSpPr>
        <xdr:cNvPr id="488449" name="Text Box 1"/>
        <xdr:cNvSpPr txBox="1">
          <a:spLocks noChangeArrowheads="1"/>
        </xdr:cNvSpPr>
      </xdr:nvSpPr>
      <xdr:spPr bwMode="auto">
        <a:xfrm>
          <a:off x="3648075" y="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MESR-DGESIP/DGRI-SIES</a:t>
          </a:r>
        </a:p>
      </xdr:txBody>
    </xdr:sp>
    <xdr:clientData/>
  </xdr:twoCellAnchor>
  <xdr:twoCellAnchor>
    <xdr:from>
      <xdr:col>6</xdr:col>
      <xdr:colOff>209550</xdr:colOff>
      <xdr:row>2</xdr:row>
      <xdr:rowOff>104775</xdr:rowOff>
    </xdr:from>
    <xdr:to>
      <xdr:col>13</xdr:col>
      <xdr:colOff>38100</xdr:colOff>
      <xdr:row>29</xdr:row>
      <xdr:rowOff>66675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371474</xdr:colOff>
      <xdr:row>2</xdr:row>
      <xdr:rowOff>38100</xdr:rowOff>
    </xdr:from>
    <xdr:to>
      <xdr:col>12</xdr:col>
      <xdr:colOff>314324</xdr:colOff>
      <xdr:row>15</xdr:row>
      <xdr:rowOff>47625</xdr:rowOff>
    </xdr:to>
    <xdr:graphicFrame macro="">
      <xdr:nvGraphicFramePr>
        <xdr:cNvPr id="16473" name="Graphique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0.20797</cdr:x>
      <cdr:y>0.07088</cdr:y>
    </cdr:from>
    <cdr:to>
      <cdr:x>0.57562</cdr:x>
      <cdr:y>0.10536</cdr:y>
    </cdr:to>
    <cdr:sp macro="" textlink="">
      <cdr:nvSpPr>
        <cdr:cNvPr id="50484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0956" y="289623"/>
          <a:ext cx="1663386" cy="140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Parcours universitaires</a:t>
          </a:r>
        </a:p>
      </cdr:txBody>
    </cdr:sp>
  </cdr:relSizeAnchor>
  <cdr:relSizeAnchor xmlns:cdr="http://schemas.openxmlformats.org/drawingml/2006/chartDrawing">
    <cdr:from>
      <cdr:x>0.64075</cdr:x>
      <cdr:y>0.07441</cdr:y>
    </cdr:from>
    <cdr:to>
      <cdr:x>0.87419</cdr:x>
      <cdr:y>0.16818</cdr:y>
    </cdr:to>
    <cdr:sp macro="" textlink="">
      <cdr:nvSpPr>
        <cdr:cNvPr id="5048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8991" y="304056"/>
          <a:ext cx="1056170" cy="383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Classes préparatoires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et écoles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435429</xdr:colOff>
      <xdr:row>2</xdr:row>
      <xdr:rowOff>10206</xdr:rowOff>
    </xdr:from>
    <xdr:to>
      <xdr:col>11</xdr:col>
      <xdr:colOff>69396</xdr:colOff>
      <xdr:row>19</xdr:row>
      <xdr:rowOff>680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606879</xdr:colOff>
      <xdr:row>18</xdr:row>
      <xdr:rowOff>24493</xdr:rowOff>
    </xdr:from>
    <xdr:ext cx="3000375" cy="353751"/>
    <xdr:sp macro="" textlink="">
      <xdr:nvSpPr>
        <xdr:cNvPr id="6" name="ZoneTexte 5"/>
        <xdr:cNvSpPr txBox="1"/>
      </xdr:nvSpPr>
      <xdr:spPr>
        <a:xfrm>
          <a:off x="7764236" y="3058886"/>
          <a:ext cx="3000375" cy="35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fr-FR" sz="800" u="sng">
              <a:latin typeface="Arial" panose="020B0604020202020204" pitchFamily="34" charset="0"/>
              <a:cs typeface="Arial" panose="020B0604020202020204" pitchFamily="34" charset="0"/>
            </a:rPr>
            <a:t>Note de lecture </a:t>
          </a:r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: pour les femmes en 2014, 53 % des personnels de recherche en administration sont des chercheures, contre 58 % en entreprise </a:t>
          </a:r>
          <a:r>
            <a:rPr lang="fr-FR" sz="800" i="1">
              <a:latin typeface="Arial" panose="020B0604020202020204" pitchFamily="34" charset="0"/>
              <a:cs typeface="Arial" panose="020B0604020202020204" pitchFamily="34" charset="0"/>
            </a:rPr>
            <a:t>(d'après les effectifs en personnes physiques).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/>
  </sheetViews>
  <sheetFormatPr baseColWidth="10" defaultRowHeight="12.75" x14ac:dyDescent="0.2"/>
  <cols>
    <col min="1" max="1" width="27.5703125" customWidth="1"/>
    <col min="2" max="2" width="10.42578125" bestFit="1" customWidth="1"/>
    <col min="3" max="3" width="11.42578125" customWidth="1"/>
    <col min="4" max="4" width="9.5703125" customWidth="1"/>
    <col min="5" max="5" width="10" bestFit="1" customWidth="1"/>
    <col min="6" max="7" width="7.5703125" customWidth="1"/>
    <col min="8" max="8" width="9.5703125" customWidth="1"/>
    <col min="9" max="9" width="10.28515625" bestFit="1" customWidth="1"/>
    <col min="10" max="10" width="13.42578125" customWidth="1"/>
    <col min="11" max="11" width="7.5703125" bestFit="1" customWidth="1"/>
    <col min="12" max="12" width="11.5703125" bestFit="1" customWidth="1"/>
    <col min="13" max="13" width="9.7109375" bestFit="1" customWidth="1"/>
    <col min="14" max="14" width="10.28515625" bestFit="1" customWidth="1"/>
  </cols>
  <sheetData>
    <row r="1" spans="1:10" s="5" customFormat="1" ht="20.25" customHeight="1" x14ac:dyDescent="0.2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1.25" customHeight="1" x14ac:dyDescent="0.2">
      <c r="A2" s="4" t="s">
        <v>15</v>
      </c>
      <c r="B2" s="26" t="s">
        <v>59</v>
      </c>
      <c r="C2" s="28" t="s">
        <v>13</v>
      </c>
      <c r="D2" s="28" t="s">
        <v>36</v>
      </c>
      <c r="E2" s="29" t="s">
        <v>14</v>
      </c>
      <c r="G2" s="1"/>
    </row>
    <row r="3" spans="1:10" x14ac:dyDescent="0.2">
      <c r="A3" s="24" t="s">
        <v>17</v>
      </c>
      <c r="B3" s="15">
        <v>26.226839432828907</v>
      </c>
      <c r="C3" s="15">
        <v>38.07437811446939</v>
      </c>
      <c r="D3" s="15">
        <v>30.461766240075445</v>
      </c>
      <c r="E3" s="31">
        <v>2.5</v>
      </c>
      <c r="F3" s="7"/>
      <c r="G3" s="1"/>
    </row>
    <row r="4" spans="1:10" x14ac:dyDescent="0.2">
      <c r="A4" s="13" t="s">
        <v>32</v>
      </c>
      <c r="B4" s="15">
        <v>19.994940145911812</v>
      </c>
      <c r="C4" s="15">
        <v>26.950118999810783</v>
      </c>
      <c r="D4" s="15">
        <v>22.402453429223609</v>
      </c>
      <c r="E4" s="31">
        <v>7.5</v>
      </c>
      <c r="F4" s="3"/>
    </row>
    <row r="5" spans="1:10" x14ac:dyDescent="0.2">
      <c r="A5" s="13" t="s">
        <v>33</v>
      </c>
      <c r="B5" s="15">
        <v>35.766684522607022</v>
      </c>
      <c r="C5" s="15">
        <v>53.162568165806022</v>
      </c>
      <c r="D5" s="15">
        <v>42.273099028066206</v>
      </c>
      <c r="E5" s="31">
        <v>12.5</v>
      </c>
      <c r="F5" s="3"/>
    </row>
    <row r="6" spans="1:10" x14ac:dyDescent="0.2">
      <c r="B6" s="16"/>
      <c r="C6" s="16"/>
      <c r="D6" s="16"/>
      <c r="E6" s="6"/>
    </row>
    <row r="7" spans="1:10" x14ac:dyDescent="0.2">
      <c r="B7" s="16"/>
      <c r="C7" s="16"/>
      <c r="D7" s="16"/>
      <c r="E7" s="6"/>
    </row>
    <row r="8" spans="1:10" x14ac:dyDescent="0.2">
      <c r="B8" s="16"/>
      <c r="C8" s="16"/>
      <c r="D8" s="16"/>
      <c r="E8" s="6"/>
    </row>
    <row r="9" spans="1:10" x14ac:dyDescent="0.2">
      <c r="B9" s="16"/>
      <c r="C9" s="16"/>
      <c r="D9" s="16"/>
      <c r="E9" s="6"/>
    </row>
    <row r="10" spans="1:10" x14ac:dyDescent="0.2">
      <c r="B10" s="16"/>
      <c r="C10" s="16"/>
      <c r="D10" s="16"/>
      <c r="E10" s="6"/>
    </row>
    <row r="11" spans="1:10" x14ac:dyDescent="0.2">
      <c r="B11" s="16"/>
      <c r="C11" s="16"/>
      <c r="D11" s="16"/>
      <c r="E11" s="6"/>
    </row>
    <row r="12" spans="1:10" x14ac:dyDescent="0.2">
      <c r="B12" s="16"/>
      <c r="C12" s="16"/>
      <c r="D12" s="16"/>
      <c r="E12" s="6"/>
    </row>
    <row r="13" spans="1:10" x14ac:dyDescent="0.2">
      <c r="B13" s="16"/>
      <c r="C13" s="16"/>
      <c r="D13" s="16"/>
      <c r="E13" s="6"/>
    </row>
    <row r="14" spans="1:10" x14ac:dyDescent="0.2">
      <c r="B14" s="16"/>
      <c r="C14" s="16"/>
      <c r="D14" s="16"/>
      <c r="E14" s="6"/>
    </row>
    <row r="15" spans="1:10" x14ac:dyDescent="0.2">
      <c r="B15" s="16"/>
      <c r="C15" s="16"/>
      <c r="D15" s="16"/>
      <c r="E15" s="6"/>
    </row>
    <row r="16" spans="1:10" x14ac:dyDescent="0.2">
      <c r="B16" s="25" t="s">
        <v>34</v>
      </c>
      <c r="C16" s="16"/>
      <c r="D16" s="16"/>
      <c r="E16" s="6"/>
    </row>
    <row r="17" spans="1:5" x14ac:dyDescent="0.2">
      <c r="A17" s="27" t="s">
        <v>54</v>
      </c>
      <c r="B17" s="16"/>
      <c r="C17" s="16"/>
      <c r="D17" s="16"/>
      <c r="E17" s="6"/>
    </row>
    <row r="18" spans="1:5" x14ac:dyDescent="0.2">
      <c r="A18" s="38" t="s">
        <v>55</v>
      </c>
      <c r="B18" s="16"/>
      <c r="C18" s="16"/>
      <c r="D18" s="16"/>
      <c r="E18" s="6"/>
    </row>
    <row r="19" spans="1:5" x14ac:dyDescent="0.2">
      <c r="A19" s="16"/>
      <c r="B19" s="16"/>
      <c r="C19" s="16"/>
      <c r="D19" s="16"/>
      <c r="E19" s="6"/>
    </row>
    <row r="20" spans="1:5" x14ac:dyDescent="0.2">
      <c r="A20" s="16"/>
      <c r="B20" s="16"/>
      <c r="C20" s="16"/>
      <c r="D20" s="16"/>
      <c r="E20" s="6"/>
    </row>
    <row r="21" spans="1:5" x14ac:dyDescent="0.2">
      <c r="A21" s="16"/>
      <c r="B21" s="16"/>
      <c r="C21" s="16"/>
      <c r="D21" s="16"/>
      <c r="E21" s="6"/>
    </row>
    <row r="22" spans="1:5" x14ac:dyDescent="0.2">
      <c r="A22" s="2"/>
      <c r="B22" s="22"/>
      <c r="C22" s="22"/>
      <c r="D22" s="22"/>
      <c r="E22" s="22"/>
    </row>
    <row r="23" spans="1:5" x14ac:dyDescent="0.2">
      <c r="B23" s="22"/>
      <c r="C23" s="22"/>
      <c r="D23" s="22"/>
      <c r="E23" s="22"/>
    </row>
    <row r="24" spans="1:5" x14ac:dyDescent="0.2">
      <c r="B24" s="22"/>
      <c r="C24" s="22"/>
      <c r="D24" s="22"/>
      <c r="E24" s="22"/>
    </row>
    <row r="25" spans="1:5" x14ac:dyDescent="0.2">
      <c r="B25" s="22"/>
      <c r="C25" s="22"/>
      <c r="D25" s="22"/>
      <c r="E25" s="22"/>
    </row>
    <row r="26" spans="1:5" x14ac:dyDescent="0.2">
      <c r="B26" s="22"/>
      <c r="C26" s="22"/>
      <c r="D26" s="22"/>
      <c r="E26" s="22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RowHeight="12.75" x14ac:dyDescent="0.2"/>
  <cols>
    <col min="1" max="1" width="27.5703125" customWidth="1"/>
    <col min="2" max="2" width="10.42578125" bestFit="1" customWidth="1"/>
    <col min="3" max="3" width="10" customWidth="1"/>
    <col min="4" max="4" width="9.5703125" customWidth="1"/>
    <col min="5" max="5" width="10" bestFit="1" customWidth="1"/>
    <col min="6" max="6" width="7.5703125" customWidth="1"/>
    <col min="7" max="7" width="8.42578125" bestFit="1" customWidth="1"/>
    <col min="8" max="10" width="9.42578125" customWidth="1"/>
    <col min="11" max="11" width="7.5703125" bestFit="1" customWidth="1"/>
    <col min="12" max="12" width="11.5703125" bestFit="1" customWidth="1"/>
    <col min="13" max="13" width="9.7109375" bestFit="1" customWidth="1"/>
    <col min="14" max="14" width="10.28515625" bestFit="1" customWidth="1"/>
  </cols>
  <sheetData>
    <row r="1" spans="1:10" s="5" customFormat="1" ht="20.25" customHeight="1" x14ac:dyDescent="0.2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51.75" customHeight="1" x14ac:dyDescent="0.2">
      <c r="A2" s="4" t="s">
        <v>15</v>
      </c>
      <c r="B2" s="26" t="s">
        <v>59</v>
      </c>
      <c r="C2" s="28" t="s">
        <v>13</v>
      </c>
      <c r="D2" s="28" t="s">
        <v>0</v>
      </c>
      <c r="E2" s="29" t="s">
        <v>14</v>
      </c>
      <c r="G2" s="1"/>
    </row>
    <row r="3" spans="1:10" x14ac:dyDescent="0.2">
      <c r="A3" s="4" t="s">
        <v>22</v>
      </c>
      <c r="B3" s="15">
        <v>16.680161943319838</v>
      </c>
      <c r="C3" s="15">
        <v>36.496350364963504</v>
      </c>
      <c r="D3" s="15">
        <v>23.75</v>
      </c>
      <c r="E3" s="30">
        <v>0.51</v>
      </c>
      <c r="F3" s="7"/>
      <c r="G3" s="1"/>
    </row>
    <row r="4" spans="1:10" x14ac:dyDescent="0.2">
      <c r="A4" s="4" t="s">
        <v>23</v>
      </c>
      <c r="B4" s="15">
        <v>19.343326195574591</v>
      </c>
      <c r="C4" s="15">
        <v>51.04347826086957</v>
      </c>
      <c r="D4" s="15">
        <v>33.633869070952564</v>
      </c>
      <c r="E4" s="30">
        <f>E3+0.99</f>
        <v>1.5</v>
      </c>
      <c r="F4" s="3"/>
    </row>
    <row r="5" spans="1:10" x14ac:dyDescent="0.2">
      <c r="A5" s="4" t="s">
        <v>2</v>
      </c>
      <c r="B5" s="15">
        <v>30.663072776280327</v>
      </c>
      <c r="C5" s="15">
        <v>41.072250345144958</v>
      </c>
      <c r="D5" s="15">
        <v>33.98428896556787</v>
      </c>
      <c r="E5" s="30">
        <f t="shared" ref="E5:E8" si="0">E4+0.99</f>
        <v>2.4900000000000002</v>
      </c>
      <c r="F5" s="3"/>
    </row>
    <row r="6" spans="1:10" x14ac:dyDescent="0.2">
      <c r="A6" s="4" t="s">
        <v>24</v>
      </c>
      <c r="B6" s="15">
        <v>30.900692840646649</v>
      </c>
      <c r="C6" s="15">
        <v>64.410480349344979</v>
      </c>
      <c r="D6" s="15">
        <v>36.751810903545554</v>
      </c>
      <c r="E6" s="30">
        <f t="shared" si="0"/>
        <v>3.4800000000000004</v>
      </c>
      <c r="F6" s="3"/>
    </row>
    <row r="7" spans="1:10" ht="51" x14ac:dyDescent="0.2">
      <c r="A7" s="19" t="s">
        <v>39</v>
      </c>
      <c r="B7" s="15">
        <v>35.088482056825924</v>
      </c>
      <c r="C7" s="15">
        <v>43.073859310021675</v>
      </c>
      <c r="D7" s="15">
        <v>37.375050315309274</v>
      </c>
      <c r="E7" s="30">
        <f t="shared" si="0"/>
        <v>4.4700000000000006</v>
      </c>
      <c r="F7" s="3"/>
    </row>
    <row r="8" spans="1:10" x14ac:dyDescent="0.2">
      <c r="A8" s="4" t="s">
        <v>25</v>
      </c>
      <c r="B8" s="15">
        <v>36.270491803278688</v>
      </c>
      <c r="C8" s="15">
        <v>43.5126582278481</v>
      </c>
      <c r="D8" s="15">
        <v>40.357142857142861</v>
      </c>
      <c r="E8" s="30">
        <f t="shared" si="0"/>
        <v>5.4600000000000009</v>
      </c>
      <c r="F8" s="3"/>
    </row>
    <row r="9" spans="1:10" x14ac:dyDescent="0.2">
      <c r="A9" s="20" t="s">
        <v>37</v>
      </c>
      <c r="B9" s="21">
        <v>35.766684522607022</v>
      </c>
      <c r="C9" s="21">
        <v>53.162568165806022</v>
      </c>
      <c r="D9" s="21">
        <v>42.273099028066206</v>
      </c>
      <c r="E9" s="30">
        <f>E8+1.05</f>
        <v>6.5100000000000007</v>
      </c>
      <c r="F9" s="3"/>
    </row>
    <row r="10" spans="1:10" x14ac:dyDescent="0.2">
      <c r="A10" s="4" t="s">
        <v>3</v>
      </c>
      <c r="B10" s="15">
        <v>33.954662655779977</v>
      </c>
      <c r="C10" s="15">
        <v>54.946869615163699</v>
      </c>
      <c r="D10" s="15">
        <v>42.938790560471979</v>
      </c>
      <c r="E10" s="30">
        <f>E9+0.98</f>
        <v>7.49</v>
      </c>
    </row>
    <row r="11" spans="1:10" x14ac:dyDescent="0.2">
      <c r="A11" s="4" t="s">
        <v>26</v>
      </c>
      <c r="B11" s="15">
        <v>37.726523887973642</v>
      </c>
      <c r="C11" s="15">
        <v>57.986111111111114</v>
      </c>
      <c r="D11" s="15">
        <v>44.245810055865917</v>
      </c>
      <c r="E11" s="30">
        <f t="shared" ref="E11:E16" si="1">E10+0.98</f>
        <v>8.4700000000000006</v>
      </c>
    </row>
    <row r="12" spans="1:10" x14ac:dyDescent="0.2">
      <c r="A12" s="4" t="s">
        <v>27</v>
      </c>
      <c r="B12" s="15">
        <v>35.018495684340323</v>
      </c>
      <c r="C12" s="15">
        <v>54.883081155433288</v>
      </c>
      <c r="D12" s="15">
        <v>44.408322496749022</v>
      </c>
      <c r="E12" s="30">
        <f>E11+1.05</f>
        <v>9.5200000000000014</v>
      </c>
    </row>
    <row r="13" spans="1:10" x14ac:dyDescent="0.2">
      <c r="A13" s="4" t="s">
        <v>1</v>
      </c>
      <c r="B13" s="15">
        <v>34.82233502538071</v>
      </c>
      <c r="C13" s="15">
        <v>54.317548746518106</v>
      </c>
      <c r="D13" s="15">
        <v>45.004849660523767</v>
      </c>
      <c r="E13" s="30">
        <f t="shared" si="1"/>
        <v>10.500000000000002</v>
      </c>
    </row>
    <row r="14" spans="1:10" x14ac:dyDescent="0.2">
      <c r="A14" s="4" t="s">
        <v>28</v>
      </c>
      <c r="B14" s="15">
        <v>47.453894852738784</v>
      </c>
      <c r="C14" s="15">
        <v>54.157096922370229</v>
      </c>
      <c r="D14" s="15">
        <v>51.761117670208577</v>
      </c>
      <c r="E14" s="30">
        <f>E13+1</f>
        <v>11.500000000000002</v>
      </c>
    </row>
    <row r="15" spans="1:10" x14ac:dyDescent="0.2">
      <c r="A15" s="4" t="s">
        <v>30</v>
      </c>
      <c r="B15" s="15">
        <v>49.711649365628602</v>
      </c>
      <c r="C15" s="15">
        <v>68.84816753926701</v>
      </c>
      <c r="D15" s="15">
        <v>60.606060606060609</v>
      </c>
      <c r="E15" s="30">
        <f t="shared" si="1"/>
        <v>12.480000000000002</v>
      </c>
    </row>
    <row r="16" spans="1:10" x14ac:dyDescent="0.2">
      <c r="A16" s="4" t="s">
        <v>29</v>
      </c>
      <c r="B16" s="15">
        <v>53.117729176361095</v>
      </c>
      <c r="C16" s="15">
        <v>72.660098522167488</v>
      </c>
      <c r="D16" s="15">
        <v>62.610672409667387</v>
      </c>
      <c r="E16" s="30">
        <f t="shared" si="1"/>
        <v>13.460000000000003</v>
      </c>
    </row>
    <row r="17" spans="1:9" x14ac:dyDescent="0.2">
      <c r="A17" s="4" t="s">
        <v>35</v>
      </c>
      <c r="B17" s="15">
        <v>53.847942338990926</v>
      </c>
      <c r="C17" s="15">
        <v>80.921852547805912</v>
      </c>
      <c r="D17" s="15">
        <v>72.198082109679348</v>
      </c>
      <c r="E17" s="30">
        <f>E16+1</f>
        <v>14.460000000000003</v>
      </c>
    </row>
    <row r="18" spans="1:9" x14ac:dyDescent="0.2">
      <c r="A18" s="37" t="s">
        <v>56</v>
      </c>
      <c r="B18" s="16"/>
      <c r="C18" s="16"/>
      <c r="D18" s="16"/>
      <c r="E18" s="6"/>
    </row>
    <row r="19" spans="1:9" x14ac:dyDescent="0.2">
      <c r="A19" s="27" t="s">
        <v>54</v>
      </c>
      <c r="B19" s="16"/>
      <c r="C19" s="16"/>
      <c r="D19" s="16"/>
      <c r="E19" s="6"/>
    </row>
    <row r="20" spans="1:9" x14ac:dyDescent="0.2">
      <c r="A20" s="38" t="s">
        <v>55</v>
      </c>
      <c r="B20" s="16"/>
      <c r="C20" s="16"/>
      <c r="D20" s="16"/>
      <c r="E20" s="6"/>
    </row>
    <row r="21" spans="1:9" x14ac:dyDescent="0.2">
      <c r="A21" s="36"/>
      <c r="B21" s="22"/>
      <c r="C21" s="22"/>
      <c r="D21" s="22"/>
      <c r="E21" s="22"/>
    </row>
    <row r="22" spans="1:9" x14ac:dyDescent="0.2">
      <c r="B22" s="22"/>
      <c r="C22" s="22"/>
      <c r="D22" s="22"/>
      <c r="E22" s="22"/>
      <c r="I22" s="25" t="s">
        <v>38</v>
      </c>
    </row>
    <row r="23" spans="1:9" x14ac:dyDescent="0.2">
      <c r="B23" s="22"/>
      <c r="C23" s="22"/>
      <c r="D23" s="22"/>
      <c r="E23" s="22"/>
    </row>
    <row r="24" spans="1:9" x14ac:dyDescent="0.2">
      <c r="A24" s="2"/>
      <c r="B24" s="22"/>
      <c r="C24" s="22"/>
      <c r="D24" s="22"/>
      <c r="E24" s="22"/>
    </row>
    <row r="25" spans="1:9" x14ac:dyDescent="0.2">
      <c r="B25" s="22"/>
      <c r="C25" s="22"/>
      <c r="D25" s="22"/>
      <c r="E25" s="22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zoomScaleNormal="100" workbookViewId="0"/>
  </sheetViews>
  <sheetFormatPr baseColWidth="10" defaultRowHeight="12.75" x14ac:dyDescent="0.2"/>
  <cols>
    <col min="1" max="1" width="35.28515625" customWidth="1"/>
    <col min="2" max="2" width="10.42578125" bestFit="1" customWidth="1"/>
    <col min="3" max="3" width="27.85546875" bestFit="1" customWidth="1"/>
    <col min="4" max="4" width="9.28515625" bestFit="1" customWidth="1"/>
    <col min="5" max="5" width="10" bestFit="1" customWidth="1"/>
    <col min="6" max="6" width="6" bestFit="1" customWidth="1"/>
    <col min="7" max="7" width="15.85546875" customWidth="1"/>
    <col min="8" max="8" width="13.140625" customWidth="1"/>
    <col min="9" max="9" width="10.28515625" bestFit="1" customWidth="1"/>
    <col min="10" max="10" width="12.7109375" customWidth="1"/>
    <col min="11" max="11" width="7.5703125" bestFit="1" customWidth="1"/>
    <col min="12" max="12" width="11.5703125" bestFit="1" customWidth="1"/>
    <col min="13" max="13" width="9.7109375" bestFit="1" customWidth="1"/>
    <col min="14" max="14" width="10.28515625" bestFit="1" customWidth="1"/>
  </cols>
  <sheetData>
    <row r="1" spans="1:10" s="5" customFormat="1" ht="20.25" customHeight="1" x14ac:dyDescent="0.2">
      <c r="A1" s="17" t="s">
        <v>53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3" t="s">
        <v>16</v>
      </c>
      <c r="B2" s="4" t="s">
        <v>59</v>
      </c>
      <c r="C2" s="4" t="s">
        <v>13</v>
      </c>
      <c r="D2" s="4" t="s">
        <v>0</v>
      </c>
      <c r="E2" s="32" t="s">
        <v>14</v>
      </c>
    </row>
    <row r="3" spans="1:10" x14ac:dyDescent="0.2">
      <c r="A3" s="39" t="s">
        <v>48</v>
      </c>
      <c r="B3" s="12">
        <v>8.1763813494602644</v>
      </c>
      <c r="C3" s="12">
        <v>7.0895819932272426</v>
      </c>
      <c r="D3" s="12">
        <v>7.6410763989808883</v>
      </c>
      <c r="E3" s="30">
        <v>0.51</v>
      </c>
    </row>
    <row r="4" spans="1:10" x14ac:dyDescent="0.2">
      <c r="A4" s="39" t="s">
        <v>6</v>
      </c>
      <c r="B4" s="12">
        <v>12.862423395090492</v>
      </c>
      <c r="C4" s="12">
        <v>11.766539236920703</v>
      </c>
      <c r="D4" s="12">
        <v>12.381410855827463</v>
      </c>
      <c r="E4" s="30">
        <f>E3+0.99</f>
        <v>1.5</v>
      </c>
    </row>
    <row r="5" spans="1:10" x14ac:dyDescent="0.2">
      <c r="A5" s="39" t="s">
        <v>21</v>
      </c>
      <c r="B5" s="12">
        <v>10.610497935799144</v>
      </c>
      <c r="C5" s="12">
        <v>15.148384268880211</v>
      </c>
      <c r="D5" s="12">
        <v>12.710142618118084</v>
      </c>
      <c r="E5" s="30">
        <f t="shared" ref="E5:E8" si="0">E4+0.99</f>
        <v>2.4900000000000002</v>
      </c>
    </row>
    <row r="6" spans="1:10" x14ac:dyDescent="0.2">
      <c r="A6" s="39" t="s">
        <v>47</v>
      </c>
      <c r="B6" s="12">
        <v>11.989391126435029</v>
      </c>
      <c r="C6" s="12">
        <v>19.640620904563612</v>
      </c>
      <c r="D6" s="12">
        <v>13.56916934252143</v>
      </c>
      <c r="E6" s="30">
        <f t="shared" si="0"/>
        <v>3.4800000000000004</v>
      </c>
    </row>
    <row r="7" spans="1:10" x14ac:dyDescent="0.2">
      <c r="A7" s="39" t="s">
        <v>8</v>
      </c>
      <c r="B7" s="12">
        <v>13.777018105189276</v>
      </c>
      <c r="C7" s="12">
        <v>19.433551310969971</v>
      </c>
      <c r="D7" s="12">
        <v>14.861105809248965</v>
      </c>
      <c r="E7" s="30">
        <f t="shared" si="0"/>
        <v>4.4700000000000006</v>
      </c>
    </row>
    <row r="8" spans="1:10" x14ac:dyDescent="0.2">
      <c r="A8" s="39" t="s">
        <v>46</v>
      </c>
      <c r="B8" s="12">
        <v>13.595004496194823</v>
      </c>
      <c r="C8" s="12">
        <v>21.169473753194858</v>
      </c>
      <c r="D8" s="12">
        <v>15.088369869451945</v>
      </c>
      <c r="E8" s="30">
        <f t="shared" si="0"/>
        <v>5.4600000000000009</v>
      </c>
    </row>
    <row r="9" spans="1:10" x14ac:dyDescent="0.2">
      <c r="A9" s="39" t="s">
        <v>12</v>
      </c>
      <c r="B9" s="12">
        <v>14.595031749581866</v>
      </c>
      <c r="C9" s="12">
        <v>19.301693062478066</v>
      </c>
      <c r="D9" s="12">
        <v>15.467783444516384</v>
      </c>
      <c r="E9" s="30">
        <f>E8+1.05</f>
        <v>6.5100000000000007</v>
      </c>
    </row>
    <row r="10" spans="1:10" x14ac:dyDescent="0.2">
      <c r="A10" s="39" t="s">
        <v>7</v>
      </c>
      <c r="B10" s="12">
        <v>16.437177085878186</v>
      </c>
      <c r="C10" s="12">
        <v>13.836912534017667</v>
      </c>
      <c r="D10" s="12">
        <v>15.692834037414089</v>
      </c>
      <c r="E10" s="30">
        <f>E9+0.98</f>
        <v>7.49</v>
      </c>
    </row>
    <row r="11" spans="1:10" x14ac:dyDescent="0.2">
      <c r="A11" s="39" t="s">
        <v>43</v>
      </c>
      <c r="B11" s="12">
        <v>20.971282940054508</v>
      </c>
      <c r="C11" s="12">
        <v>23.451818784273943</v>
      </c>
      <c r="D11" s="12">
        <v>22.058950624229304</v>
      </c>
      <c r="E11" s="30">
        <f t="shared" ref="E11:E16" si="1">E10+0.98</f>
        <v>8.4700000000000006</v>
      </c>
    </row>
    <row r="12" spans="1:10" x14ac:dyDescent="0.2">
      <c r="A12" s="40" t="s">
        <v>45</v>
      </c>
      <c r="B12" s="12">
        <v>19.994940145911812</v>
      </c>
      <c r="C12" s="12">
        <v>26.950118999810783</v>
      </c>
      <c r="D12" s="12">
        <v>22.402453429223609</v>
      </c>
      <c r="E12" s="30">
        <f>E11+1.05</f>
        <v>9.5200000000000014</v>
      </c>
    </row>
    <row r="13" spans="1:10" x14ac:dyDescent="0.2">
      <c r="A13" s="39" t="s">
        <v>44</v>
      </c>
      <c r="B13" s="12">
        <v>21.385600859192209</v>
      </c>
      <c r="C13" s="12">
        <v>32.466288918283901</v>
      </c>
      <c r="D13" s="12">
        <v>24.013230662270484</v>
      </c>
      <c r="E13" s="30">
        <f t="shared" si="1"/>
        <v>10.500000000000002</v>
      </c>
    </row>
    <row r="14" spans="1:10" x14ac:dyDescent="0.2">
      <c r="A14" s="39" t="s">
        <v>9</v>
      </c>
      <c r="B14" s="12">
        <v>23.749681254684589</v>
      </c>
      <c r="C14" s="12">
        <v>30.257050525897412</v>
      </c>
      <c r="D14" s="12">
        <v>25.353182292189924</v>
      </c>
      <c r="E14" s="30">
        <f>E13+1</f>
        <v>11.500000000000002</v>
      </c>
    </row>
    <row r="15" spans="1:10" x14ac:dyDescent="0.2">
      <c r="A15" s="39" t="s">
        <v>42</v>
      </c>
      <c r="B15" s="12">
        <v>26.762755412926026</v>
      </c>
      <c r="C15" s="12">
        <v>33.866153076049663</v>
      </c>
      <c r="D15" s="12">
        <v>29.988357588357584</v>
      </c>
      <c r="E15" s="30">
        <f t="shared" si="1"/>
        <v>12.480000000000002</v>
      </c>
    </row>
    <row r="16" spans="1:10" x14ac:dyDescent="0.2">
      <c r="A16" s="39" t="s">
        <v>4</v>
      </c>
      <c r="B16" s="12">
        <v>45.949883205934292</v>
      </c>
      <c r="C16" s="12">
        <v>52.843134111655019</v>
      </c>
      <c r="D16" s="12">
        <v>49.736159871394378</v>
      </c>
      <c r="E16" s="30">
        <f t="shared" si="1"/>
        <v>13.460000000000003</v>
      </c>
    </row>
    <row r="17" spans="1:7" x14ac:dyDescent="0.2">
      <c r="A17" s="39" t="s">
        <v>5</v>
      </c>
      <c r="B17" s="12">
        <v>57.979405700615352</v>
      </c>
      <c r="C17" s="12">
        <v>67.139893624127183</v>
      </c>
      <c r="D17" s="12">
        <v>62.629288172765918</v>
      </c>
      <c r="E17" s="30">
        <f>E16+1</f>
        <v>14.460000000000003</v>
      </c>
    </row>
    <row r="18" spans="1:7" x14ac:dyDescent="0.2">
      <c r="A18" s="27" t="s">
        <v>54</v>
      </c>
      <c r="C18" s="11"/>
    </row>
    <row r="19" spans="1:7" x14ac:dyDescent="0.2">
      <c r="A19" s="38" t="s">
        <v>55</v>
      </c>
      <c r="C19" s="11"/>
    </row>
    <row r="20" spans="1:7" x14ac:dyDescent="0.2">
      <c r="C20" s="11"/>
    </row>
    <row r="21" spans="1:7" x14ac:dyDescent="0.2">
      <c r="C21" s="11"/>
    </row>
    <row r="22" spans="1:7" x14ac:dyDescent="0.2">
      <c r="C22" s="11"/>
    </row>
    <row r="23" spans="1:7" x14ac:dyDescent="0.2">
      <c r="C23" s="11"/>
    </row>
    <row r="24" spans="1:7" x14ac:dyDescent="0.2">
      <c r="C24" s="11"/>
    </row>
    <row r="25" spans="1:7" x14ac:dyDescent="0.2">
      <c r="C25" s="11"/>
    </row>
    <row r="26" spans="1:7" x14ac:dyDescent="0.2">
      <c r="C26" s="11"/>
    </row>
    <row r="27" spans="1:7" x14ac:dyDescent="0.2">
      <c r="C27" s="11"/>
    </row>
    <row r="28" spans="1:7" x14ac:dyDescent="0.2">
      <c r="C28" s="11"/>
    </row>
    <row r="29" spans="1:7" x14ac:dyDescent="0.2">
      <c r="C29" s="11"/>
    </row>
    <row r="30" spans="1:7" x14ac:dyDescent="0.2">
      <c r="C30" s="11"/>
      <c r="G30" s="25" t="s">
        <v>38</v>
      </c>
    </row>
    <row r="31" spans="1:7" x14ac:dyDescent="0.2">
      <c r="C31" s="11"/>
    </row>
    <row r="32" spans="1:7" x14ac:dyDescent="0.2">
      <c r="C32" s="11"/>
    </row>
    <row r="33" spans="2:5" x14ac:dyDescent="0.2">
      <c r="C33" s="11"/>
    </row>
    <row r="34" spans="2:5" x14ac:dyDescent="0.2">
      <c r="C34" s="11"/>
    </row>
    <row r="35" spans="2:5" x14ac:dyDescent="0.2">
      <c r="C35" s="11"/>
    </row>
    <row r="36" spans="2:5" x14ac:dyDescent="0.2">
      <c r="C36" s="11"/>
    </row>
    <row r="38" spans="2:5" x14ac:dyDescent="0.2">
      <c r="B38" s="14"/>
      <c r="C38" s="14"/>
      <c r="D38" s="14"/>
      <c r="E38" s="14"/>
    </row>
    <row r="39" spans="2:5" x14ac:dyDescent="0.2">
      <c r="B39" s="14"/>
      <c r="C39" s="14"/>
      <c r="D39" s="14"/>
      <c r="E39" s="14"/>
    </row>
    <row r="40" spans="2:5" x14ac:dyDescent="0.2">
      <c r="B40" s="14"/>
      <c r="C40" s="14"/>
      <c r="D40" s="14"/>
      <c r="E40" s="14"/>
    </row>
    <row r="41" spans="2:5" x14ac:dyDescent="0.2">
      <c r="B41" s="14"/>
      <c r="C41" s="14"/>
      <c r="D41" s="14"/>
      <c r="E41" s="14"/>
    </row>
    <row r="42" spans="2:5" x14ac:dyDescent="0.2">
      <c r="B42" s="14"/>
      <c r="C42" s="14"/>
      <c r="D42" s="14"/>
      <c r="E42" s="14"/>
    </row>
    <row r="43" spans="2:5" x14ac:dyDescent="0.2">
      <c r="B43" s="14"/>
      <c r="C43" s="14"/>
      <c r="D43" s="14"/>
      <c r="E43" s="14"/>
    </row>
    <row r="44" spans="2:5" x14ac:dyDescent="0.2">
      <c r="B44" s="14"/>
      <c r="C44" s="14"/>
      <c r="D44" s="14"/>
      <c r="E44" s="14"/>
    </row>
    <row r="45" spans="2:5" x14ac:dyDescent="0.2">
      <c r="B45" s="14"/>
      <c r="C45" s="14"/>
      <c r="D45" s="14"/>
      <c r="E45" s="14"/>
    </row>
    <row r="46" spans="2:5" x14ac:dyDescent="0.2">
      <c r="B46" s="14"/>
      <c r="C46" s="14"/>
      <c r="D46" s="14"/>
      <c r="E46" s="14"/>
    </row>
    <row r="47" spans="2:5" x14ac:dyDescent="0.2">
      <c r="B47" s="14"/>
      <c r="C47" s="14"/>
      <c r="D47" s="14"/>
      <c r="E47" s="14"/>
    </row>
    <row r="48" spans="2:5" x14ac:dyDescent="0.2">
      <c r="B48" s="14"/>
      <c r="C48" s="14"/>
      <c r="D48" s="14"/>
      <c r="E48" s="14"/>
    </row>
    <row r="49" spans="2:5" x14ac:dyDescent="0.2">
      <c r="B49" s="14"/>
      <c r="C49" s="14"/>
      <c r="D49" s="14"/>
      <c r="E49" s="14"/>
    </row>
    <row r="50" spans="2:5" x14ac:dyDescent="0.2">
      <c r="B50" s="14"/>
      <c r="C50" s="14"/>
      <c r="D50" s="14"/>
      <c r="E50" s="14"/>
    </row>
    <row r="51" spans="2:5" x14ac:dyDescent="0.2">
      <c r="B51" s="14"/>
      <c r="C51" s="14"/>
      <c r="D51" s="14"/>
      <c r="E51" s="14"/>
    </row>
    <row r="52" spans="2:5" x14ac:dyDescent="0.2">
      <c r="B52" s="14"/>
      <c r="C52" s="14"/>
      <c r="D52" s="14"/>
      <c r="E52" s="14"/>
    </row>
  </sheetData>
  <sortState ref="A41:D55">
    <sortCondition ref="D41:D55"/>
  </sortState>
  <phoneticPr fontId="4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Normal="100" workbookViewId="0"/>
  </sheetViews>
  <sheetFormatPr baseColWidth="10" defaultColWidth="9.140625" defaultRowHeight="12.75" x14ac:dyDescent="0.2"/>
  <cols>
    <col min="1" max="1" width="29" style="8" customWidth="1"/>
    <col min="2" max="4" width="7" style="8" bestFit="1" customWidth="1"/>
    <col min="5" max="5" width="8.7109375" style="8" bestFit="1" customWidth="1"/>
    <col min="6" max="6" width="6.5703125" style="8" bestFit="1" customWidth="1"/>
    <col min="7" max="7" width="6.85546875" style="8" bestFit="1" customWidth="1"/>
    <col min="8" max="8" width="6.7109375" style="8" bestFit="1" customWidth="1"/>
    <col min="9" max="9" width="6.5703125" style="8" bestFit="1" customWidth="1"/>
    <col min="10" max="10" width="15" style="8" customWidth="1"/>
    <col min="11" max="11" width="15.5703125" style="8" customWidth="1"/>
    <col min="12" max="13" width="11.42578125" style="9" customWidth="1"/>
    <col min="14" max="16384" width="9.140625" style="8"/>
  </cols>
  <sheetData>
    <row r="1" spans="1:10" s="5" customFormat="1" ht="20.25" customHeight="1" x14ac:dyDescent="0.2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B2" s="23"/>
      <c r="C2" s="23"/>
      <c r="D2" s="23"/>
    </row>
    <row r="3" spans="1:10" ht="155.25" customHeight="1" x14ac:dyDescent="0.2">
      <c r="A3" s="10" t="s">
        <v>20</v>
      </c>
      <c r="B3" s="18" t="s">
        <v>64</v>
      </c>
      <c r="C3" s="18" t="s">
        <v>65</v>
      </c>
      <c r="D3" s="18" t="s">
        <v>66</v>
      </c>
    </row>
    <row r="4" spans="1:10" x14ac:dyDescent="0.2">
      <c r="A4" s="10" t="s">
        <v>52</v>
      </c>
      <c r="B4" s="33">
        <v>77.667463381749087</v>
      </c>
      <c r="C4" s="33">
        <v>60.898469928389673</v>
      </c>
      <c r="D4" s="33">
        <v>53.343581860107612</v>
      </c>
      <c r="E4" s="23"/>
    </row>
    <row r="5" spans="1:10" x14ac:dyDescent="0.2">
      <c r="A5" s="10" t="s">
        <v>51</v>
      </c>
      <c r="B5" s="33">
        <v>69.302989906684445</v>
      </c>
      <c r="C5" s="33">
        <v>71.111809462799684</v>
      </c>
      <c r="D5" s="33">
        <v>59.142528390614835</v>
      </c>
      <c r="E5" s="23"/>
    </row>
    <row r="6" spans="1:10" x14ac:dyDescent="0.2">
      <c r="A6" s="10" t="s">
        <v>49</v>
      </c>
      <c r="B6" s="33">
        <v>65.925688147018704</v>
      </c>
      <c r="C6" s="33">
        <v>65.049066079069405</v>
      </c>
      <c r="D6" s="33">
        <v>48.948242457791309</v>
      </c>
      <c r="E6" s="23"/>
    </row>
    <row r="7" spans="1:10" x14ac:dyDescent="0.2">
      <c r="A7" s="35" t="s">
        <v>50</v>
      </c>
      <c r="B7" s="33">
        <v>52.116251780455947</v>
      </c>
      <c r="C7" s="33">
        <v>54.667575761971761</v>
      </c>
      <c r="D7" s="33">
        <v>45.204236006051431</v>
      </c>
      <c r="E7" s="23"/>
    </row>
    <row r="8" spans="1:10" ht="13.5" x14ac:dyDescent="0.2">
      <c r="A8" s="10" t="s">
        <v>67</v>
      </c>
      <c r="B8" s="33">
        <v>35.586610334741628</v>
      </c>
      <c r="C8" s="33">
        <v>35.810989907228056</v>
      </c>
      <c r="D8" s="33">
        <v>39.860088634948539</v>
      </c>
    </row>
    <row r="9" spans="1:10" x14ac:dyDescent="0.2">
      <c r="A9" s="10"/>
      <c r="B9" s="33"/>
      <c r="C9" s="33"/>
      <c r="D9" s="33"/>
    </row>
    <row r="10" spans="1:10" x14ac:dyDescent="0.2">
      <c r="A10" s="34" t="s">
        <v>31</v>
      </c>
      <c r="B10" s="33">
        <v>74</v>
      </c>
      <c r="C10" s="33"/>
      <c r="D10" s="33"/>
    </row>
    <row r="11" spans="1:10" x14ac:dyDescent="0.2">
      <c r="A11" s="10" t="s">
        <v>61</v>
      </c>
      <c r="B11" s="33">
        <v>54.5</v>
      </c>
      <c r="C11" s="33">
        <v>49.9</v>
      </c>
      <c r="D11" s="33"/>
    </row>
    <row r="12" spans="1:10" x14ac:dyDescent="0.2">
      <c r="A12" s="10" t="s">
        <v>62</v>
      </c>
      <c r="B12" s="10">
        <v>29.8</v>
      </c>
      <c r="C12" s="10">
        <v>28.1</v>
      </c>
      <c r="D12" s="10"/>
    </row>
    <row r="14" spans="1:10" x14ac:dyDescent="0.2">
      <c r="A14" s="38" t="s">
        <v>57</v>
      </c>
    </row>
    <row r="15" spans="1:10" x14ac:dyDescent="0.2">
      <c r="H15" s="25"/>
    </row>
  </sheetData>
  <phoneticPr fontId="39" type="noConversion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Normal="100" workbookViewId="0"/>
  </sheetViews>
  <sheetFormatPr baseColWidth="10" defaultRowHeight="12.75" x14ac:dyDescent="0.2"/>
  <cols>
    <col min="1" max="1" width="6.5703125" customWidth="1"/>
    <col min="2" max="7" width="13.7109375" customWidth="1"/>
    <col min="8" max="8" width="10.140625" bestFit="1" customWidth="1"/>
    <col min="9" max="9" width="14.140625" customWidth="1"/>
    <col min="10" max="10" width="9.28515625" bestFit="1" customWidth="1"/>
  </cols>
  <sheetData>
    <row r="1" spans="1:10" s="5" customFormat="1" ht="20.25" customHeight="1" x14ac:dyDescent="0.2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</row>
    <row r="4" spans="1:10" x14ac:dyDescent="0.2">
      <c r="A4" s="27" t="s">
        <v>60</v>
      </c>
    </row>
    <row r="5" spans="1:10" x14ac:dyDescent="0.2">
      <c r="A5" s="27" t="s">
        <v>58</v>
      </c>
    </row>
    <row r="6" spans="1:10" x14ac:dyDescent="0.2">
      <c r="B6" s="42" t="s">
        <v>11</v>
      </c>
      <c r="C6" s="43"/>
      <c r="D6" s="42" t="s">
        <v>10</v>
      </c>
      <c r="E6" s="43"/>
    </row>
    <row r="7" spans="1:10" x14ac:dyDescent="0.2">
      <c r="B7" s="44" t="s">
        <v>18</v>
      </c>
      <c r="C7" s="44" t="s">
        <v>19</v>
      </c>
      <c r="D7" s="44" t="s">
        <v>18</v>
      </c>
      <c r="E7" s="44" t="s">
        <v>19</v>
      </c>
    </row>
    <row r="8" spans="1:10" x14ac:dyDescent="0.2">
      <c r="A8" s="4">
        <v>2010</v>
      </c>
      <c r="B8" s="41">
        <v>0.54099392471593266</v>
      </c>
      <c r="C8" s="41">
        <v>0.52438456408789025</v>
      </c>
      <c r="D8" s="41">
        <v>0.64165514193516437</v>
      </c>
      <c r="E8" s="41">
        <v>0.68835919275399404</v>
      </c>
    </row>
    <row r="9" spans="1:10" x14ac:dyDescent="0.2">
      <c r="A9" s="4">
        <v>2011</v>
      </c>
      <c r="B9" s="41">
        <v>0.56102708880842656</v>
      </c>
      <c r="C9" s="41">
        <v>0.52410460086413013</v>
      </c>
      <c r="D9" s="41">
        <v>0.64494670317194791</v>
      </c>
      <c r="E9" s="41">
        <v>0.68920556671604194</v>
      </c>
    </row>
    <row r="10" spans="1:10" x14ac:dyDescent="0.2">
      <c r="A10" s="4">
        <v>2012</v>
      </c>
      <c r="B10" s="41">
        <v>0.5735417411437701</v>
      </c>
      <c r="C10" s="41">
        <v>0.52477256233173553</v>
      </c>
      <c r="D10" s="41">
        <v>0.65201287088186688</v>
      </c>
      <c r="E10" s="41">
        <v>0.69294957078909547</v>
      </c>
    </row>
    <row r="11" spans="1:10" x14ac:dyDescent="0.2">
      <c r="A11" s="4">
        <v>2013</v>
      </c>
      <c r="B11" s="41">
        <v>0.57321897050871029</v>
      </c>
      <c r="C11" s="41">
        <v>0.52748506351233615</v>
      </c>
      <c r="D11" s="41">
        <v>0.66435550657755049</v>
      </c>
      <c r="E11" s="41">
        <v>0.69739100523836361</v>
      </c>
    </row>
    <row r="12" spans="1:10" x14ac:dyDescent="0.2">
      <c r="A12" s="4">
        <v>2014</v>
      </c>
      <c r="B12" s="41">
        <v>0.583585835730552</v>
      </c>
      <c r="C12" s="41">
        <v>0.52963272482061607</v>
      </c>
      <c r="D12" s="41">
        <v>0.67413935552040172</v>
      </c>
      <c r="E12" s="41">
        <v>0.69653398333078331</v>
      </c>
    </row>
    <row r="13" spans="1:10" x14ac:dyDescent="0.2">
      <c r="A13" s="27" t="s">
        <v>54</v>
      </c>
    </row>
    <row r="14" spans="1:10" x14ac:dyDescent="0.2">
      <c r="A14" s="38" t="s">
        <v>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GRAPHE1</vt:lpstr>
      <vt:lpstr>GRAPHE2</vt:lpstr>
      <vt:lpstr>GRAPHE3</vt:lpstr>
      <vt:lpstr>GRAPHE4</vt:lpstr>
      <vt:lpstr>GRAPHE5</vt:lpstr>
    </vt:vector>
  </TitlesOfParts>
  <Company>Site Descartes -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lperrain</dc:creator>
  <cp:lastModifiedBy>Administration centrale</cp:lastModifiedBy>
  <cp:lastPrinted>2012-11-07T11:01:56Z</cp:lastPrinted>
  <dcterms:created xsi:type="dcterms:W3CDTF">2012-04-19T14:29:35Z</dcterms:created>
  <dcterms:modified xsi:type="dcterms:W3CDTF">2017-03-07T09:36:12Z</dcterms:modified>
</cp:coreProperties>
</file>