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24675" windowHeight="11160"/>
  </bookViews>
  <sheets>
    <sheet name="Graphique 1" sheetId="5" r:id="rId1"/>
    <sheet name="Graphique 2" sheetId="2" r:id="rId2"/>
    <sheet name="Tableau 1" sheetId="1" r:id="rId3"/>
    <sheet name="Tableau 2" sheetId="7" r:id="rId4"/>
    <sheet name="Tableau 3" sheetId="4" r:id="rId5"/>
    <sheet name="age retraite" sheetId="6" r:id="rId6"/>
  </sheets>
  <definedNames>
    <definedName name="_xlnm.Print_Area" localSheetId="5">'age retraite'!$A$1:$J$7</definedName>
    <definedName name="_xlnm.Print_Area" localSheetId="2">'Tableau 1'!$A$1:$H$13</definedName>
    <definedName name="_xlnm.Print_Area" localSheetId="3">'Tableau 2'!$A$1:$J$10</definedName>
    <definedName name="_xlnm.Print_Area" localSheetId="4">'Tableau 3'!$A$1:$D$28</definedName>
  </definedNames>
  <calcPr calcId="145621"/>
</workbook>
</file>

<file path=xl/calcChain.xml><?xml version="1.0" encoding="utf-8"?>
<calcChain xmlns="http://schemas.openxmlformats.org/spreadsheetml/2006/main">
  <c r="G4" i="1" l="1"/>
  <c r="B17" i="4" l="1"/>
  <c r="C17" i="4" l="1"/>
  <c r="D17" i="4" s="1"/>
</calcChain>
</file>

<file path=xl/sharedStrings.xml><?xml version="1.0" encoding="utf-8"?>
<sst xmlns="http://schemas.openxmlformats.org/spreadsheetml/2006/main" count="113" uniqueCount="79">
  <si>
    <t>EPST</t>
  </si>
  <si>
    <t>EPIC + ISBL</t>
  </si>
  <si>
    <t xml:space="preserve">Doctorants  </t>
  </si>
  <si>
    <t>Sous-total chercheurs</t>
  </si>
  <si>
    <t>Personnels de soutien technique et administratif</t>
  </si>
  <si>
    <t>Total personnels rémunérés</t>
  </si>
  <si>
    <t>Effectifs affectés à la R&amp;D et place des femmes dans les organismes de recherche, en 2015</t>
  </si>
  <si>
    <t>Ratio personnel de soutien / chercheurs</t>
  </si>
  <si>
    <t xml:space="preserve">(*) EPST : les IR et contractuels assimilés sont classés parmi les chercheurs  </t>
  </si>
  <si>
    <t>Source MENESR-Sies : Tableau de Bord sur l’emploi scientifique</t>
  </si>
  <si>
    <t xml:space="preserve"> % de non-permanents parmi les personnels de soutien</t>
  </si>
  <si>
    <t>Discipline d'activité de recherche</t>
  </si>
  <si>
    <t>Mathématiques</t>
  </si>
  <si>
    <t xml:space="preserve">Sciences physiques </t>
  </si>
  <si>
    <t>Chimie</t>
  </si>
  <si>
    <t>Sciences de l'ingénieur 1</t>
  </si>
  <si>
    <t>Sciences de l'ingénieur 2</t>
  </si>
  <si>
    <t>Sciences agricoles</t>
  </si>
  <si>
    <t>Sciences biologiques</t>
  </si>
  <si>
    <t>Sciences médicales</t>
  </si>
  <si>
    <t>Sciences sociales</t>
  </si>
  <si>
    <t>Sûreté, sécurité</t>
  </si>
  <si>
    <t>Sciences humaines</t>
  </si>
  <si>
    <t>Non renseigné</t>
  </si>
  <si>
    <t>Total chercheurs</t>
  </si>
  <si>
    <t>Sous-total</t>
  </si>
  <si>
    <t>% dans les effectifs de la discipline</t>
  </si>
  <si>
    <t>Chercheurs (*)</t>
  </si>
  <si>
    <t>Sciences de la terre /      Environnement</t>
  </si>
  <si>
    <t>Personnel  rémunéré,       en PP au 31/12/2015</t>
  </si>
  <si>
    <t>Part des femmes, 
par catégorie</t>
  </si>
  <si>
    <t>Personnels de soutien</t>
  </si>
  <si>
    <t>Total</t>
  </si>
  <si>
    <t xml:space="preserve"> EPST : Personnels de soutien</t>
  </si>
  <si>
    <t xml:space="preserve"> EPST : Chercheurs</t>
  </si>
  <si>
    <t>EPIC : Personnels de soutien (e)</t>
  </si>
  <si>
    <t>EPIC : chercheurs (e)</t>
  </si>
  <si>
    <t>Chercheurs</t>
  </si>
  <si>
    <t>Annee</t>
  </si>
  <si>
    <t>Tableau source : Effectifs de personnels de recherche, par catégorie et type d'établissement,</t>
  </si>
  <si>
    <t>en personnes physiques au 31/12</t>
  </si>
  <si>
    <t>Source MENESR-Sies : enquête R&amp;D puis Tableau de Bord sur l’emploi scientifique auprès des 16 principaux organismes de recherche</t>
  </si>
  <si>
    <t>Source : Enquête R&amp;D</t>
  </si>
  <si>
    <t>Source : tableau de bord</t>
  </si>
  <si>
    <t>Chercheurs rémunérés (en PP au 31/12/15) (*)</t>
  </si>
  <si>
    <t>Personnels de soutien (e)</t>
  </si>
  <si>
    <t>Chercheurs (e)</t>
  </si>
  <si>
    <t>(e) EPIC : effectifs 2015 estimés d'après les évolutions sur les 6 EPIC du Tableau de bord</t>
  </si>
  <si>
    <t>8 EPST   
Source : Enquête R&amp;D</t>
  </si>
  <si>
    <t>8 EPST  
Source : tableau de bord</t>
  </si>
  <si>
    <t>12 EPIC : Sources enquête R&amp;D puis Tableau de Bord</t>
  </si>
  <si>
    <t>Tableau source : part des non-permanents au sein des EPST</t>
  </si>
  <si>
    <t xml:space="preserve"> % de non-permanents parmi les chercheurs (*)</t>
  </si>
  <si>
    <t>(*) hors doctorants</t>
  </si>
  <si>
    <t>Hommes</t>
  </si>
  <si>
    <t>Femmes</t>
  </si>
  <si>
    <t>Total organismes</t>
  </si>
  <si>
    <t xml:space="preserve">en nombre d'agents payés au moment de leur départ </t>
  </si>
  <si>
    <t>Départs en retraite</t>
  </si>
  <si>
    <t>Autres départs (*)</t>
  </si>
  <si>
    <t xml:space="preserve">(*) décès, démission, abandon, licenciement, hors cadres, non reprise après congé ou disponibilité. </t>
  </si>
  <si>
    <t>Titulaires des EPST</t>
  </si>
  <si>
    <t>Personnels en CDI des EPIC + ISBL</t>
  </si>
  <si>
    <t>en personnes physiques au 31/12, hors doctorants</t>
  </si>
  <si>
    <t xml:space="preserve"> les personnels de soutien</t>
  </si>
  <si>
    <t xml:space="preserve"> les chercheurs</t>
  </si>
  <si>
    <t>Solde entrées-sorties de chercheurs permanents  
(titulaires ou en CDI)</t>
  </si>
  <si>
    <t>(*) tous statuts confondus, yc les doctorants</t>
  </si>
  <si>
    <t>Sc. ingénieur 2 : mécanique, génie des matériaux, acoustique, génie civil, mécanique des milieux fluides, thermique, énergétique, génie des procédés.</t>
  </si>
  <si>
    <t>Lecture : les Sciences physiques présentent un solde entrées-sorties de +0,3%, soit moins que l'ensemble des disciplines (+0,5%, hors gestion de R&amp;D, …. )</t>
  </si>
  <si>
    <t>(**) le solde négatif tient aux faibles recrutements externes de chercheurs sur une "activité" de R&amp;D aussi particulière</t>
  </si>
  <si>
    <t>Départs des titulaires des EPST et personnels en CDI des EPIC, en 2015</t>
  </si>
  <si>
    <t>Age au départ en retraite, en 2015</t>
  </si>
  <si>
    <t>% retraites / total titulaires et CDI</t>
  </si>
  <si>
    <t>Gestion, encadrement      de la R&amp;D (**)</t>
  </si>
  <si>
    <t>Sc. ingénieur 1 : informatique, automatique, traitement du signal, électroni-que, photonique, optronique, génie électrique</t>
  </si>
  <si>
    <t xml:space="preserve">Champ : les 8 EPST et les 8 principaux EPIC et ISBL de recherche </t>
  </si>
  <si>
    <t>Flux externes de chercheurs sur postes permanents pour les 16 principaux organismes de R&amp;D, entre fin 2013 et fin 2015</t>
  </si>
  <si>
    <t>Solde en 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</si>
</sst>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%"/>
    <numFmt numFmtId="165" formatCode="_-* #,##0\ _F_-;\-* #,##0\ _F_-;_-* &quot;-&quot;??\ _F_-;_-@_-"/>
    <numFmt numFmtId="166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Arial"/>
      <family val="2"/>
    </font>
    <font>
      <i/>
      <sz val="8.5"/>
      <color theme="1"/>
      <name val="Arial"/>
      <family val="2"/>
    </font>
    <font>
      <i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0"/>
      <name val="Arial"/>
      <family val="2"/>
    </font>
    <font>
      <sz val="9.5"/>
      <color theme="1"/>
      <name val="Arial"/>
      <family val="2"/>
    </font>
    <font>
      <i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sz val="10"/>
      <color theme="4" tint="-0.249977111117893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9" fontId="7" fillId="0" borderId="0" xfId="2" applyFont="1" applyAlignment="1">
      <alignment horizontal="center" vertical="center" wrapText="1"/>
    </xf>
    <xf numFmtId="9" fontId="5" fillId="0" borderId="0" xfId="2" applyFont="1" applyAlignment="1">
      <alignment vertical="center"/>
    </xf>
    <xf numFmtId="0" fontId="9" fillId="0" borderId="0" xfId="0" applyFont="1" applyBorder="1" applyAlignment="1">
      <alignment vertical="center" wrapText="1"/>
    </xf>
    <xf numFmtId="9" fontId="5" fillId="0" borderId="0" xfId="2" applyFont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2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1" fontId="13" fillId="0" borderId="0" xfId="0" applyNumberFormat="1" applyFont="1"/>
    <xf numFmtId="9" fontId="12" fillId="0" borderId="0" xfId="2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9" fontId="11" fillId="0" borderId="0" xfId="2" applyFont="1" applyBorder="1" applyAlignment="1">
      <alignment horizontal="right" vertical="center"/>
    </xf>
    <xf numFmtId="0" fontId="17" fillId="0" borderId="0" xfId="3" applyFont="1" applyAlignment="1"/>
    <xf numFmtId="0" fontId="13" fillId="0" borderId="0" xfId="0" applyFont="1" applyAlignment="1"/>
    <xf numFmtId="0" fontId="1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wrapText="1"/>
    </xf>
    <xf numFmtId="0" fontId="16" fillId="4" borderId="6" xfId="4" applyFont="1" applyFill="1" applyBorder="1" applyAlignment="1">
      <alignment horizontal="center" vertical="center" wrapText="1"/>
    </xf>
    <xf numFmtId="0" fontId="16" fillId="4" borderId="7" xfId="4" applyFont="1" applyFill="1" applyBorder="1" applyAlignment="1">
      <alignment horizontal="center" vertical="center" wrapText="1"/>
    </xf>
    <xf numFmtId="0" fontId="16" fillId="4" borderId="8" xfId="4" applyFont="1" applyFill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3" fillId="0" borderId="0" xfId="3"/>
    <xf numFmtId="0" fontId="5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4" fillId="0" borderId="0" xfId="3" applyFont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 wrapText="1"/>
    </xf>
    <xf numFmtId="0" fontId="24" fillId="2" borderId="0" xfId="3" applyFont="1" applyFill="1" applyAlignment="1">
      <alignment vertical="center"/>
    </xf>
    <xf numFmtId="0" fontId="12" fillId="0" borderId="0" xfId="0" applyFont="1" applyAlignment="1"/>
    <xf numFmtId="164" fontId="12" fillId="0" borderId="0" xfId="2" applyNumberFormat="1" applyFont="1" applyAlignment="1"/>
    <xf numFmtId="0" fontId="15" fillId="0" borderId="0" xfId="3" applyFont="1" applyFill="1" applyBorder="1" applyAlignment="1">
      <alignment horizontal="left" vertical="center" wrapText="1"/>
    </xf>
    <xf numFmtId="1" fontId="5" fillId="0" borderId="0" xfId="3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20" fillId="0" borderId="0" xfId="2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165" fontId="15" fillId="0" borderId="0" xfId="3" applyNumberFormat="1" applyFont="1" applyBorder="1" applyAlignment="1">
      <alignment vertical="center"/>
    </xf>
    <xf numFmtId="0" fontId="22" fillId="4" borderId="7" xfId="3" applyFont="1" applyFill="1" applyBorder="1" applyAlignment="1">
      <alignment horizontal="center" vertical="center" wrapText="1"/>
    </xf>
    <xf numFmtId="0" fontId="22" fillId="4" borderId="8" xfId="3" applyFont="1" applyFill="1" applyBorder="1" applyAlignment="1">
      <alignment horizontal="center" vertical="center" wrapText="1"/>
    </xf>
    <xf numFmtId="1" fontId="7" fillId="0" borderId="0" xfId="3" applyNumberFormat="1" applyFont="1" applyBorder="1" applyAlignment="1">
      <alignment vertical="center"/>
    </xf>
    <xf numFmtId="0" fontId="25" fillId="0" borderId="0" xfId="0" applyFont="1" applyFill="1" applyBorder="1"/>
    <xf numFmtId="0" fontId="26" fillId="0" borderId="0" xfId="0" applyFont="1"/>
    <xf numFmtId="0" fontId="9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9" fontId="5" fillId="0" borderId="1" xfId="2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43" fontId="5" fillId="0" borderId="9" xfId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22" fillId="4" borderId="0" xfId="0" applyNumberFormat="1" applyFont="1" applyFill="1" applyBorder="1" applyAlignment="1">
      <alignment vertical="center"/>
    </xf>
    <xf numFmtId="9" fontId="22" fillId="4" borderId="0" xfId="2" applyFont="1" applyFill="1" applyBorder="1" applyAlignment="1">
      <alignment vertical="center"/>
    </xf>
    <xf numFmtId="0" fontId="22" fillId="4" borderId="0" xfId="3" applyFont="1" applyFill="1" applyBorder="1" applyAlignment="1">
      <alignment vertical="center"/>
    </xf>
    <xf numFmtId="164" fontId="22" fillId="4" borderId="0" xfId="2" applyNumberFormat="1" applyFont="1" applyFill="1" applyBorder="1" applyAlignment="1">
      <alignment vertical="center"/>
    </xf>
    <xf numFmtId="0" fontId="22" fillId="4" borderId="0" xfId="3" applyFont="1" applyFill="1" applyBorder="1" applyAlignment="1">
      <alignment horizontal="left" vertical="center" wrapText="1"/>
    </xf>
    <xf numFmtId="0" fontId="27" fillId="0" borderId="0" xfId="3" applyFont="1" applyAlignment="1">
      <alignment horizontal="left" vertical="center"/>
    </xf>
    <xf numFmtId="0" fontId="27" fillId="0" borderId="0" xfId="3" applyFont="1" applyAlignment="1">
      <alignment horizontal="left" vertical="center" wrapText="1"/>
    </xf>
    <xf numFmtId="0" fontId="28" fillId="3" borderId="0" xfId="0" applyFont="1" applyFill="1" applyBorder="1" applyAlignment="1">
      <alignment vertical="center"/>
    </xf>
    <xf numFmtId="0" fontId="29" fillId="4" borderId="0" xfId="3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wrapText="1"/>
    </xf>
    <xf numFmtId="1" fontId="0" fillId="0" borderId="2" xfId="0" applyNumberFormat="1" applyBorder="1"/>
    <xf numFmtId="1" fontId="0" fillId="0" borderId="2" xfId="0" applyNumberFormat="1" applyBorder="1" applyAlignment="1">
      <alignment wrapText="1"/>
    </xf>
    <xf numFmtId="3" fontId="0" fillId="0" borderId="2" xfId="0" applyNumberFormat="1" applyBorder="1" applyAlignment="1">
      <alignment wrapText="1"/>
    </xf>
    <xf numFmtId="3" fontId="19" fillId="0" borderId="2" xfId="10" applyNumberFormat="1" applyBorder="1" applyAlignment="1">
      <alignment wrapText="1"/>
    </xf>
    <xf numFmtId="0" fontId="0" fillId="0" borderId="2" xfId="0" applyBorder="1" applyAlignment="1">
      <alignment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30" fillId="2" borderId="0" xfId="8" applyFont="1" applyFill="1" applyBorder="1"/>
    <xf numFmtId="0" fontId="31" fillId="0" borderId="0" xfId="0" applyFont="1"/>
    <xf numFmtId="1" fontId="32" fillId="4" borderId="0" xfId="3" applyNumberFormat="1" applyFont="1" applyFill="1" applyBorder="1" applyAlignment="1">
      <alignment vertical="center"/>
    </xf>
    <xf numFmtId="164" fontId="32" fillId="4" borderId="0" xfId="2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164" fontId="0" fillId="0" borderId="2" xfId="2" applyNumberFormat="1" applyFont="1" applyBorder="1"/>
    <xf numFmtId="164" fontId="0" fillId="0" borderId="2" xfId="0" applyNumberFormat="1" applyBorder="1"/>
    <xf numFmtId="3" fontId="2" fillId="0" borderId="12" xfId="0" applyNumberFormat="1" applyFont="1" applyFill="1" applyBorder="1" applyAlignment="1">
      <alignment horizontal="center" vertical="top" wrapText="1"/>
    </xf>
    <xf numFmtId="0" fontId="0" fillId="0" borderId="11" xfId="0" applyBorder="1" applyAlignment="1">
      <alignment wrapText="1"/>
    </xf>
    <xf numFmtId="3" fontId="2" fillId="0" borderId="13" xfId="0" applyNumberFormat="1" applyFont="1" applyFill="1" applyBorder="1" applyAlignment="1">
      <alignment wrapText="1"/>
    </xf>
    <xf numFmtId="3" fontId="5" fillId="2" borderId="0" xfId="3" applyNumberFormat="1" applyFont="1" applyFill="1" applyBorder="1" applyAlignment="1">
      <alignment vertical="center"/>
    </xf>
    <xf numFmtId="3" fontId="32" fillId="4" borderId="0" xfId="3" applyNumberFormat="1" applyFont="1" applyFill="1" applyBorder="1" applyAlignment="1">
      <alignment vertical="center"/>
    </xf>
    <xf numFmtId="3" fontId="5" fillId="0" borderId="0" xfId="3" applyNumberFormat="1" applyFont="1" applyBorder="1" applyAlignment="1">
      <alignment vertical="center"/>
    </xf>
    <xf numFmtId="3" fontId="22" fillId="4" borderId="0" xfId="5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2" borderId="0" xfId="3" applyFont="1" applyFill="1" applyBorder="1" applyAlignment="1">
      <alignment vertical="center"/>
    </xf>
    <xf numFmtId="0" fontId="0" fillId="2" borderId="0" xfId="0" applyFont="1" applyFill="1"/>
    <xf numFmtId="3" fontId="12" fillId="0" borderId="0" xfId="0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0" fontId="12" fillId="0" borderId="0" xfId="2" applyNumberFormat="1" applyFont="1" applyBorder="1" applyAlignment="1">
      <alignment vertical="center"/>
    </xf>
    <xf numFmtId="3" fontId="13" fillId="0" borderId="0" xfId="0" applyNumberFormat="1" applyFont="1"/>
    <xf numFmtId="166" fontId="5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7" fillId="0" borderId="0" xfId="3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164" fontId="7" fillId="0" borderId="9" xfId="2" applyNumberFormat="1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0" fontId="38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/>
    </xf>
    <xf numFmtId="0" fontId="22" fillId="4" borderId="6" xfId="3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22" fillId="4" borderId="3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22" fillId="4" borderId="14" xfId="4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8" fillId="0" borderId="0" xfId="3" applyFont="1" applyAlignment="1">
      <alignment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2" fillId="4" borderId="10" xfId="4" applyFont="1" applyFill="1" applyBorder="1" applyAlignment="1">
      <alignment horizontal="left" vertical="center" wrapText="1"/>
    </xf>
  </cellXfs>
  <cellStyles count="14">
    <cellStyle name="Lien hypertexte 2" xfId="6"/>
    <cellStyle name="Milliers" xfId="1" builtinId="3"/>
    <cellStyle name="Milliers 2" xfId="7"/>
    <cellStyle name="Milliers 3" xfId="5"/>
    <cellStyle name="Motif" xfId="4"/>
    <cellStyle name="Normal" xfId="0" builtinId="0"/>
    <cellStyle name="Normal 2" xfId="8"/>
    <cellStyle name="Normal 3" xfId="3"/>
    <cellStyle name="Normal 3 2" xfId="9"/>
    <cellStyle name="Normal 4" xfId="10"/>
    <cellStyle name="Normal 5" xfId="11"/>
    <cellStyle name="Pourcentage" xfId="2" builtinId="5"/>
    <cellStyle name="Pourcentage 2" xfId="12"/>
    <cellStyle name="Pourcentage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fr-FR" sz="1400"/>
              <a:t>Effectifs de personnels de recherche, par catégorie et type d'établissement</a:t>
            </a:r>
            <a:r>
              <a:rPr lang="fr-FR"/>
              <a:t>, </a:t>
            </a:r>
            <a:r>
              <a:rPr lang="en-US" sz="1100" b="0"/>
              <a:t>en personnes physiques au 31/12</a:t>
            </a:r>
            <a:endParaRPr lang="fr-FR" sz="1100" b="0"/>
          </a:p>
        </c:rich>
      </c:tx>
      <c:layout>
        <c:manualLayout>
          <c:xMode val="edge"/>
          <c:yMode val="edge"/>
          <c:x val="0.12363184079601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92494221804363"/>
          <c:y val="0.15324260814136359"/>
          <c:w val="0.63693677282876959"/>
          <c:h val="0.63514176608476236"/>
        </c:manualLayout>
      </c:layout>
      <c:lineChart>
        <c:grouping val="standard"/>
        <c:varyColors val="0"/>
        <c:ser>
          <c:idx val="2"/>
          <c:order val="0"/>
          <c:tx>
            <c:strRef>
              <c:f>'Graphique 1'!$K$10</c:f>
              <c:strCache>
                <c:ptCount val="1"/>
                <c:pt idx="0">
                  <c:v> EPST : Chercheurs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'Graphique 1'!$H$11:$H$16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1'!$K$11:$K$16</c:f>
              <c:numCache>
                <c:formatCode>#,##0</c:formatCode>
                <c:ptCount val="6"/>
                <c:pt idx="4">
                  <c:v>31116</c:v>
                </c:pt>
                <c:pt idx="5">
                  <c:v>30964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'Graphique 1'!$I$10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'Graphique 1'!$H$11:$H$16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1'!$I$11:$I$16</c:f>
              <c:numCache>
                <c:formatCode>#,##0</c:formatCode>
                <c:ptCount val="6"/>
                <c:pt idx="0">
                  <c:v>30120</c:v>
                </c:pt>
                <c:pt idx="1">
                  <c:v>30043</c:v>
                </c:pt>
                <c:pt idx="2">
                  <c:v>30181</c:v>
                </c:pt>
                <c:pt idx="3">
                  <c:v>30397</c:v>
                </c:pt>
                <c:pt idx="4">
                  <c:v>29945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'Graphique 1'!$J$10</c:f>
              <c:strCache>
                <c:ptCount val="1"/>
                <c:pt idx="0">
                  <c:v> EPST : Personnels de soutien</c:v>
                </c:pt>
              </c:strCache>
            </c:strRef>
          </c:tx>
          <c:marker>
            <c:symbol val="none"/>
          </c:marker>
          <c:cat>
            <c:numRef>
              <c:f>'Graphique 1'!$H$11:$H$16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1'!$J$11:$J$16</c:f>
              <c:numCache>
                <c:formatCode>#,##0</c:formatCode>
                <c:ptCount val="6"/>
                <c:pt idx="0">
                  <c:v>30265</c:v>
                </c:pt>
                <c:pt idx="1">
                  <c:v>30006</c:v>
                </c:pt>
                <c:pt idx="2">
                  <c:v>29074</c:v>
                </c:pt>
                <c:pt idx="3">
                  <c:v>28553</c:v>
                </c:pt>
                <c:pt idx="4">
                  <c:v>28189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'Graphique 1'!$L$10</c:f>
              <c:strCache>
                <c:ptCount val="1"/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'Graphique 1'!$H$11:$H$16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1'!$L$11:$L$16</c:f>
              <c:numCache>
                <c:formatCode>#,##0</c:formatCode>
                <c:ptCount val="6"/>
                <c:pt idx="4">
                  <c:v>27270</c:v>
                </c:pt>
                <c:pt idx="5">
                  <c:v>26507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'Graphique 1'!$M$10</c:f>
              <c:strCache>
                <c:ptCount val="1"/>
                <c:pt idx="0">
                  <c:v>EPIC : chercheurs (e)</c:v>
                </c:pt>
              </c:strCache>
            </c:strRef>
          </c:tx>
          <c:marker>
            <c:symbol val="none"/>
          </c:marker>
          <c:cat>
            <c:multiLvlStrRef>
              <c:f>#REF!</c:f>
            </c:multiLvlStrRef>
          </c:cat>
          <c:val>
            <c:numRef>
              <c:f>'Graphique 1'!$M$11:$M$16</c:f>
              <c:numCache>
                <c:formatCode>#,##0</c:formatCode>
                <c:ptCount val="6"/>
                <c:pt idx="0">
                  <c:v>15470</c:v>
                </c:pt>
                <c:pt idx="1">
                  <c:v>15615</c:v>
                </c:pt>
                <c:pt idx="2">
                  <c:v>15884</c:v>
                </c:pt>
                <c:pt idx="3">
                  <c:v>15991</c:v>
                </c:pt>
                <c:pt idx="4">
                  <c:v>16084</c:v>
                </c:pt>
                <c:pt idx="5">
                  <c:v>16126.52008511187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'Graphique 1'!$N$10</c:f>
              <c:strCache>
                <c:ptCount val="1"/>
                <c:pt idx="0">
                  <c:v>EPIC : Personnels de soutien (e)</c:v>
                </c:pt>
              </c:strCache>
            </c:strRef>
          </c:tx>
          <c:marker>
            <c:symbol val="none"/>
          </c:marker>
          <c:cat>
            <c:multiLvlStrRef>
              <c:f>#REF!</c:f>
            </c:multiLvlStrRef>
          </c:cat>
          <c:val>
            <c:numRef>
              <c:f>'Graphique 1'!$N$11:$N$16</c:f>
              <c:numCache>
                <c:formatCode>#,##0</c:formatCode>
                <c:ptCount val="6"/>
                <c:pt idx="0">
                  <c:v>8536</c:v>
                </c:pt>
                <c:pt idx="1">
                  <c:v>8423</c:v>
                </c:pt>
                <c:pt idx="2">
                  <c:v>8289</c:v>
                </c:pt>
                <c:pt idx="3">
                  <c:v>8048</c:v>
                </c:pt>
                <c:pt idx="4">
                  <c:v>7829</c:v>
                </c:pt>
                <c:pt idx="5">
                  <c:v>7620.4947951872382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3024"/>
        <c:axId val="86354560"/>
      </c:lineChart>
      <c:catAx>
        <c:axId val="863530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86354560"/>
        <c:crosses val="autoZero"/>
        <c:auto val="1"/>
        <c:lblAlgn val="ctr"/>
        <c:lblOffset val="100"/>
        <c:noMultiLvlLbl val="0"/>
      </c:catAx>
      <c:valAx>
        <c:axId val="86354560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635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023661221451796"/>
          <c:y val="0.15635172132732128"/>
          <c:w val="0.26309672111881538"/>
          <c:h val="0.5641837699625230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/>
              <a:t>La place des non-permanents au sein des EPST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en personnes physiques au 31/12, hors doctorants</a:t>
            </a:r>
            <a:endParaRPr lang="fr-FR" sz="1200"/>
          </a:p>
        </c:rich>
      </c:tx>
      <c:layout>
        <c:manualLayout>
          <c:xMode val="edge"/>
          <c:yMode val="edge"/>
          <c:x val="8.2181764316497471E-2"/>
          <c:y val="1.1110537319492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801945345067167E-2"/>
          <c:y val="0.1343145538555599"/>
          <c:w val="0.68779458123290149"/>
          <c:h val="0.80058272799737806"/>
        </c:manualLayout>
      </c:layout>
      <c:lineChart>
        <c:grouping val="standard"/>
        <c:varyColors val="0"/>
        <c:ser>
          <c:idx val="3"/>
          <c:order val="0"/>
          <c:tx>
            <c:strRef>
              <c:f>'Graphique 2'!$J$6</c:f>
              <c:strCache>
                <c:ptCount val="1"/>
                <c:pt idx="0">
                  <c:v> les personnels de soutien</c:v>
                </c:pt>
              </c:strCache>
            </c:strRef>
          </c:tx>
          <c:marker>
            <c:symbol val="none"/>
          </c:marker>
          <c:cat>
            <c:numRef>
              <c:f>'Graphique 2'!$H$7:$H$12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2'!$J$7:$J$12</c:f>
              <c:numCache>
                <c:formatCode>0.0%</c:formatCode>
                <c:ptCount val="6"/>
                <c:pt idx="0">
                  <c:v>0.26654551462084919</c:v>
                </c:pt>
                <c:pt idx="1">
                  <c:v>0.28117709791375056</c:v>
                </c:pt>
                <c:pt idx="2">
                  <c:v>0.25070509733782759</c:v>
                </c:pt>
                <c:pt idx="3">
                  <c:v>0.24848527300108569</c:v>
                </c:pt>
                <c:pt idx="4">
                  <c:v>0.25570257902018517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'Graphique 2'!$L$6</c:f>
              <c:strCache>
                <c:ptCount val="1"/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'Graphique 2'!$H$7:$H$12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2'!$L$7:$L$12</c:f>
              <c:numCache>
                <c:formatCode>0.0%</c:formatCode>
                <c:ptCount val="6"/>
                <c:pt idx="4">
                  <c:v>0.23094976164283096</c:v>
                </c:pt>
                <c:pt idx="5">
                  <c:v>0.22077187158109179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'Graphique 2'!$K$6</c:f>
              <c:strCache>
                <c:ptCount val="1"/>
                <c:pt idx="0">
                  <c:v> les chercheurs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'Graphique 2'!$H$7:$H$12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2'!$K$7:$K$12</c:f>
              <c:numCache>
                <c:formatCode>0.0%</c:formatCode>
                <c:ptCount val="6"/>
                <c:pt idx="4">
                  <c:v>0.19728385199172083</c:v>
                </c:pt>
                <c:pt idx="5">
                  <c:v>0.19348735674004003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'Graphique 2'!$I$6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'Graphique 2'!$H$7:$H$12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'Graphique 2'!$I$7:$I$12</c:f>
              <c:numCache>
                <c:formatCode>0.0%</c:formatCode>
                <c:ptCount val="6"/>
                <c:pt idx="0">
                  <c:v>0.16436899472105124</c:v>
                </c:pt>
                <c:pt idx="1">
                  <c:v>0.16652754590984975</c:v>
                </c:pt>
                <c:pt idx="2">
                  <c:v>0.17616813661099642</c:v>
                </c:pt>
                <c:pt idx="3">
                  <c:v>0.18498209489704565</c:v>
                </c:pt>
                <c:pt idx="4">
                  <c:v>0.17897888792025168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85728"/>
        <c:axId val="102998016"/>
      </c:lineChart>
      <c:catAx>
        <c:axId val="1029857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2998016"/>
        <c:crosses val="autoZero"/>
        <c:auto val="1"/>
        <c:lblAlgn val="ctr"/>
        <c:lblOffset val="100"/>
        <c:noMultiLvlLbl val="0"/>
      </c:catAx>
      <c:valAx>
        <c:axId val="102998016"/>
        <c:scaling>
          <c:orientation val="minMax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985728"/>
        <c:crosses val="autoZero"/>
        <c:crossBetween val="between"/>
        <c:majorUnit val="5.000000000000001E-2"/>
      </c:valAx>
    </c:plotArea>
    <c:legend>
      <c:legendPos val="r"/>
      <c:legendEntry>
        <c:idx val="0"/>
        <c:txPr>
          <a:bodyPr/>
          <a:lstStyle/>
          <a:p>
            <a:pPr>
              <a:defRPr sz="1100"/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100"/>
            </a:pPr>
            <a:endParaRPr lang="fr-FR"/>
          </a:p>
        </c:txPr>
      </c:legendEntry>
      <c:layout>
        <c:manualLayout>
          <c:xMode val="edge"/>
          <c:yMode val="edge"/>
          <c:x val="0.74641132821360301"/>
          <c:y val="0.19423090590504863"/>
          <c:w val="0.236968156758183"/>
          <c:h val="0.412723993903265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80962</xdr:rowOff>
    </xdr:from>
    <xdr:to>
      <xdr:col>5</xdr:col>
      <xdr:colOff>342900</xdr:colOff>
      <xdr:row>18</xdr:row>
      <xdr:rowOff>19050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0.83893</cdr:y>
    </cdr:from>
    <cdr:to>
      <cdr:x>0.29664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0" y="2976563"/>
          <a:ext cx="1514467" cy="571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effectLst/>
              <a:latin typeface="+mn-lt"/>
              <a:ea typeface="+mn-ea"/>
              <a:cs typeface="+mn-cs"/>
            </a:rPr>
            <a:t>Sources :  MENESR-SIES, enquête R&amp;D puis Tableau de bord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>
              <a:effectLst/>
              <a:latin typeface="+mn-lt"/>
              <a:ea typeface="+mn-ea"/>
              <a:cs typeface="+mn-cs"/>
            </a:rPr>
            <a:t>5 EPST ont introduit une amélioration dans le rapportage au Tableau de bord</a:t>
          </a:r>
        </a:p>
        <a:p xmlns:a="http://schemas.openxmlformats.org/drawingml/2006/main">
          <a:r>
            <a:rPr lang="fr-FR" sz="1000">
              <a:effectLst/>
              <a:latin typeface="+mn-lt"/>
              <a:ea typeface="+mn-ea"/>
              <a:cs typeface="+mn-cs"/>
            </a:rPr>
            <a:t>(e) 2015 estimé pour les EPIC d'après </a:t>
          </a:r>
          <a:r>
            <a:rPr lang="fr-FR" sz="1000" baseline="0">
              <a:effectLst/>
              <a:latin typeface="+mn-lt"/>
              <a:ea typeface="+mn-ea"/>
              <a:cs typeface="+mn-cs"/>
            </a:rPr>
            <a:t> le </a:t>
          </a:r>
          <a:r>
            <a:rPr lang="fr-FR" sz="1000">
              <a:effectLst/>
              <a:latin typeface="+mn-lt"/>
              <a:ea typeface="+mn-ea"/>
              <a:cs typeface="+mn-cs"/>
            </a:rPr>
            <a:t>Tableau</a:t>
          </a:r>
          <a:r>
            <a:rPr lang="fr-FR" sz="1000" baseline="0">
              <a:effectLst/>
              <a:latin typeface="+mn-lt"/>
              <a:ea typeface="+mn-ea"/>
              <a:cs typeface="+mn-cs"/>
            </a:rPr>
            <a:t> de bord</a:t>
          </a:r>
          <a:endParaRPr lang="fr-FR" sz="1000">
            <a:effectLst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</a:endParaRPr>
        </a:p>
      </cdr:txBody>
    </cdr:sp>
  </cdr:relSizeAnchor>
  <cdr:relSizeAnchor xmlns:cdr="http://schemas.openxmlformats.org/drawingml/2006/chartDrawing">
    <cdr:from>
      <cdr:x>0.73881</cdr:x>
      <cdr:y>0.86003</cdr:y>
    </cdr:from>
    <cdr:to>
      <cdr:x>0.92724</cdr:x>
      <cdr:y>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771900" y="2633663"/>
          <a:ext cx="962025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000"/>
        </a:p>
      </cdr:txBody>
    </cdr:sp>
  </cdr:relSizeAnchor>
  <cdr:relSizeAnchor xmlns:cdr="http://schemas.openxmlformats.org/drawingml/2006/chartDrawing">
    <cdr:from>
      <cdr:x>0.77762</cdr:x>
      <cdr:y>0.38159</cdr:y>
    </cdr:from>
    <cdr:to>
      <cdr:x>0.78359</cdr:x>
      <cdr:y>0.44996</cdr:y>
    </cdr:to>
    <cdr:cxnSp macro="">
      <cdr:nvCxnSpPr>
        <cdr:cNvPr id="6" name="Connecteur droit 5"/>
        <cdr:cNvCxnSpPr/>
      </cdr:nvCxnSpPr>
      <cdr:spPr>
        <a:xfrm xmlns:a="http://schemas.openxmlformats.org/drawingml/2006/main" rot="-480000" flipH="1">
          <a:off x="3970039" y="1270322"/>
          <a:ext cx="30479" cy="2276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0.77581</cdr:x>
      <cdr:y>0.19382</cdr:y>
    </cdr:from>
    <cdr:to>
      <cdr:x>0.78178</cdr:x>
      <cdr:y>0.26219</cdr:y>
    </cdr:to>
    <cdr:cxnSp macro="">
      <cdr:nvCxnSpPr>
        <cdr:cNvPr id="11" name="Connecteur droit 10"/>
        <cdr:cNvCxnSpPr/>
      </cdr:nvCxnSpPr>
      <cdr:spPr>
        <a:xfrm xmlns:a="http://schemas.openxmlformats.org/drawingml/2006/main" rot="-480000" flipH="1">
          <a:off x="3960820" y="645233"/>
          <a:ext cx="30480" cy="2276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98423</xdr:rowOff>
    </xdr:from>
    <xdr:to>
      <xdr:col>5</xdr:col>
      <xdr:colOff>628650</xdr:colOff>
      <xdr:row>17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0.09706</cdr:x>
      <cdr:y>0.80081</cdr:y>
    </cdr:from>
    <cdr:to>
      <cdr:x>0.96353</cdr:x>
      <cdr:y>0.89135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23875" y="2527303"/>
          <a:ext cx="46767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0.08466</cdr:x>
      <cdr:y>0.8008</cdr:y>
    </cdr:from>
    <cdr:to>
      <cdr:x>0.77249</cdr:x>
      <cdr:y>0.89135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57200" y="2674754"/>
          <a:ext cx="3714767" cy="302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Sources :  MENESR-SIES, enquête R&amp;D puis Tableau de bord</a:t>
          </a:r>
        </a:p>
      </cdr:txBody>
    </cdr:sp>
  </cdr:relSizeAnchor>
  <cdr:relSizeAnchor xmlns:cdr="http://schemas.openxmlformats.org/drawingml/2006/chartDrawing">
    <cdr:from>
      <cdr:x>0.81129</cdr:x>
      <cdr:y>0.22758</cdr:y>
    </cdr:from>
    <cdr:to>
      <cdr:x>0.81129</cdr:x>
      <cdr:y>0.31349</cdr:y>
    </cdr:to>
    <cdr:cxnSp macro="">
      <cdr:nvCxnSpPr>
        <cdr:cNvPr id="7" name="Connecteur droit 6"/>
        <cdr:cNvCxnSpPr/>
      </cdr:nvCxnSpPr>
      <cdr:spPr>
        <a:xfrm xmlns:a="http://schemas.openxmlformats.org/drawingml/2006/main">
          <a:off x="4381500" y="890201"/>
          <a:ext cx="0" cy="3360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0.81011</cdr:x>
      <cdr:y>0.43291</cdr:y>
    </cdr:from>
    <cdr:to>
      <cdr:x>0.81129</cdr:x>
      <cdr:y>0.52516</cdr:y>
    </cdr:to>
    <cdr:cxnSp macro="">
      <cdr:nvCxnSpPr>
        <cdr:cNvPr id="8" name="Connecteur droit 7"/>
        <cdr:cNvCxnSpPr/>
      </cdr:nvCxnSpPr>
      <cdr:spPr>
        <a:xfrm xmlns:a="http://schemas.openxmlformats.org/drawingml/2006/main">
          <a:off x="4375148" y="1693364"/>
          <a:ext cx="6352" cy="3608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0.65785</cdr:x>
      <cdr:y>0.14093</cdr:y>
    </cdr:from>
    <cdr:to>
      <cdr:x>0.84832</cdr:x>
      <cdr:y>0.36384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3552825" y="551253"/>
          <a:ext cx="1028700" cy="871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 % de non-permanents parmi :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N18"/>
  <sheetViews>
    <sheetView tabSelected="1" zoomScaleNormal="100" workbookViewId="0">
      <selection activeCell="I11" sqref="I11"/>
    </sheetView>
  </sheetViews>
  <sheetFormatPr baseColWidth="10" defaultRowHeight="15" x14ac:dyDescent="0.25"/>
  <cols>
    <col min="4" max="4" width="28.7109375" customWidth="1"/>
    <col min="13" max="14" width="14.28515625" customWidth="1"/>
  </cols>
  <sheetData>
    <row r="5" spans="8:14" ht="15.75" x14ac:dyDescent="0.25">
      <c r="H5" s="83" t="s">
        <v>39</v>
      </c>
    </row>
    <row r="6" spans="8:14" x14ac:dyDescent="0.25">
      <c r="H6" t="s">
        <v>40</v>
      </c>
    </row>
    <row r="8" spans="8:14" ht="27" customHeight="1" x14ac:dyDescent="0.25">
      <c r="H8" s="93"/>
      <c r="I8" s="126" t="s">
        <v>48</v>
      </c>
      <c r="J8" s="127"/>
      <c r="K8" s="127" t="s">
        <v>49</v>
      </c>
      <c r="L8" s="127"/>
      <c r="M8" s="127" t="s">
        <v>50</v>
      </c>
      <c r="N8" s="127"/>
    </row>
    <row r="9" spans="8:14" ht="31.5" customHeight="1" x14ac:dyDescent="0.25">
      <c r="H9" s="94" t="s">
        <v>38</v>
      </c>
      <c r="I9" s="92" t="s">
        <v>37</v>
      </c>
      <c r="J9" s="79" t="s">
        <v>31</v>
      </c>
      <c r="K9" s="79" t="s">
        <v>37</v>
      </c>
      <c r="L9" s="79" t="s">
        <v>31</v>
      </c>
      <c r="M9" s="80" t="s">
        <v>46</v>
      </c>
      <c r="N9" s="80" t="s">
        <v>45</v>
      </c>
    </row>
    <row r="10" spans="8:14" ht="45" hidden="1" x14ac:dyDescent="0.25">
      <c r="I10" s="78"/>
      <c r="J10" s="78" t="s">
        <v>33</v>
      </c>
      <c r="K10" s="78" t="s">
        <v>34</v>
      </c>
      <c r="L10" s="78"/>
      <c r="M10" s="82" t="s">
        <v>36</v>
      </c>
      <c r="N10" s="81" t="s">
        <v>35</v>
      </c>
    </row>
    <row r="11" spans="8:14" x14ac:dyDescent="0.25">
      <c r="H11" s="74">
        <v>2010</v>
      </c>
      <c r="I11" s="75">
        <v>30120</v>
      </c>
      <c r="J11" s="75">
        <v>30265</v>
      </c>
      <c r="K11" s="75"/>
      <c r="L11" s="75"/>
      <c r="M11" s="76">
        <v>15470</v>
      </c>
      <c r="N11" s="76">
        <v>8536</v>
      </c>
    </row>
    <row r="12" spans="8:14" x14ac:dyDescent="0.25">
      <c r="H12" s="74">
        <v>2011</v>
      </c>
      <c r="I12" s="75">
        <v>30043</v>
      </c>
      <c r="J12" s="75">
        <v>30006</v>
      </c>
      <c r="K12" s="75"/>
      <c r="L12" s="75"/>
      <c r="M12" s="76">
        <v>15615</v>
      </c>
      <c r="N12" s="76">
        <v>8423</v>
      </c>
    </row>
    <row r="13" spans="8:14" x14ac:dyDescent="0.25">
      <c r="H13" s="74">
        <v>2012</v>
      </c>
      <c r="I13" s="75">
        <v>30181</v>
      </c>
      <c r="J13" s="75">
        <v>29074</v>
      </c>
      <c r="K13" s="75"/>
      <c r="L13" s="75"/>
      <c r="M13" s="76">
        <v>15884</v>
      </c>
      <c r="N13" s="76">
        <v>8289</v>
      </c>
    </row>
    <row r="14" spans="8:14" x14ac:dyDescent="0.25">
      <c r="H14" s="74">
        <v>2013</v>
      </c>
      <c r="I14" s="75">
        <v>30397</v>
      </c>
      <c r="J14" s="75">
        <v>28553</v>
      </c>
      <c r="K14" s="75"/>
      <c r="L14" s="75"/>
      <c r="M14" s="76">
        <v>15991</v>
      </c>
      <c r="N14" s="76">
        <v>8048</v>
      </c>
    </row>
    <row r="15" spans="8:14" x14ac:dyDescent="0.25">
      <c r="H15" s="74">
        <v>2014</v>
      </c>
      <c r="I15" s="75">
        <v>29945</v>
      </c>
      <c r="J15" s="75">
        <v>28189</v>
      </c>
      <c r="K15" s="75">
        <v>31116</v>
      </c>
      <c r="L15" s="75">
        <v>27270</v>
      </c>
      <c r="M15" s="76">
        <v>16084</v>
      </c>
      <c r="N15" s="76">
        <v>7829</v>
      </c>
    </row>
    <row r="16" spans="8:14" x14ac:dyDescent="0.25">
      <c r="H16" s="74">
        <v>2015</v>
      </c>
      <c r="I16" s="75"/>
      <c r="J16" s="75"/>
      <c r="K16" s="75">
        <v>30964</v>
      </c>
      <c r="L16" s="75">
        <v>26507</v>
      </c>
      <c r="M16" s="76">
        <v>16126.52008511187</v>
      </c>
      <c r="N16" s="76">
        <v>7620.4947951872382</v>
      </c>
    </row>
    <row r="17" spans="8:8" x14ac:dyDescent="0.25">
      <c r="H17" s="84" t="s">
        <v>47</v>
      </c>
    </row>
    <row r="18" spans="8:8" x14ac:dyDescent="0.25">
      <c r="H18" s="69" t="s">
        <v>41</v>
      </c>
    </row>
  </sheetData>
  <mergeCells count="3">
    <mergeCell ref="I8:J8"/>
    <mergeCell ref="K8:L8"/>
    <mergeCell ref="M8:N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L24"/>
  <sheetViews>
    <sheetView zoomScaleNormal="100" workbookViewId="0">
      <selection activeCell="I22" sqref="I22"/>
    </sheetView>
  </sheetViews>
  <sheetFormatPr baseColWidth="10" defaultRowHeight="15" x14ac:dyDescent="0.25"/>
  <cols>
    <col min="2" max="2" width="28.7109375" customWidth="1"/>
    <col min="9" max="12" width="17.7109375" customWidth="1"/>
  </cols>
  <sheetData>
    <row r="2" spans="8:12" ht="15.75" x14ac:dyDescent="0.25">
      <c r="H2" s="83" t="s">
        <v>51</v>
      </c>
    </row>
    <row r="3" spans="8:12" x14ac:dyDescent="0.25">
      <c r="H3" t="s">
        <v>63</v>
      </c>
      <c r="I3" s="15"/>
      <c r="J3" s="15"/>
      <c r="K3" s="15"/>
      <c r="L3" s="15"/>
    </row>
    <row r="4" spans="8:12" x14ac:dyDescent="0.25">
      <c r="H4" s="93"/>
      <c r="I4" s="127" t="s">
        <v>42</v>
      </c>
      <c r="J4" s="127"/>
      <c r="K4" s="127" t="s">
        <v>43</v>
      </c>
      <c r="L4" s="127"/>
    </row>
    <row r="5" spans="8:12" ht="59.25" customHeight="1" x14ac:dyDescent="0.25">
      <c r="H5" s="94" t="s">
        <v>38</v>
      </c>
      <c r="I5" s="80" t="s">
        <v>52</v>
      </c>
      <c r="J5" s="80" t="s">
        <v>10</v>
      </c>
      <c r="K5" s="80" t="s">
        <v>52</v>
      </c>
      <c r="L5" s="80" t="s">
        <v>10</v>
      </c>
    </row>
    <row r="6" spans="8:12" ht="30" x14ac:dyDescent="0.25">
      <c r="H6" s="72"/>
      <c r="I6" s="77"/>
      <c r="J6" s="77" t="s">
        <v>64</v>
      </c>
      <c r="K6" s="75" t="s">
        <v>65</v>
      </c>
      <c r="L6" s="75"/>
    </row>
    <row r="7" spans="8:12" x14ac:dyDescent="0.25">
      <c r="H7" s="73">
        <v>2010</v>
      </c>
      <c r="I7" s="90">
        <v>0.16436899472105124</v>
      </c>
      <c r="J7" s="90">
        <v>0.26654551462084919</v>
      </c>
      <c r="K7" s="91"/>
      <c r="L7" s="91"/>
    </row>
    <row r="8" spans="8:12" x14ac:dyDescent="0.25">
      <c r="H8" s="73">
        <v>2011</v>
      </c>
      <c r="I8" s="90">
        <v>0.16652754590984975</v>
      </c>
      <c r="J8" s="90">
        <v>0.28117709791375056</v>
      </c>
      <c r="K8" s="91"/>
      <c r="L8" s="91"/>
    </row>
    <row r="9" spans="8:12" x14ac:dyDescent="0.25">
      <c r="H9" s="73">
        <v>2012</v>
      </c>
      <c r="I9" s="90">
        <v>0.17616813661099642</v>
      </c>
      <c r="J9" s="90">
        <v>0.25070509733782759</v>
      </c>
      <c r="K9" s="91"/>
      <c r="L9" s="91"/>
    </row>
    <row r="10" spans="8:12" x14ac:dyDescent="0.25">
      <c r="H10" s="73">
        <v>2013</v>
      </c>
      <c r="I10" s="90">
        <v>0.18498209489704565</v>
      </c>
      <c r="J10" s="90">
        <v>0.24848527300108569</v>
      </c>
      <c r="K10" s="91"/>
      <c r="L10" s="91"/>
    </row>
    <row r="11" spans="8:12" x14ac:dyDescent="0.25">
      <c r="H11" s="73">
        <v>2014</v>
      </c>
      <c r="I11" s="90">
        <v>0.17897888792025168</v>
      </c>
      <c r="J11" s="90">
        <v>0.25570257902018517</v>
      </c>
      <c r="K11" s="91">
        <v>0.19728385199172083</v>
      </c>
      <c r="L11" s="91">
        <v>0.23094976164283096</v>
      </c>
    </row>
    <row r="12" spans="8:12" x14ac:dyDescent="0.25">
      <c r="H12" s="73">
        <v>2015</v>
      </c>
      <c r="I12" s="91"/>
      <c r="J12" s="90"/>
      <c r="K12" s="91">
        <v>0.19348735674004003</v>
      </c>
      <c r="L12" s="91">
        <v>0.22077187158109179</v>
      </c>
    </row>
    <row r="13" spans="8:12" x14ac:dyDescent="0.25">
      <c r="H13" s="69" t="s">
        <v>53</v>
      </c>
    </row>
    <row r="14" spans="8:12" x14ac:dyDescent="0.25">
      <c r="H14" s="69" t="s">
        <v>41</v>
      </c>
    </row>
    <row r="20" s="15" customFormat="1" x14ac:dyDescent="0.25"/>
    <row r="21" ht="15" customHeight="1" x14ac:dyDescent="0.25"/>
    <row r="24" hidden="1" x14ac:dyDescent="0.25"/>
  </sheetData>
  <mergeCells count="2">
    <mergeCell ref="K4:L4"/>
    <mergeCell ref="I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>
      <selection activeCell="K14" sqref="K14"/>
    </sheetView>
  </sheetViews>
  <sheetFormatPr baseColWidth="10" defaultRowHeight="15" x14ac:dyDescent="0.25"/>
  <cols>
    <col min="1" max="1" width="21.7109375" style="2" customWidth="1"/>
    <col min="2" max="7" width="7.42578125" style="1" customWidth="1"/>
    <col min="8" max="8" width="11.42578125" style="1" customWidth="1"/>
    <col min="22" max="33" width="14.42578125" customWidth="1"/>
  </cols>
  <sheetData>
    <row r="1" spans="1:9" s="3" customFormat="1" ht="30" customHeight="1" x14ac:dyDescent="0.25">
      <c r="A1" s="128" t="s">
        <v>6</v>
      </c>
      <c r="B1" s="129"/>
      <c r="C1" s="129"/>
      <c r="D1" s="129"/>
      <c r="E1" s="129"/>
      <c r="F1" s="129"/>
      <c r="G1" s="129"/>
      <c r="H1" s="1"/>
    </row>
    <row r="2" spans="1:9" ht="5.25" customHeight="1" x14ac:dyDescent="0.25">
      <c r="A2" s="21"/>
      <c r="B2" s="14"/>
      <c r="C2" s="14"/>
      <c r="D2" s="14"/>
      <c r="E2" s="22"/>
      <c r="F2" s="22"/>
      <c r="G2" s="22"/>
      <c r="H2" s="22"/>
    </row>
    <row r="3" spans="1:9" s="8" customFormat="1" ht="27.75" customHeight="1" x14ac:dyDescent="0.25">
      <c r="A3" s="30"/>
      <c r="B3" s="130" t="s">
        <v>29</v>
      </c>
      <c r="C3" s="131"/>
      <c r="D3" s="131"/>
      <c r="E3" s="132" t="s">
        <v>30</v>
      </c>
      <c r="F3" s="131"/>
      <c r="G3" s="133"/>
      <c r="H3" s="7"/>
    </row>
    <row r="4" spans="1:9" s="8" customFormat="1" ht="29.25" customHeight="1" x14ac:dyDescent="0.25">
      <c r="A4" s="30"/>
      <c r="B4" s="31" t="s">
        <v>0</v>
      </c>
      <c r="C4" s="32" t="s">
        <v>1</v>
      </c>
      <c r="D4" s="32" t="s">
        <v>32</v>
      </c>
      <c r="E4" s="32" t="s">
        <v>0</v>
      </c>
      <c r="F4" s="32" t="s">
        <v>1</v>
      </c>
      <c r="G4" s="33" t="str">
        <f>D4</f>
        <v>Total</v>
      </c>
      <c r="H4" s="9"/>
    </row>
    <row r="5" spans="1:9" x14ac:dyDescent="0.25">
      <c r="A5" s="11" t="s">
        <v>27</v>
      </c>
      <c r="B5" s="6">
        <v>27485</v>
      </c>
      <c r="C5" s="6">
        <v>15124</v>
      </c>
      <c r="D5" s="6">
        <v>42609</v>
      </c>
      <c r="E5" s="12">
        <v>0.37067491358923049</v>
      </c>
      <c r="F5" s="12">
        <v>0.31777307590584503</v>
      </c>
      <c r="G5" s="12">
        <v>0.35189748644652541</v>
      </c>
      <c r="H5" s="10"/>
    </row>
    <row r="6" spans="1:9" x14ac:dyDescent="0.25">
      <c r="A6" s="13" t="s">
        <v>2</v>
      </c>
      <c r="B6" s="6">
        <v>3479</v>
      </c>
      <c r="C6" s="6">
        <v>1672</v>
      </c>
      <c r="D6" s="6">
        <v>5151</v>
      </c>
      <c r="E6" s="12">
        <v>0.42828398965219888</v>
      </c>
      <c r="F6" s="12">
        <v>0.375</v>
      </c>
      <c r="G6" s="12">
        <v>0.41098815763929336</v>
      </c>
      <c r="H6" s="5"/>
    </row>
    <row r="7" spans="1:9" x14ac:dyDescent="0.25">
      <c r="A7" s="23" t="s">
        <v>3</v>
      </c>
      <c r="B7" s="29">
        <v>30964</v>
      </c>
      <c r="C7" s="29">
        <v>16796</v>
      </c>
      <c r="D7" s="29">
        <v>47760</v>
      </c>
      <c r="E7" s="25">
        <v>0.37714765534168709</v>
      </c>
      <c r="F7" s="25">
        <v>0.32346987377947128</v>
      </c>
      <c r="G7" s="25">
        <v>0.35827051926298159</v>
      </c>
      <c r="H7" s="5"/>
    </row>
    <row r="8" spans="1:9" ht="25.5" customHeight="1" x14ac:dyDescent="0.25">
      <c r="A8" s="56" t="s">
        <v>4</v>
      </c>
      <c r="B8" s="57">
        <v>26507</v>
      </c>
      <c r="C8" s="57">
        <v>8667</v>
      </c>
      <c r="D8" s="57">
        <v>35174</v>
      </c>
      <c r="E8" s="58">
        <v>0.57935639642358627</v>
      </c>
      <c r="F8" s="58">
        <v>0.48725049036575518</v>
      </c>
      <c r="G8" s="58">
        <v>0.55666117018252115</v>
      </c>
      <c r="H8" s="5"/>
    </row>
    <row r="9" spans="1:9" s="15" customFormat="1" ht="29.25" customHeight="1" x14ac:dyDescent="0.25">
      <c r="A9" s="71" t="s">
        <v>5</v>
      </c>
      <c r="B9" s="62">
        <v>57471</v>
      </c>
      <c r="C9" s="62">
        <v>25463</v>
      </c>
      <c r="D9" s="62">
        <v>82934</v>
      </c>
      <c r="E9" s="63">
        <v>0.4704111638913539</v>
      </c>
      <c r="F9" s="63">
        <v>0.37921690295723204</v>
      </c>
      <c r="G9" s="63">
        <v>0.44241203848843658</v>
      </c>
      <c r="H9" s="24"/>
    </row>
    <row r="10" spans="1:9" ht="26.25" customHeight="1" x14ac:dyDescent="0.25">
      <c r="A10" s="59" t="s">
        <v>7</v>
      </c>
      <c r="B10" s="60">
        <v>0.85605864875339099</v>
      </c>
      <c r="C10" s="60">
        <v>0.51601571802810198</v>
      </c>
      <c r="D10" s="60">
        <v>0.73647403685092128</v>
      </c>
      <c r="E10" s="61"/>
      <c r="F10" s="61"/>
      <c r="G10" s="61"/>
      <c r="H10" s="4"/>
    </row>
    <row r="11" spans="1:9" s="17" customFormat="1" ht="12.75" x14ac:dyDescent="0.2">
      <c r="A11" s="87" t="s">
        <v>8</v>
      </c>
      <c r="B11" s="16"/>
      <c r="C11" s="16"/>
      <c r="D11" s="16"/>
      <c r="E11" s="16"/>
      <c r="F11" s="16"/>
      <c r="G11" s="16"/>
      <c r="H11" s="16"/>
    </row>
    <row r="12" spans="1:9" s="17" customFormat="1" ht="12.75" x14ac:dyDescent="0.2">
      <c r="A12" s="88" t="s">
        <v>76</v>
      </c>
      <c r="B12" s="16"/>
      <c r="C12" s="16"/>
      <c r="D12" s="16"/>
      <c r="E12" s="16"/>
      <c r="F12" s="16"/>
      <c r="G12" s="16"/>
      <c r="H12" s="16"/>
    </row>
    <row r="13" spans="1:9" s="17" customFormat="1" ht="12.75" x14ac:dyDescent="0.2">
      <c r="A13" s="89" t="s">
        <v>9</v>
      </c>
      <c r="B13" s="20"/>
      <c r="C13" s="20"/>
      <c r="D13" s="16"/>
      <c r="E13" s="16"/>
      <c r="F13" s="16"/>
      <c r="G13" s="16"/>
      <c r="H13" s="16"/>
      <c r="I13" s="19"/>
    </row>
  </sheetData>
  <mergeCells count="3">
    <mergeCell ref="A1:G1"/>
    <mergeCell ref="B3:D3"/>
    <mergeCell ref="E3:G3"/>
  </mergeCells>
  <pageMargins left="0.25" right="0.25" top="0.75" bottom="0.75" header="0.3" footer="0.3"/>
  <pageSetup paperSize="9" scale="47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zoomScaleNormal="100" zoomScaleSheetLayoutView="75" workbookViewId="0">
      <selection activeCell="C4" sqref="C4"/>
    </sheetView>
  </sheetViews>
  <sheetFormatPr baseColWidth="10" defaultRowHeight="14.25" x14ac:dyDescent="0.2"/>
  <cols>
    <col min="1" max="1" width="18.85546875" style="114" customWidth="1"/>
    <col min="2" max="10" width="6.85546875" style="114" customWidth="1"/>
    <col min="11" max="11" width="7.7109375" style="35" customWidth="1"/>
    <col min="12" max="12" width="11.5703125" style="35" customWidth="1"/>
    <col min="13" max="16384" width="11.42578125" style="35"/>
  </cols>
  <sheetData>
    <row r="1" spans="1:13" s="101" customFormat="1" ht="30.75" customHeight="1" x14ac:dyDescent="0.25">
      <c r="A1" s="137" t="s">
        <v>71</v>
      </c>
      <c r="B1" s="137"/>
      <c r="C1" s="137"/>
      <c r="D1" s="137"/>
      <c r="E1" s="137"/>
      <c r="F1" s="137"/>
      <c r="G1" s="137"/>
      <c r="H1" s="108"/>
      <c r="I1" s="100"/>
      <c r="J1" s="100"/>
    </row>
    <row r="2" spans="1:13" customFormat="1" ht="15" x14ac:dyDescent="0.25">
      <c r="A2" s="109" t="s">
        <v>57</v>
      </c>
      <c r="B2" s="110"/>
      <c r="C2" s="110"/>
      <c r="D2" s="110"/>
      <c r="E2" s="110"/>
      <c r="F2" s="110"/>
      <c r="G2" s="110"/>
      <c r="H2" s="109"/>
      <c r="I2" s="110"/>
      <c r="J2" s="110"/>
    </row>
    <row r="3" spans="1:13" customFormat="1" ht="37.5" customHeight="1" x14ac:dyDescent="0.25">
      <c r="A3" s="119"/>
      <c r="B3" s="134" t="s">
        <v>58</v>
      </c>
      <c r="C3" s="135"/>
      <c r="D3" s="135"/>
      <c r="E3" s="132" t="s">
        <v>73</v>
      </c>
      <c r="F3" s="135"/>
      <c r="G3" s="135"/>
      <c r="H3" s="132" t="s">
        <v>59</v>
      </c>
      <c r="I3" s="135"/>
      <c r="J3" s="136"/>
    </row>
    <row r="4" spans="1:13" customFormat="1" ht="30" customHeight="1" x14ac:dyDescent="0.25">
      <c r="A4" s="120"/>
      <c r="B4" s="121" t="s">
        <v>0</v>
      </c>
      <c r="C4" s="122" t="s">
        <v>1</v>
      </c>
      <c r="D4" s="122" t="s">
        <v>32</v>
      </c>
      <c r="E4" s="122" t="s">
        <v>0</v>
      </c>
      <c r="F4" s="122" t="s">
        <v>1</v>
      </c>
      <c r="G4" s="122" t="s">
        <v>32</v>
      </c>
      <c r="H4" s="122" t="s">
        <v>0</v>
      </c>
      <c r="I4" s="122" t="s">
        <v>1</v>
      </c>
      <c r="J4" s="123" t="s">
        <v>32</v>
      </c>
    </row>
    <row r="5" spans="1:13" customFormat="1" ht="15" x14ac:dyDescent="0.25">
      <c r="A5" s="111" t="s">
        <v>37</v>
      </c>
      <c r="B5" s="6">
        <v>516</v>
      </c>
      <c r="C5" s="6">
        <v>277</v>
      </c>
      <c r="D5" s="6">
        <v>793</v>
      </c>
      <c r="E5" s="112">
        <v>2.3277845445933143E-2</v>
      </c>
      <c r="F5" s="112">
        <v>2.0588672513750558E-2</v>
      </c>
      <c r="G5" s="112">
        <v>2.2262148732489263E-2</v>
      </c>
      <c r="H5" s="112">
        <v>2.5262778003338295E-3</v>
      </c>
      <c r="I5" s="112">
        <v>7.804370447450572E-3</v>
      </c>
      <c r="J5" s="112">
        <v>4.5198057325734819E-3</v>
      </c>
    </row>
    <row r="6" spans="1:13" customFormat="1" ht="15" x14ac:dyDescent="0.25">
      <c r="A6" s="111" t="s">
        <v>31</v>
      </c>
      <c r="B6" s="6">
        <v>489</v>
      </c>
      <c r="C6" s="6">
        <v>307</v>
      </c>
      <c r="D6" s="6">
        <v>796</v>
      </c>
      <c r="E6" s="112">
        <v>2.3674655047204066E-2</v>
      </c>
      <c r="F6" s="112">
        <v>3.8255451713395637E-2</v>
      </c>
      <c r="G6" s="112">
        <v>2.7754532775453276E-2</v>
      </c>
      <c r="H6" s="112">
        <v>3.8731541999515854E-3</v>
      </c>
      <c r="I6" s="112">
        <v>1.1090342679127726E-2</v>
      </c>
      <c r="J6" s="112">
        <v>5.8926080892608085E-3</v>
      </c>
    </row>
    <row r="7" spans="1:13" s="15" customFormat="1" ht="15" x14ac:dyDescent="0.25">
      <c r="A7" s="115" t="s">
        <v>32</v>
      </c>
      <c r="B7" s="116">
        <v>1005</v>
      </c>
      <c r="C7" s="116">
        <v>584</v>
      </c>
      <c r="D7" s="116">
        <v>1589</v>
      </c>
      <c r="E7" s="117">
        <v>2.346924478072019E-2</v>
      </c>
      <c r="F7" s="117">
        <v>2.7189347734996972E-2</v>
      </c>
      <c r="G7" s="117">
        <v>2.4711901836674391E-2</v>
      </c>
      <c r="H7" s="117">
        <v>3.1759376021671102E-3</v>
      </c>
      <c r="I7" s="117">
        <v>9.0320778434750219E-3</v>
      </c>
      <c r="J7" s="117">
        <v>5.1321130309015415E-3</v>
      </c>
    </row>
    <row r="8" spans="1:13" s="17" customFormat="1" ht="12" x14ac:dyDescent="0.2">
      <c r="A8" s="28" t="s">
        <v>9</v>
      </c>
      <c r="B8" s="102"/>
      <c r="C8" s="99"/>
      <c r="D8" s="102"/>
      <c r="E8" s="103"/>
      <c r="F8" s="103"/>
      <c r="G8" s="103"/>
      <c r="H8" s="103"/>
      <c r="I8" s="103"/>
      <c r="J8" s="104"/>
    </row>
    <row r="9" spans="1:13" s="17" customFormat="1" ht="12" x14ac:dyDescent="0.2">
      <c r="A9" s="99" t="s">
        <v>60</v>
      </c>
      <c r="B9" s="102"/>
      <c r="C9" s="99"/>
      <c r="D9" s="102"/>
      <c r="E9" s="103"/>
      <c r="F9" s="103"/>
      <c r="G9" s="103"/>
      <c r="H9" s="103"/>
      <c r="I9" s="103"/>
      <c r="J9" s="104"/>
      <c r="M9" s="105"/>
    </row>
    <row r="10" spans="1:13" s="17" customFormat="1" ht="12" x14ac:dyDescent="0.2">
      <c r="A10" s="28"/>
      <c r="B10" s="102"/>
      <c r="C10" s="99"/>
      <c r="D10" s="102"/>
      <c r="E10" s="103"/>
      <c r="F10" s="103"/>
      <c r="G10" s="103"/>
      <c r="H10" s="103"/>
      <c r="I10" s="103"/>
      <c r="J10" s="104"/>
      <c r="M10" s="105"/>
    </row>
  </sheetData>
  <mergeCells count="4">
    <mergeCell ref="B3:D3"/>
    <mergeCell ref="E3:G3"/>
    <mergeCell ref="H3:J3"/>
    <mergeCell ref="A1:G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zoomScaleNormal="100" zoomScaleSheetLayoutView="75" workbookViewId="0">
      <selection activeCell="H10" sqref="H10"/>
    </sheetView>
  </sheetViews>
  <sheetFormatPr baseColWidth="10" defaultRowHeight="14.25" x14ac:dyDescent="0.2"/>
  <cols>
    <col min="1" max="1" width="21.85546875" style="34" customWidth="1"/>
    <col min="2" max="2" width="12" style="34" customWidth="1"/>
    <col min="3" max="4" width="15.28515625" style="34" customWidth="1"/>
    <col min="5" max="16384" width="11.42578125" style="35"/>
  </cols>
  <sheetData>
    <row r="1" spans="1:18" ht="30" customHeight="1" x14ac:dyDescent="0.2">
      <c r="A1" s="143" t="s">
        <v>77</v>
      </c>
      <c r="B1" s="129"/>
      <c r="C1" s="129"/>
      <c r="D1" s="129"/>
    </row>
    <row r="2" spans="1:18" ht="6.75" customHeight="1" x14ac:dyDescent="0.2">
      <c r="A2" s="36"/>
    </row>
    <row r="3" spans="1:18" s="37" customFormat="1" ht="42.75" customHeight="1" x14ac:dyDescent="0.25">
      <c r="A3" s="146" t="s">
        <v>11</v>
      </c>
      <c r="B3" s="140" t="s">
        <v>44</v>
      </c>
      <c r="C3" s="144" t="s">
        <v>66</v>
      </c>
      <c r="D3" s="145"/>
    </row>
    <row r="4" spans="1:18" s="38" customFormat="1" ht="39.75" customHeight="1" x14ac:dyDescent="0.25">
      <c r="A4" s="146"/>
      <c r="B4" s="140"/>
      <c r="C4" s="51" t="s">
        <v>78</v>
      </c>
      <c r="D4" s="52" t="s">
        <v>26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8" s="37" customFormat="1" ht="13.5" customHeight="1" x14ac:dyDescent="0.25">
      <c r="A5" s="45" t="s">
        <v>12</v>
      </c>
      <c r="B5" s="95">
        <v>3939</v>
      </c>
      <c r="C5" s="53">
        <v>65.720613644693429</v>
      </c>
      <c r="D5" s="48">
        <v>1.6684593461460631E-2</v>
      </c>
    </row>
    <row r="6" spans="1:18" s="37" customFormat="1" ht="13.5" customHeight="1" x14ac:dyDescent="0.25">
      <c r="A6" s="45" t="s">
        <v>13</v>
      </c>
      <c r="B6" s="95">
        <v>5149</v>
      </c>
      <c r="C6" s="46">
        <v>15.547672653018481</v>
      </c>
      <c r="D6" s="47">
        <v>3.0195518844471705E-3</v>
      </c>
    </row>
    <row r="7" spans="1:18" s="37" customFormat="1" ht="13.5" customHeight="1" x14ac:dyDescent="0.25">
      <c r="A7" s="45" t="s">
        <v>14</v>
      </c>
      <c r="B7" s="95">
        <v>3460</v>
      </c>
      <c r="C7" s="46">
        <v>4.7406101236545339</v>
      </c>
      <c r="D7" s="47">
        <v>1.3701185328481311E-3</v>
      </c>
    </row>
    <row r="8" spans="1:18" s="37" customFormat="1" ht="13.5" customHeight="1" x14ac:dyDescent="0.25">
      <c r="A8" s="45" t="s">
        <v>15</v>
      </c>
      <c r="B8" s="95">
        <v>5484</v>
      </c>
      <c r="C8" s="53">
        <v>164.45232875258586</v>
      </c>
      <c r="D8" s="48">
        <v>2.9987660239348259E-2</v>
      </c>
    </row>
    <row r="9" spans="1:18" s="41" customFormat="1" ht="13.5" customHeight="1" x14ac:dyDescent="0.25">
      <c r="A9" s="45" t="s">
        <v>16</v>
      </c>
      <c r="B9" s="95">
        <v>4698</v>
      </c>
      <c r="C9" s="46">
        <v>-4</v>
      </c>
      <c r="D9" s="47">
        <v>-8.5142613878246064E-4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s="41" customFormat="1" ht="21.75" customHeight="1" x14ac:dyDescent="0.25">
      <c r="A10" s="45" t="s">
        <v>28</v>
      </c>
      <c r="B10" s="95">
        <v>3445</v>
      </c>
      <c r="C10" s="46">
        <v>-29.007906173098064</v>
      </c>
      <c r="D10" s="47">
        <v>-8.4202920676627185E-3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7" customFormat="1" ht="13.5" customHeight="1" x14ac:dyDescent="0.25">
      <c r="A11" s="45" t="s">
        <v>17</v>
      </c>
      <c r="B11" s="95">
        <v>317</v>
      </c>
      <c r="C11" s="46">
        <v>5</v>
      </c>
      <c r="D11" s="47">
        <v>1.5772870662460567E-2</v>
      </c>
    </row>
    <row r="12" spans="1:18" s="37" customFormat="1" ht="13.5" customHeight="1" x14ac:dyDescent="0.25">
      <c r="A12" s="45" t="s">
        <v>18</v>
      </c>
      <c r="B12" s="95">
        <v>12803</v>
      </c>
      <c r="C12" s="46">
        <v>28.887663397113784</v>
      </c>
      <c r="D12" s="47">
        <v>2.2563198779281248E-3</v>
      </c>
    </row>
    <row r="13" spans="1:18" s="37" customFormat="1" ht="13.5" customHeight="1" x14ac:dyDescent="0.25">
      <c r="A13" s="45" t="s">
        <v>19</v>
      </c>
      <c r="B13" s="95">
        <v>722</v>
      </c>
      <c r="C13" s="46">
        <v>-1.7457982093303315</v>
      </c>
      <c r="D13" s="47">
        <v>-2.4180030600143097E-3</v>
      </c>
    </row>
    <row r="14" spans="1:18" s="37" customFormat="1" ht="13.5" customHeight="1" x14ac:dyDescent="0.25">
      <c r="A14" s="45" t="s">
        <v>20</v>
      </c>
      <c r="B14" s="95">
        <v>1713</v>
      </c>
      <c r="C14" s="46">
        <v>0.52274074576448015</v>
      </c>
      <c r="D14" s="47">
        <v>3.051609724252657E-4</v>
      </c>
    </row>
    <row r="15" spans="1:18" s="37" customFormat="1" ht="13.5" customHeight="1" x14ac:dyDescent="0.25">
      <c r="A15" s="45" t="s">
        <v>22</v>
      </c>
      <c r="B15" s="95">
        <v>1622</v>
      </c>
      <c r="C15" s="53">
        <v>-44.523901774962042</v>
      </c>
      <c r="D15" s="48">
        <v>-2.7450001094304587E-2</v>
      </c>
    </row>
    <row r="16" spans="1:18" s="41" customFormat="1" ht="13.5" customHeight="1" x14ac:dyDescent="0.25">
      <c r="A16" s="45" t="s">
        <v>21</v>
      </c>
      <c r="B16" s="95">
        <v>580</v>
      </c>
      <c r="C16" s="49">
        <v>28</v>
      </c>
      <c r="D16" s="47">
        <v>4.8275862068965517E-2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68" customFormat="1" ht="13.5" customHeight="1" x14ac:dyDescent="0.25">
      <c r="A17" s="70" t="s">
        <v>25</v>
      </c>
      <c r="B17" s="96">
        <f>SUM(B5:B16)</f>
        <v>43932</v>
      </c>
      <c r="C17" s="85">
        <f t="shared" ref="C17" si="0">SUM(C5:C16)</f>
        <v>233.59402315944013</v>
      </c>
      <c r="D17" s="86">
        <f>C17/$B$17</f>
        <v>5.3171725202458371E-3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1:18" s="41" customFormat="1" ht="27.75" customHeight="1" x14ac:dyDescent="0.25">
      <c r="A18" s="45" t="s">
        <v>74</v>
      </c>
      <c r="B18" s="97">
        <v>3803</v>
      </c>
      <c r="C18" s="46">
        <v>-104.59402315944016</v>
      </c>
      <c r="D18" s="4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41" customFormat="1" ht="15" customHeight="1" x14ac:dyDescent="0.25">
      <c r="A19" s="45" t="s">
        <v>23</v>
      </c>
      <c r="B19" s="95">
        <v>25</v>
      </c>
      <c r="C19" s="50">
        <v>0</v>
      </c>
      <c r="D19" s="47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42" customFormat="1" ht="18" customHeight="1" x14ac:dyDescent="0.25">
      <c r="A20" s="66" t="s">
        <v>24</v>
      </c>
      <c r="B20" s="98">
        <v>47760</v>
      </c>
      <c r="C20" s="64">
        <v>101</v>
      </c>
      <c r="D20" s="65">
        <v>2.1147403685092127E-3</v>
      </c>
    </row>
    <row r="21" spans="1:18" s="42" customFormat="1" ht="15.75" customHeight="1" x14ac:dyDescent="0.25">
      <c r="A21" s="141" t="s">
        <v>67</v>
      </c>
      <c r="B21" s="142"/>
      <c r="C21" s="142"/>
      <c r="D21" s="142"/>
    </row>
    <row r="22" spans="1:18" s="42" customFormat="1" ht="25.5" customHeight="1" x14ac:dyDescent="0.25">
      <c r="A22" s="141" t="s">
        <v>70</v>
      </c>
      <c r="B22" s="142"/>
      <c r="C22" s="142"/>
      <c r="D22" s="142"/>
    </row>
    <row r="23" spans="1:18" s="17" customFormat="1" ht="26.25" customHeight="1" x14ac:dyDescent="0.25">
      <c r="A23" s="141" t="s">
        <v>75</v>
      </c>
      <c r="B23" s="142"/>
      <c r="C23" s="142"/>
      <c r="D23" s="142"/>
      <c r="E23" s="18"/>
      <c r="F23" s="18"/>
      <c r="G23" s="28"/>
      <c r="H23" s="28"/>
      <c r="I23" s="54"/>
      <c r="J23" s="55"/>
      <c r="K23" s="55"/>
      <c r="L23" s="55"/>
      <c r="M23" s="55"/>
      <c r="N23" s="55"/>
    </row>
    <row r="24" spans="1:18" s="17" customFormat="1" ht="28.5" customHeight="1" x14ac:dyDescent="0.25">
      <c r="A24" s="141" t="s">
        <v>68</v>
      </c>
      <c r="B24" s="142"/>
      <c r="C24" s="142"/>
      <c r="D24" s="142"/>
      <c r="E24" s="18"/>
      <c r="F24" s="18"/>
      <c r="G24" s="28"/>
      <c r="H24" s="28"/>
      <c r="I24" s="54"/>
      <c r="J24" s="55"/>
      <c r="K24" s="55"/>
      <c r="L24" s="55"/>
      <c r="M24" s="55"/>
      <c r="N24" s="55"/>
    </row>
    <row r="25" spans="1:18" s="17" customFormat="1" ht="41.25" customHeight="1" x14ac:dyDescent="0.25">
      <c r="A25" s="138" t="s">
        <v>69</v>
      </c>
      <c r="B25" s="139"/>
      <c r="C25" s="139"/>
      <c r="D25" s="139"/>
      <c r="E25" s="18"/>
      <c r="F25" s="18"/>
      <c r="G25" s="28"/>
      <c r="H25" s="28"/>
      <c r="I25" s="54"/>
      <c r="J25" s="55"/>
      <c r="K25" s="55"/>
      <c r="L25" s="55"/>
      <c r="M25" s="55"/>
      <c r="N25" s="55"/>
    </row>
    <row r="26" spans="1:18" s="17" customFormat="1" ht="12.75" x14ac:dyDescent="0.2">
      <c r="A26" s="88" t="s">
        <v>76</v>
      </c>
      <c r="B26" s="16"/>
      <c r="C26" s="16"/>
      <c r="D26" s="16"/>
      <c r="E26" s="16"/>
      <c r="F26" s="16"/>
      <c r="G26" s="16"/>
      <c r="H26" s="16"/>
    </row>
    <row r="27" spans="1:18" s="17" customFormat="1" ht="12.75" x14ac:dyDescent="0.2">
      <c r="A27" s="138" t="s">
        <v>9</v>
      </c>
      <c r="B27" s="139"/>
      <c r="C27" s="139"/>
      <c r="D27" s="139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s="17" customFormat="1" ht="12" x14ac:dyDescent="0.2">
      <c r="A28" s="26"/>
      <c r="B28" s="43"/>
      <c r="C28" s="44"/>
      <c r="D28" s="4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</sheetData>
  <mergeCells count="10">
    <mergeCell ref="A27:D27"/>
    <mergeCell ref="B3:B4"/>
    <mergeCell ref="A22:D22"/>
    <mergeCell ref="A25:D25"/>
    <mergeCell ref="A1:D1"/>
    <mergeCell ref="C3:D3"/>
    <mergeCell ref="A21:D21"/>
    <mergeCell ref="A23:D23"/>
    <mergeCell ref="A24:D24"/>
    <mergeCell ref="A3:A4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showGridLines="0" zoomScaleNormal="100" zoomScaleSheetLayoutView="75" workbookViewId="0">
      <selection activeCell="G20" sqref="G20"/>
    </sheetView>
  </sheetViews>
  <sheetFormatPr baseColWidth="10" defaultRowHeight="14.25" x14ac:dyDescent="0.2"/>
  <cols>
    <col min="1" max="1" width="18.85546875" style="114" customWidth="1"/>
    <col min="2" max="3" width="8.7109375" style="114" customWidth="1"/>
    <col min="4" max="4" width="11.140625" style="114" customWidth="1"/>
    <col min="5" max="6" width="8.5703125" style="114" customWidth="1"/>
    <col min="7" max="7" width="11.140625" style="114" customWidth="1"/>
    <col min="8" max="9" width="9" style="114" customWidth="1"/>
    <col min="10" max="10" width="11.28515625" style="114" customWidth="1"/>
    <col min="11" max="11" width="7.7109375" style="35" customWidth="1"/>
    <col min="12" max="12" width="11.5703125" style="35" customWidth="1"/>
    <col min="13" max="16384" width="11.42578125" style="35"/>
  </cols>
  <sheetData>
    <row r="1" spans="1:10" ht="15" x14ac:dyDescent="0.2">
      <c r="A1" s="113" t="s">
        <v>72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28.5" customHeight="1" x14ac:dyDescent="0.2">
      <c r="A2" s="119"/>
      <c r="B2" s="134" t="s">
        <v>61</v>
      </c>
      <c r="C2" s="131"/>
      <c r="D2" s="131"/>
      <c r="E2" s="132" t="s">
        <v>62</v>
      </c>
      <c r="F2" s="131"/>
      <c r="G2" s="131"/>
      <c r="H2" s="144" t="s">
        <v>56</v>
      </c>
      <c r="I2" s="131"/>
      <c r="J2" s="133"/>
    </row>
    <row r="3" spans="1:10" x14ac:dyDescent="0.2">
      <c r="A3" s="120"/>
      <c r="B3" s="121" t="s">
        <v>54</v>
      </c>
      <c r="C3" s="51" t="s">
        <v>55</v>
      </c>
      <c r="D3" s="124" t="s">
        <v>32</v>
      </c>
      <c r="E3" s="51" t="s">
        <v>54</v>
      </c>
      <c r="F3" s="51" t="s">
        <v>55</v>
      </c>
      <c r="G3" s="124" t="s">
        <v>32</v>
      </c>
      <c r="H3" s="51" t="s">
        <v>54</v>
      </c>
      <c r="I3" s="51" t="s">
        <v>55</v>
      </c>
      <c r="J3" s="125" t="s">
        <v>32</v>
      </c>
    </row>
    <row r="4" spans="1:10" x14ac:dyDescent="0.2">
      <c r="A4" s="111" t="s">
        <v>37</v>
      </c>
      <c r="B4" s="106">
        <v>64.746127095931612</v>
      </c>
      <c r="C4" s="106">
        <v>64.423794412295408</v>
      </c>
      <c r="D4" s="106">
        <v>64.643055598257249</v>
      </c>
      <c r="E4" s="106">
        <v>63.677521739130434</v>
      </c>
      <c r="F4" s="106">
        <v>63.18021276595745</v>
      </c>
      <c r="G4" s="106">
        <v>63.593140794223835</v>
      </c>
      <c r="H4" s="106">
        <v>64.323099157783133</v>
      </c>
      <c r="I4" s="106">
        <v>64.148094707682745</v>
      </c>
      <c r="J4" s="106">
        <v>64.276313604918968</v>
      </c>
    </row>
    <row r="5" spans="1:10" x14ac:dyDescent="0.2">
      <c r="A5" s="111" t="s">
        <v>31</v>
      </c>
      <c r="B5" s="106">
        <v>62.55436962250527</v>
      </c>
      <c r="C5" s="106">
        <v>62.463972152546646</v>
      </c>
      <c r="D5" s="106">
        <v>62.503162875718893</v>
      </c>
      <c r="E5" s="106">
        <v>59.421387559808608</v>
      </c>
      <c r="F5" s="106">
        <v>61.593061224489794</v>
      </c>
      <c r="G5" s="106">
        <v>60.114625407166109</v>
      </c>
      <c r="H5" s="106">
        <v>60.999041235085791</v>
      </c>
      <c r="I5" s="106">
        <v>62.236374096681118</v>
      </c>
      <c r="J5" s="106">
        <v>61.581955585711725</v>
      </c>
    </row>
    <row r="6" spans="1:10" x14ac:dyDescent="0.2">
      <c r="A6" s="115" t="s">
        <v>32</v>
      </c>
      <c r="B6" s="118">
        <v>63.920811670769297</v>
      </c>
      <c r="C6" s="118">
        <v>63.195580009692684</v>
      </c>
      <c r="D6" s="118">
        <v>63.601854064604254</v>
      </c>
      <c r="E6" s="118">
        <v>61.651252847380412</v>
      </c>
      <c r="F6" s="118">
        <v>62.107517241379313</v>
      </c>
      <c r="G6" s="118">
        <v>61.764537671232873</v>
      </c>
      <c r="H6" s="118">
        <v>62.926464042557996</v>
      </c>
      <c r="I6" s="118">
        <v>62.926808116327372</v>
      </c>
      <c r="J6" s="118">
        <v>62.926591148475318</v>
      </c>
    </row>
    <row r="7" spans="1:10" x14ac:dyDescent="0.2">
      <c r="A7" s="28" t="s">
        <v>9</v>
      </c>
      <c r="B7" s="107"/>
      <c r="C7" s="107"/>
      <c r="D7" s="107"/>
      <c r="E7" s="107"/>
      <c r="F7" s="107"/>
      <c r="G7" s="107"/>
      <c r="H7" s="107"/>
      <c r="I7" s="107"/>
      <c r="J7" s="107"/>
    </row>
  </sheetData>
  <mergeCells count="3">
    <mergeCell ref="B2:D2"/>
    <mergeCell ref="E2:G2"/>
    <mergeCell ref="H2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Graphique 1</vt:lpstr>
      <vt:lpstr>Graphique 2</vt:lpstr>
      <vt:lpstr>Tableau 1</vt:lpstr>
      <vt:lpstr>Tableau 2</vt:lpstr>
      <vt:lpstr>Tableau 3</vt:lpstr>
      <vt:lpstr>age retraite</vt:lpstr>
      <vt:lpstr>'age retraite'!Zone_d_impression</vt:lpstr>
      <vt:lpstr>'Tableau 1'!Zone_d_impression</vt:lpstr>
      <vt:lpstr>'Tableau 2'!Zone_d_impression</vt:lpstr>
      <vt:lpstr>'Tableau 3'!Zone_d_impression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Christophe JAGGERS</cp:lastModifiedBy>
  <cp:lastPrinted>2016-10-05T14:10:14Z</cp:lastPrinted>
  <dcterms:created xsi:type="dcterms:W3CDTF">2016-10-03T12:52:58Z</dcterms:created>
  <dcterms:modified xsi:type="dcterms:W3CDTF">2016-10-13T13:26:48Z</dcterms:modified>
</cp:coreProperties>
</file>