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0" yWindow="645" windowWidth="9870" windowHeight="10350" tabRatio="639"/>
  </bookViews>
  <sheets>
    <sheet name="NOTE" sheetId="15" r:id="rId1"/>
    <sheet name="Graphique_1" sheetId="3" r:id="rId2"/>
    <sheet name="Graphique_2" sheetId="1" r:id="rId3"/>
    <sheet name="Graphique_3" sheetId="13" r:id="rId4"/>
    <sheet name="Graphique_4_" sheetId="14" r:id="rId5"/>
    <sheet name="Carte_1" sheetId="11" r:id="rId6"/>
    <sheet name="Carte_2" sheetId="12" r:id="rId7"/>
  </sheets>
  <definedNames>
    <definedName name="_xlnm.Print_Area" localSheetId="5">Carte_1!$A$6:$B$20</definedName>
    <definedName name="_xlnm.Print_Area" localSheetId="6">Carte_2!#REF!</definedName>
  </definedNames>
  <calcPr calcId="145621"/>
</workbook>
</file>

<file path=xl/calcChain.xml><?xml version="1.0" encoding="utf-8"?>
<calcChain xmlns="http://schemas.openxmlformats.org/spreadsheetml/2006/main">
  <c r="B12" i="1" l="1"/>
  <c r="B19" i="1" s="1"/>
  <c r="C12" i="1"/>
  <c r="C20" i="1" s="1"/>
  <c r="B20" i="1" l="1"/>
  <c r="B18" i="1"/>
  <c r="B17" i="1"/>
  <c r="C17" i="1"/>
  <c r="C19" i="1"/>
  <c r="C18" i="1"/>
  <c r="B20" i="12" l="1"/>
  <c r="B20" i="11"/>
  <c r="B16" i="14"/>
  <c r="B14" i="14"/>
  <c r="D9" i="1"/>
  <c r="D8" i="1"/>
  <c r="D12" i="1" l="1"/>
  <c r="D18" i="1" s="1"/>
  <c r="D17" i="1" l="1"/>
  <c r="D20" i="1"/>
  <c r="D19" i="1"/>
  <c r="B15" i="13"/>
  <c r="B17" i="13" s="1"/>
  <c r="C13" i="13" l="1"/>
  <c r="C11" i="13"/>
  <c r="C9" i="13"/>
  <c r="C14" i="13"/>
  <c r="C12" i="13"/>
  <c r="C10" i="13"/>
  <c r="C8" i="13"/>
  <c r="C12" i="14" l="1"/>
  <c r="C10" i="14"/>
  <c r="C8" i="14"/>
  <c r="C13" i="14"/>
  <c r="C11" i="14"/>
  <c r="C9" i="14"/>
  <c r="C21" i="1" l="1"/>
  <c r="B21" i="1"/>
  <c r="D21" i="1"/>
</calcChain>
</file>

<file path=xl/sharedStrings.xml><?xml version="1.0" encoding="utf-8"?>
<sst xmlns="http://schemas.openxmlformats.org/spreadsheetml/2006/main" count="111" uniqueCount="65">
  <si>
    <t>Ile-de-France</t>
  </si>
  <si>
    <t>Pays de la Loire</t>
  </si>
  <si>
    <t>Bretagne</t>
  </si>
  <si>
    <t>Corse</t>
  </si>
  <si>
    <t>Provence-Alpes-Côte d'Azur</t>
  </si>
  <si>
    <t>répartition
en %</t>
  </si>
  <si>
    <t>Montant
en millions d'euros (M€)</t>
  </si>
  <si>
    <t>France métropolitaine</t>
  </si>
  <si>
    <t>Financement R&amp;T</t>
  </si>
  <si>
    <t>Régions</t>
  </si>
  <si>
    <t>Départements</t>
  </si>
  <si>
    <t>Centre-Val de Loire</t>
  </si>
  <si>
    <t>Normandie</t>
  </si>
  <si>
    <t>Bourgogne - Franche-Comté</t>
  </si>
  <si>
    <t>Auvergne - Rhône-Alpes</t>
  </si>
  <si>
    <t>Remarque:</t>
  </si>
  <si>
    <t>Financement R&amp;T de l'ens. des collectivités
en millions d'euros (M€)</t>
  </si>
  <si>
    <t>Territoires</t>
  </si>
  <si>
    <t>Grand-Est</t>
  </si>
  <si>
    <t>Nouvelle-Aquitaine</t>
  </si>
  <si>
    <t>Occitanie</t>
  </si>
  <si>
    <t>Hauts-de-France</t>
  </si>
  <si>
    <t>Ensemble</t>
  </si>
  <si>
    <t>Source : MESRI-SIES.</t>
  </si>
  <si>
    <t>en pourcentage (%)</t>
  </si>
  <si>
    <t>R&amp;T</t>
  </si>
  <si>
    <t>R&amp;T : recherche et transfert de technologie</t>
  </si>
  <si>
    <t>ES&amp;VE : enseignement supérieur et vie étudiante</t>
  </si>
  <si>
    <t>en millions d'euros (M€)</t>
  </si>
  <si>
    <t>Type d'opération</t>
  </si>
  <si>
    <t xml:space="preserve"> Projets de la recherche publique</t>
  </si>
  <si>
    <t xml:space="preserve"> Équipt de laboratoires publics</t>
  </si>
  <si>
    <t xml:space="preserve"> Opérations immobilières</t>
  </si>
  <si>
    <t xml:space="preserve">Réseaux THD et TIC </t>
  </si>
  <si>
    <t xml:space="preserve"> Diffusion culture scientifique</t>
  </si>
  <si>
    <t xml:space="preserve"> Aides aux chercheurs</t>
  </si>
  <si>
    <t>non ventilé</t>
  </si>
  <si>
    <t>Financement R&amp;T non ventilé</t>
  </si>
  <si>
    <t>Aides au fonctionnemt établissemts</t>
  </si>
  <si>
    <t>Aides aux étudiants</t>
  </si>
  <si>
    <t xml:space="preserve"> Promotion de l'ES</t>
  </si>
  <si>
    <t xml:space="preserve"> Équipt de locaux</t>
  </si>
  <si>
    <t>Réseaux THD et TIC</t>
  </si>
  <si>
    <t>Graphique_1 : Les dépenses des collectivités territoriales en faveur de l'ESR</t>
  </si>
  <si>
    <t>Graphique_2 : Répartition  par type de collectivités du financement ESR</t>
  </si>
  <si>
    <t>Graphique_2 : Répartition par type d'opération du financement R&amp;T local</t>
  </si>
  <si>
    <t>Carte_1 : Répartition régionale des financements R&amp;T de l'ensemble des collectivités territoriales - France métropolitaine</t>
  </si>
  <si>
    <t>Financement ES de l'ens. des collectivités
en millions d'euros (M€)</t>
  </si>
  <si>
    <t>2017sd</t>
  </si>
  <si>
    <t>2018prév.</t>
  </si>
  <si>
    <t>en moyenne au cours des trois exercices de l'enquête 2018</t>
  </si>
  <si>
    <t>Rech &amp; Transfert (R&amp;T)</t>
  </si>
  <si>
    <t>Les données qui résultent des décisions prises par les exécutifs régionaux et, par ceux des autres niveaux, sont ici présentés en cumul.</t>
  </si>
  <si>
    <t>Métropoles</t>
  </si>
  <si>
    <t>Autres communes et EPCI</t>
  </si>
  <si>
    <t>NOTE FLASH n°05 - février 2019</t>
  </si>
  <si>
    <t>Ens. Supérieur (ES&amp;VE)</t>
  </si>
  <si>
    <t>ES&amp;VE</t>
  </si>
  <si>
    <t>R&amp;T: Recherche et Transfert de technologie</t>
  </si>
  <si>
    <t>ES&amp;VE : Enseignement supérieur et Vie étudiante</t>
  </si>
  <si>
    <t>Graphique_2 : Répartition par type d'opération du financement ES&amp;VE local</t>
  </si>
  <si>
    <t>Financement ES&amp;VE non ventilé</t>
  </si>
  <si>
    <t>Financement ES&amp;VE</t>
  </si>
  <si>
    <t>Carte_2 : Répartition régionale des financements ES&amp;VE de l'ensemble des collectivités territoriales - France métropolitaine</t>
  </si>
  <si>
    <t>Transfert de technologie et aides aux entreprises innovantes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</si>
</sst>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.00\ [$€]_-;\-* #,##0.00\ [$€]_-;_-* &quot;-&quot;??\ [$€]_-;_-@_-"/>
    <numFmt numFmtId="167" formatCode="0.0%"/>
  </numFmts>
  <fonts count="3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0064AF"/>
      <name val="Arial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u/>
      <sz val="10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theme="0" tint="-0.499984740745262"/>
      <name val="Arial"/>
      <family val="2"/>
    </font>
    <font>
      <u/>
      <sz val="10"/>
      <color theme="10"/>
      <name val="MS Sans Serif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3" fillId="0" borderId="1"/>
    <xf numFmtId="166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7" applyNumberFormat="0" applyFill="0" applyAlignment="0" applyProtection="0"/>
    <xf numFmtId="0" fontId="18" fillId="18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4" fillId="0" borderId="0"/>
    <xf numFmtId="0" fontId="3" fillId="19" borderId="8" applyNumberFormat="0" applyFont="0" applyAlignment="0" applyProtection="0"/>
    <xf numFmtId="0" fontId="19" fillId="16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4" fillId="0" borderId="0"/>
    <xf numFmtId="43" fontId="27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76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1" xfId="2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23" fillId="0" borderId="0" xfId="0" applyFont="1"/>
    <xf numFmtId="0" fontId="24" fillId="0" borderId="0" xfId="0" applyFont="1"/>
    <xf numFmtId="0" fontId="3" fillId="0" borderId="12" xfId="39" applyFont="1" applyFill="1" applyBorder="1" applyAlignment="1">
      <alignment horizontal="left" indent="2"/>
    </xf>
    <xf numFmtId="165" fontId="3" fillId="0" borderId="16" xfId="39" applyNumberFormat="1" applyFont="1" applyFill="1" applyBorder="1" applyAlignment="1">
      <alignment horizontal="right" indent="2"/>
    </xf>
    <xf numFmtId="0" fontId="3" fillId="0" borderId="15" xfId="39" applyFont="1" applyFill="1" applyBorder="1" applyAlignment="1">
      <alignment horizontal="center" wrapText="1"/>
    </xf>
    <xf numFmtId="0" fontId="3" fillId="0" borderId="1" xfId="39" applyFont="1" applyFill="1" applyBorder="1" applyAlignment="1">
      <alignment horizontal="center" vertical="center"/>
    </xf>
    <xf numFmtId="0" fontId="22" fillId="0" borderId="14" xfId="39" applyFont="1" applyFill="1" applyBorder="1" applyAlignment="1">
      <alignment horizontal="center" vertical="center"/>
    </xf>
    <xf numFmtId="165" fontId="22" fillId="0" borderId="17" xfId="39" applyNumberFormat="1" applyFont="1" applyFill="1" applyBorder="1" applyAlignment="1">
      <alignment horizontal="right" vertical="center" indent="2"/>
    </xf>
    <xf numFmtId="9" fontId="0" fillId="0" borderId="0" xfId="1" applyFont="1"/>
    <xf numFmtId="0" fontId="4" fillId="0" borderId="0" xfId="45"/>
    <xf numFmtId="3" fontId="4" fillId="0" borderId="0" xfId="45" applyNumberFormat="1"/>
    <xf numFmtId="0" fontId="22" fillId="0" borderId="0" xfId="45" applyFont="1"/>
    <xf numFmtId="0" fontId="26" fillId="0" borderId="0" xfId="45" applyFont="1"/>
    <xf numFmtId="0" fontId="3" fillId="0" borderId="0" xfId="45" applyFont="1"/>
    <xf numFmtId="0" fontId="24" fillId="0" borderId="0" xfId="45" applyFont="1"/>
    <xf numFmtId="0" fontId="22" fillId="0" borderId="1" xfId="45" applyFont="1" applyBorder="1" applyAlignment="1">
      <alignment horizontal="center" vertical="center"/>
    </xf>
    <xf numFmtId="0" fontId="3" fillId="0" borderId="1" xfId="45" applyFont="1" applyBorder="1" applyAlignment="1">
      <alignment horizontal="center" vertical="center"/>
    </xf>
    <xf numFmtId="0" fontId="25" fillId="0" borderId="0" xfId="45" applyFont="1"/>
    <xf numFmtId="165" fontId="4" fillId="0" borderId="0" xfId="45" applyNumberFormat="1" applyAlignment="1">
      <alignment wrapText="1"/>
    </xf>
    <xf numFmtId="43" fontId="4" fillId="0" borderId="0" xfId="46" applyFont="1"/>
    <xf numFmtId="0" fontId="3" fillId="0" borderId="1" xfId="0" applyFont="1" applyBorder="1"/>
    <xf numFmtId="2" fontId="3" fillId="0" borderId="1" xfId="2" applyNumberFormat="1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8" xfId="0" applyFont="1" applyBorder="1"/>
    <xf numFmtId="0" fontId="22" fillId="0" borderId="1" xfId="0" applyFont="1" applyBorder="1"/>
    <xf numFmtId="0" fontId="3" fillId="0" borderId="0" xfId="0" applyFont="1" applyAlignment="1">
      <alignment horizontal="centerContinuous"/>
    </xf>
    <xf numFmtId="0" fontId="28" fillId="0" borderId="0" xfId="0" applyFont="1"/>
    <xf numFmtId="0" fontId="29" fillId="0" borderId="0" xfId="0" applyFont="1"/>
    <xf numFmtId="9" fontId="3" fillId="0" borderId="18" xfId="1" applyFont="1" applyBorder="1"/>
    <xf numFmtId="9" fontId="3" fillId="0" borderId="11" xfId="1" applyFont="1" applyBorder="1"/>
    <xf numFmtId="9" fontId="3" fillId="0" borderId="12" xfId="1" applyFont="1" applyBorder="1"/>
    <xf numFmtId="9" fontId="22" fillId="0" borderId="1" xfId="1" applyFont="1" applyBorder="1"/>
    <xf numFmtId="0" fontId="3" fillId="0" borderId="0" xfId="0" applyFont="1" applyAlignment="1">
      <alignment horizontal="left"/>
    </xf>
    <xf numFmtId="0" fontId="22" fillId="0" borderId="0" xfId="0" applyFont="1"/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18" xfId="0" applyNumberFormat="1" applyFont="1" applyBorder="1"/>
    <xf numFmtId="3" fontId="22" fillId="0" borderId="1" xfId="0" applyNumberFormat="1" applyFont="1" applyBorder="1"/>
    <xf numFmtId="9" fontId="3" fillId="0" borderId="0" xfId="1" applyFont="1"/>
    <xf numFmtId="0" fontId="3" fillId="0" borderId="13" xfId="45" applyFont="1" applyBorder="1" applyAlignment="1">
      <alignment horizontal="center" vertical="center" wrapText="1"/>
    </xf>
    <xf numFmtId="0" fontId="3" fillId="0" borderId="1" xfId="45" applyFont="1" applyBorder="1" applyAlignment="1">
      <alignment horizontal="center" vertical="center" wrapText="1"/>
    </xf>
    <xf numFmtId="0" fontId="3" fillId="0" borderId="12" xfId="45" applyFont="1" applyBorder="1" applyAlignment="1">
      <alignment horizontal="right"/>
    </xf>
    <xf numFmtId="0" fontId="22" fillId="0" borderId="14" xfId="45" applyFont="1" applyBorder="1" applyAlignment="1">
      <alignment horizontal="center"/>
    </xf>
    <xf numFmtId="0" fontId="3" fillId="0" borderId="20" xfId="45" applyFont="1" applyBorder="1" applyAlignment="1">
      <alignment horizontal="right"/>
    </xf>
    <xf numFmtId="9" fontId="3" fillId="0" borderId="12" xfId="1" applyNumberFormat="1" applyFont="1" applyBorder="1" applyAlignment="1">
      <alignment horizontal="right" indent="2"/>
    </xf>
    <xf numFmtId="9" fontId="3" fillId="0" borderId="12" xfId="1" applyNumberFormat="1" applyFont="1" applyFill="1" applyBorder="1" applyAlignment="1">
      <alignment horizontal="right" indent="2"/>
    </xf>
    <xf numFmtId="9" fontId="3" fillId="0" borderId="11" xfId="1" applyNumberFormat="1" applyFont="1" applyBorder="1" applyAlignment="1">
      <alignment horizontal="right" indent="2"/>
    </xf>
    <xf numFmtId="9" fontId="3" fillId="0" borderId="18" xfId="1" applyNumberFormat="1" applyFont="1" applyBorder="1" applyAlignment="1">
      <alignment horizontal="right" indent="2"/>
    </xf>
    <xf numFmtId="165" fontId="3" fillId="0" borderId="19" xfId="45" applyNumberFormat="1" applyFont="1" applyFill="1" applyBorder="1" applyAlignment="1">
      <alignment horizontal="right" indent="4"/>
    </xf>
    <xf numFmtId="165" fontId="22" fillId="0" borderId="14" xfId="45" applyNumberFormat="1" applyFont="1" applyFill="1" applyBorder="1" applyAlignment="1">
      <alignment horizontal="right" indent="4"/>
    </xf>
    <xf numFmtId="165" fontId="3" fillId="0" borderId="20" xfId="45" applyNumberFormat="1" applyFont="1" applyFill="1" applyBorder="1" applyAlignment="1">
      <alignment horizontal="right" indent="4"/>
    </xf>
    <xf numFmtId="3" fontId="3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165" fontId="4" fillId="0" borderId="0" xfId="45" applyNumberFormat="1" applyAlignment="1">
      <alignment horizontal="left"/>
    </xf>
    <xf numFmtId="0" fontId="30" fillId="0" borderId="0" xfId="0" applyFont="1" applyAlignment="1">
      <alignment horizontal="right"/>
    </xf>
    <xf numFmtId="1" fontId="3" fillId="0" borderId="0" xfId="0" applyNumberFormat="1" applyFont="1"/>
    <xf numFmtId="164" fontId="3" fillId="0" borderId="0" xfId="0" applyNumberFormat="1" applyFont="1"/>
    <xf numFmtId="9" fontId="4" fillId="0" borderId="0" xfId="1"/>
    <xf numFmtId="0" fontId="31" fillId="0" borderId="0" xfId="47" applyAlignment="1">
      <alignment vertical="center"/>
    </xf>
    <xf numFmtId="3" fontId="31" fillId="0" borderId="0" xfId="47" applyNumberFormat="1" applyAlignment="1">
      <alignment vertical="center"/>
    </xf>
    <xf numFmtId="167" fontId="4" fillId="0" borderId="0" xfId="1" applyNumberFormat="1" applyAlignment="1">
      <alignment horizontal="left"/>
    </xf>
    <xf numFmtId="0" fontId="3" fillId="0" borderId="0" xfId="0" applyFont="1" applyBorder="1"/>
    <xf numFmtId="2" fontId="3" fillId="0" borderId="0" xfId="0" applyNumberFormat="1" applyFont="1" applyFill="1" applyBorder="1" applyAlignment="1">
      <alignment horizontal="center"/>
    </xf>
    <xf numFmtId="9" fontId="3" fillId="0" borderId="0" xfId="1" applyNumberFormat="1" applyFont="1"/>
    <xf numFmtId="43" fontId="3" fillId="0" borderId="0" xfId="46" applyFont="1"/>
    <xf numFmtId="3" fontId="3" fillId="0" borderId="0" xfId="46" applyNumberFormat="1" applyFont="1"/>
    <xf numFmtId="167" fontId="4" fillId="0" borderId="0" xfId="1" applyNumberFormat="1"/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Bad" xfId="21"/>
    <cellStyle name="Calculation" xfId="22"/>
    <cellStyle name="Check Cell" xfId="23"/>
    <cellStyle name="Encadr" xfId="24"/>
    <cellStyle name="Euro" xfId="25"/>
    <cellStyle name="Explanatory Text" xfId="26"/>
    <cellStyle name="Good" xfId="27"/>
    <cellStyle name="Heading 1" xfId="28"/>
    <cellStyle name="Heading 2" xfId="29"/>
    <cellStyle name="Heading 3" xfId="30"/>
    <cellStyle name="Heading 4" xfId="31"/>
    <cellStyle name="Input" xfId="32"/>
    <cellStyle name="Lien hypertexte" xfId="47" builtinId="8"/>
    <cellStyle name="Lien hypertexte 2" xfId="33"/>
    <cellStyle name="Linked Cell" xfId="34"/>
    <cellStyle name="Milliers" xfId="46" builtinId="3"/>
    <cellStyle name="Neutral" xfId="35"/>
    <cellStyle name="Normal" xfId="0" builtinId="0"/>
    <cellStyle name="Normal 2" xfId="36"/>
    <cellStyle name="Normal 3" xfId="37"/>
    <cellStyle name="Normal 4" xfId="38"/>
    <cellStyle name="Normal 4 2" xfId="44"/>
    <cellStyle name="Normal 5" xfId="45"/>
    <cellStyle name="Normal_Classeur5" xfId="2"/>
    <cellStyle name="Normal_Synthèse_10_encours ClVN" xfId="39"/>
    <cellStyle name="Note" xfId="40"/>
    <cellStyle name="Output" xfId="41"/>
    <cellStyle name="Pourcentage" xfId="1" builtinId="5"/>
    <cellStyle name="Title" xfId="42"/>
    <cellStyle name="Warning Text" xfId="43"/>
  </cellStyles>
  <dxfs count="0"/>
  <tableStyles count="0" defaultTableStyle="TableStyleMedium2" defaultPivotStyle="PivotStyleLight16"/>
  <colors>
    <mruColors>
      <color rgb="FF93D1FF"/>
      <color rgb="FFC6D9F1"/>
      <color rgb="FFB9E1FF"/>
      <color rgb="FF1199FF"/>
      <color rgb="FF0064AF"/>
      <color rgb="FFEAEAE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23121986159"/>
          <c:y val="7.1707279614415975E-2"/>
          <c:w val="0.78747747875310081"/>
          <c:h val="0.5335715418226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Graphique_1!$A$7</c:f>
              <c:strCache>
                <c:ptCount val="1"/>
                <c:pt idx="0">
                  <c:v>Rech &amp; Transfert (R&amp;T)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Graphique_1!$B$6:$D$6</c:f>
              <c:strCache>
                <c:ptCount val="3"/>
                <c:pt idx="0">
                  <c:v>2016</c:v>
                </c:pt>
                <c:pt idx="1">
                  <c:v>2017sd</c:v>
                </c:pt>
                <c:pt idx="2">
                  <c:v>2018prév.</c:v>
                </c:pt>
              </c:strCache>
            </c:strRef>
          </c:cat>
          <c:val>
            <c:numRef>
              <c:f>Graphique_1!$B$7:$D$7</c:f>
              <c:numCache>
                <c:formatCode>0.00</c:formatCode>
                <c:ptCount val="3"/>
                <c:pt idx="0">
                  <c:v>0.95477999999999996</c:v>
                </c:pt>
                <c:pt idx="1">
                  <c:v>0.95788300000000004</c:v>
                </c:pt>
                <c:pt idx="2">
                  <c:v>0.95158200000000004</c:v>
                </c:pt>
              </c:numCache>
            </c:numRef>
          </c:val>
        </c:ser>
        <c:ser>
          <c:idx val="1"/>
          <c:order val="1"/>
          <c:tx>
            <c:strRef>
              <c:f>Graphique_1!$A$8</c:f>
              <c:strCache>
                <c:ptCount val="1"/>
                <c:pt idx="0">
                  <c:v>Ens. Supérieur (ES&amp;VE)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2857156569722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536276751464822E-16"/>
                  <c:y val="3.0476208759630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Graphique_1!$B$6:$D$6</c:f>
              <c:strCache>
                <c:ptCount val="3"/>
                <c:pt idx="0">
                  <c:v>2016</c:v>
                </c:pt>
                <c:pt idx="1">
                  <c:v>2017sd</c:v>
                </c:pt>
                <c:pt idx="2">
                  <c:v>2018prév.</c:v>
                </c:pt>
              </c:strCache>
            </c:strRef>
          </c:cat>
          <c:val>
            <c:numRef>
              <c:f>Graphique_1!$B$8:$D$8</c:f>
              <c:numCache>
                <c:formatCode>0.00</c:formatCode>
                <c:ptCount val="3"/>
                <c:pt idx="0">
                  <c:v>0.63850200000000001</c:v>
                </c:pt>
                <c:pt idx="1">
                  <c:v>0.60910399999999998</c:v>
                </c:pt>
                <c:pt idx="2">
                  <c:v>0.68084900000000004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100"/>
        <c:axId val="109206144"/>
        <c:axId val="117108096"/>
      </c:barChart>
      <c:catAx>
        <c:axId val="109206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108096"/>
        <c:crosses val="autoZero"/>
        <c:auto val="1"/>
        <c:lblAlgn val="ctr"/>
        <c:lblOffset val="0"/>
        <c:noMultiLvlLbl val="0"/>
      </c:catAx>
      <c:valAx>
        <c:axId val="117108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fr-FR" sz="900"/>
                  <a:t>Dépenses ( en Md€ )</a:t>
                </a:r>
              </a:p>
            </c:rich>
          </c:tx>
          <c:layout/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crossAx val="109206144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65782236689755791"/>
          <c:w val="0.97168612544121635"/>
          <c:h val="0.199955148431552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0549241906095"/>
          <c:y val="6.5289442986293383E-2"/>
          <c:w val="0.3932812375725761"/>
          <c:h val="0.776114756488772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Graphique_2!$A$8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rgbClr val="0064AF"/>
            </a:solidFill>
          </c:spPr>
          <c:invertIfNegative val="0"/>
          <c:dLbls>
            <c:dLbl>
              <c:idx val="0"/>
              <c:layout/>
              <c:tx>
                <c:strRef>
                  <c:f>Graphique_2!$B$17</c:f>
                  <c:strCache>
                    <c:ptCount val="1"/>
                    <c:pt idx="0">
                      <c:v>69%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Graphique_2!$C$17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Graphique_2!$D$17</c:f>
                  <c:strCache>
                    <c:ptCount val="1"/>
                    <c:pt idx="0">
                      <c:v>66%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Graphique_2!$D$17</c:f>
                  <c:strCache>
                    <c:ptCount val="1"/>
                    <c:pt idx="0">
                      <c:v>66%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Graphique_2!$B$7:$D$7</c:f>
              <c:strCache>
                <c:ptCount val="3"/>
                <c:pt idx="0">
                  <c:v>R&amp;T</c:v>
                </c:pt>
                <c:pt idx="1">
                  <c:v>ES&amp;VE</c:v>
                </c:pt>
                <c:pt idx="2">
                  <c:v>Ensemble</c:v>
                </c:pt>
              </c:strCache>
            </c:strRef>
          </c:cat>
          <c:val>
            <c:numRef>
              <c:f>Graphique_2!$B$8:$D$8</c:f>
              <c:numCache>
                <c:formatCode>#,##0</c:formatCode>
                <c:ptCount val="3"/>
                <c:pt idx="0">
                  <c:v>660.59500000000003</c:v>
                </c:pt>
                <c:pt idx="1">
                  <c:v>389.75166666666667</c:v>
                </c:pt>
                <c:pt idx="2">
                  <c:v>1050.3466666666668</c:v>
                </c:pt>
              </c:numCache>
            </c:numRef>
          </c:val>
        </c:ser>
        <c:ser>
          <c:idx val="1"/>
          <c:order val="1"/>
          <c:tx>
            <c:strRef>
              <c:f>Graphique_2!$A$9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rgbClr val="1199FF"/>
            </a:solidFill>
          </c:spPr>
          <c:invertIfNegative val="0"/>
          <c:dLbls>
            <c:dLbl>
              <c:idx val="0"/>
              <c:layout/>
              <c:tx>
                <c:strRef>
                  <c:f>Graphique_2!$B$18</c:f>
                  <c:strCache>
                    <c:ptCount val="1"/>
                    <c:pt idx="0">
                      <c:v>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5.270092226613966E-3"/>
                </c:manualLayout>
              </c:layout>
              <c:tx>
                <c:strRef>
                  <c:f>Graphique_2!$C$18</c:f>
                  <c:strCache>
                    <c:ptCount val="1"/>
                    <c:pt idx="0">
                      <c:v>14%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"/>
                </c:manualLayout>
              </c:layout>
              <c:tx>
                <c:strRef>
                  <c:f>Graphique_2!$D$18</c:f>
                  <c:strCache>
                    <c:ptCount val="1"/>
                    <c:pt idx="0">
                      <c:v>10%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Graphique_2!$D$18</c:f>
                  <c:strCache>
                    <c:ptCount val="1"/>
                    <c:pt idx="0">
                      <c:v>10%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Graphique_2!$B$7:$D$7</c:f>
              <c:strCache>
                <c:ptCount val="3"/>
                <c:pt idx="0">
                  <c:v>R&amp;T</c:v>
                </c:pt>
                <c:pt idx="1">
                  <c:v>ES&amp;VE</c:v>
                </c:pt>
                <c:pt idx="2">
                  <c:v>Ensemble</c:v>
                </c:pt>
              </c:strCache>
            </c:strRef>
          </c:cat>
          <c:val>
            <c:numRef>
              <c:f>Graphique_2!$B$9:$D$9</c:f>
              <c:numCache>
                <c:formatCode>#,##0</c:formatCode>
                <c:ptCount val="3"/>
                <c:pt idx="0">
                  <c:v>73.525666666666666</c:v>
                </c:pt>
                <c:pt idx="1">
                  <c:v>90.966333333333338</c:v>
                </c:pt>
                <c:pt idx="2">
                  <c:v>164.49200000000002</c:v>
                </c:pt>
              </c:numCache>
            </c:numRef>
          </c:val>
        </c:ser>
        <c:ser>
          <c:idx val="2"/>
          <c:order val="2"/>
          <c:tx>
            <c:strRef>
              <c:f>Graphique_2!$A$10</c:f>
              <c:strCache>
                <c:ptCount val="1"/>
                <c:pt idx="0">
                  <c:v>Métropoles</c:v>
                </c:pt>
              </c:strCache>
            </c:strRef>
          </c:tx>
          <c:spPr>
            <a:solidFill>
              <a:srgbClr val="93D1FF"/>
            </a:solidFill>
          </c:spPr>
          <c:invertIfNegative val="0"/>
          <c:dLbls>
            <c:dLbl>
              <c:idx val="0"/>
              <c:layout/>
              <c:tx>
                <c:strRef>
                  <c:f>Graphique_2!$B$19</c:f>
                  <c:strCache>
                    <c:ptCount val="1"/>
                    <c:pt idx="0">
                      <c:v>16%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0540184453227932E-2"/>
                </c:manualLayout>
              </c:layout>
              <c:tx>
                <c:strRef>
                  <c:f>Graphique_2!$C$19</c:f>
                  <c:strCache>
                    <c:ptCount val="1"/>
                    <c:pt idx="0">
                      <c:v>11%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Graphique_2!$D$19</c:f>
                  <c:strCache>
                    <c:ptCount val="1"/>
                    <c:pt idx="0">
                      <c:v>14%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Graphique_2!$D$20</c:f>
                  <c:strCache>
                    <c:ptCount val="1"/>
                    <c:pt idx="0">
                      <c:v>10%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Graphique_2!$B$7:$D$7</c:f>
              <c:strCache>
                <c:ptCount val="3"/>
                <c:pt idx="0">
                  <c:v>R&amp;T</c:v>
                </c:pt>
                <c:pt idx="1">
                  <c:v>ES&amp;VE</c:v>
                </c:pt>
                <c:pt idx="2">
                  <c:v>Ensemble</c:v>
                </c:pt>
              </c:strCache>
            </c:strRef>
          </c:cat>
          <c:val>
            <c:numRef>
              <c:f>Graphique_2!$B$10:$D$10</c:f>
              <c:numCache>
                <c:formatCode>#,##0</c:formatCode>
                <c:ptCount val="3"/>
                <c:pt idx="0">
                  <c:v>156.42966666666666</c:v>
                </c:pt>
                <c:pt idx="1">
                  <c:v>69.225666666666669</c:v>
                </c:pt>
                <c:pt idx="2">
                  <c:v>225.65533333333335</c:v>
                </c:pt>
              </c:numCache>
            </c:numRef>
          </c:val>
        </c:ser>
        <c:ser>
          <c:idx val="3"/>
          <c:order val="3"/>
          <c:tx>
            <c:strRef>
              <c:f>Graphique_2!$A$11</c:f>
              <c:strCache>
                <c:ptCount val="1"/>
                <c:pt idx="0">
                  <c:v>Autres communes et EPCI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2700922266139174E-3"/>
                </c:manualLayout>
              </c:layout>
              <c:tx>
                <c:strRef>
                  <c:f>Graphique_2!$B$20</c:f>
                  <c:strCache>
                    <c:ptCount val="1"/>
                    <c:pt idx="0">
                      <c:v>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5810276679841896E-2"/>
                </c:manualLayout>
              </c:layout>
              <c:tx>
                <c:strRef>
                  <c:f>Graphique_2!$C$20</c:f>
                  <c:strCache>
                    <c:ptCount val="1"/>
                    <c:pt idx="0">
                      <c:v>14%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Graphique_2!$D$20</c:f>
                  <c:strCache>
                    <c:ptCount val="1"/>
                    <c:pt idx="0">
                      <c:v>10%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Graphique_2!$B$7:$D$7</c:f>
              <c:strCache>
                <c:ptCount val="3"/>
                <c:pt idx="0">
                  <c:v>R&amp;T</c:v>
                </c:pt>
                <c:pt idx="1">
                  <c:v>ES&amp;VE</c:v>
                </c:pt>
                <c:pt idx="2">
                  <c:v>Ensemble</c:v>
                </c:pt>
              </c:strCache>
            </c:strRef>
          </c:cat>
          <c:val>
            <c:numRef>
              <c:f>Graphique_2!$B$11:$D$11</c:f>
              <c:numCache>
                <c:formatCode>#,##0</c:formatCode>
                <c:ptCount val="3"/>
                <c:pt idx="0">
                  <c:v>64.198000000000008</c:v>
                </c:pt>
                <c:pt idx="1">
                  <c:v>92.87466666666667</c:v>
                </c:pt>
                <c:pt idx="2">
                  <c:v>157.07266666666666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01125504"/>
        <c:axId val="101131392"/>
      </c:barChart>
      <c:catAx>
        <c:axId val="1011255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1131392"/>
        <c:crosses val="autoZero"/>
        <c:auto val="1"/>
        <c:lblAlgn val="ctr"/>
        <c:lblOffset val="100"/>
        <c:noMultiLvlLbl val="0"/>
      </c:catAx>
      <c:valAx>
        <c:axId val="101131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000" b="0">
                    <a:latin typeface="Arial" panose="020B0604020202020204" pitchFamily="34" charset="0"/>
                    <a:cs typeface="Arial" panose="020B0604020202020204" pitchFamily="34" charset="0"/>
                  </a:rPr>
                  <a:t>Dépenses (en M€ )</a:t>
                </a:r>
              </a:p>
            </c:rich>
          </c:tx>
          <c:layout>
            <c:manualLayout>
              <c:xMode val="edge"/>
              <c:yMode val="edge"/>
              <c:x val="3.9073723379514272E-2"/>
              <c:y val="0.22140985341259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0112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363770984323158"/>
          <c:y val="0.11732387206539895"/>
          <c:w val="0.29193622949030107"/>
          <c:h val="0.33622192482856639"/>
        </c:manualLayout>
      </c:layout>
      <c:overlay val="0"/>
      <c:spPr>
        <a:noFill/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692928214481665"/>
          <c:y val="6.1270995873994857E-2"/>
          <c:w val="0.5600691719555122"/>
          <c:h val="0.84899560011722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FF"/>
              </a:solidFill>
            </c:spPr>
          </c:dPt>
          <c:dPt>
            <c:idx val="1"/>
            <c:bubble3D val="0"/>
            <c:spPr>
              <a:solidFill>
                <a:srgbClr val="99CCFF"/>
              </a:solidFill>
            </c:spPr>
          </c:dPt>
          <c:dPt>
            <c:idx val="2"/>
            <c:bubble3D val="0"/>
            <c:spPr>
              <a:solidFill>
                <a:srgbClr val="CCECFF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9.5270529200378873E-2"/>
                  <c:y val="5.86160117264141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0030527175838558"/>
                  <c:y val="8.5541236564989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0.13106840458502009"/>
                  <c:y val="0.204459474053783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0.15729897399188739"/>
                  <c:y val="-0.191277696567390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23098269495974019"/>
                  <c:y val="-1.992542919165709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9930453608553167"/>
                  <c:y val="-0.198917049109377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546877826712339"/>
                  <c:y val="-7.1436457633671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Graphique_3!$A$8:$A$14</c:f>
              <c:strCache>
                <c:ptCount val="7"/>
                <c:pt idx="0">
                  <c:v> Projets de la recherche publique</c:v>
                </c:pt>
                <c:pt idx="1">
                  <c:v> Équipt de laboratoires publics</c:v>
                </c:pt>
                <c:pt idx="2">
                  <c:v> Opérations immobilières</c:v>
                </c:pt>
                <c:pt idx="3">
                  <c:v>Transfert de technologie et aides aux entreprises innovantes</c:v>
                </c:pt>
                <c:pt idx="4">
                  <c:v>Réseaux THD et TIC </c:v>
                </c:pt>
                <c:pt idx="5">
                  <c:v> Diffusion culture scientifique</c:v>
                </c:pt>
                <c:pt idx="6">
                  <c:v> Aides aux chercheurs</c:v>
                </c:pt>
              </c:strCache>
            </c:strRef>
          </c:cat>
          <c:val>
            <c:numRef>
              <c:f>Graphique_3!$C$8:$C$14</c:f>
              <c:numCache>
                <c:formatCode>0%</c:formatCode>
                <c:ptCount val="7"/>
                <c:pt idx="0">
                  <c:v>0.11322736919260024</c:v>
                </c:pt>
                <c:pt idx="1">
                  <c:v>0.11070347555910083</c:v>
                </c:pt>
                <c:pt idx="2">
                  <c:v>0.25781524226354147</c:v>
                </c:pt>
                <c:pt idx="3">
                  <c:v>0.34794314627117229</c:v>
                </c:pt>
                <c:pt idx="4">
                  <c:v>2.5696163442512132E-2</c:v>
                </c:pt>
                <c:pt idx="5">
                  <c:v>3.1341511367721037E-2</c:v>
                </c:pt>
                <c:pt idx="6">
                  <c:v>0.11327309190335204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489078328018915"/>
          <c:y val="0.14292912240187539"/>
          <c:w val="0.5600691719555122"/>
          <c:h val="0.84899560011722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FF"/>
              </a:solidFill>
            </c:spPr>
          </c:dPt>
          <c:dPt>
            <c:idx val="1"/>
            <c:bubble3D val="0"/>
            <c:spPr>
              <a:solidFill>
                <a:srgbClr val="99CCFF"/>
              </a:solidFill>
            </c:spPr>
          </c:dPt>
          <c:dPt>
            <c:idx val="2"/>
            <c:bubble3D val="0"/>
            <c:spPr>
              <a:solidFill>
                <a:srgbClr val="CCECFF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3934766418660477"/>
                  <c:y val="6.3714400308015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18986948945431409"/>
                  <c:y val="9.06396251465901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0.10535678907905106"/>
                  <c:y val="7.69897225254507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.14756787632950846"/>
                  <c:y val="-0.170882536322856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5.9736954368307248E-2"/>
                  <c:y val="0.242749380015232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6.2671959393505561E-2"/>
                  <c:y val="2.0330923519353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546877826712339"/>
                  <c:y val="-7.1436457633671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Graphique_4_!$A$8:$A$13</c:f>
              <c:strCache>
                <c:ptCount val="6"/>
                <c:pt idx="0">
                  <c:v>Aides au fonctionnemt établissemts</c:v>
                </c:pt>
                <c:pt idx="1">
                  <c:v> Équipt de locaux</c:v>
                </c:pt>
                <c:pt idx="2">
                  <c:v> Opérations immobilières</c:v>
                </c:pt>
                <c:pt idx="3">
                  <c:v>Aides aux étudiants</c:v>
                </c:pt>
                <c:pt idx="4">
                  <c:v>Réseaux THD et TIC</c:v>
                </c:pt>
                <c:pt idx="5">
                  <c:v> Promotion de l'ES</c:v>
                </c:pt>
              </c:strCache>
            </c:strRef>
          </c:cat>
          <c:val>
            <c:numRef>
              <c:f>Graphique_4_!$C$8:$C$13</c:f>
              <c:numCache>
                <c:formatCode>0%</c:formatCode>
                <c:ptCount val="6"/>
                <c:pt idx="0">
                  <c:v>0.13539867113112997</c:v>
                </c:pt>
                <c:pt idx="1">
                  <c:v>5.2071619875656734E-2</c:v>
                </c:pt>
                <c:pt idx="2">
                  <c:v>0.52007071525644477</c:v>
                </c:pt>
                <c:pt idx="3">
                  <c:v>0.27673128830758725</c:v>
                </c:pt>
                <c:pt idx="4">
                  <c:v>9.8984606815216859E-3</c:v>
                </c:pt>
                <c:pt idx="5">
                  <c:v>5.8292447476594013E-3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622300</xdr:colOff>
      <xdr:row>28</xdr:row>
      <xdr:rowOff>0</xdr:rowOff>
    </xdr:to>
    <xdr:sp macro="" textlink="">
      <xdr:nvSpPr>
        <xdr:cNvPr id="3" name="Zone de texte 2"/>
        <xdr:cNvSpPr txBox="1">
          <a:spLocks noChangeArrowheads="1"/>
        </xdr:cNvSpPr>
      </xdr:nvSpPr>
      <xdr:spPr bwMode="auto">
        <a:xfrm>
          <a:off x="0" y="0"/>
          <a:ext cx="3670300" cy="453390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rot="0" vert="horz" wrap="square" lIns="36000" tIns="36000" rIns="36000" bIns="0" anchor="t" anchorCtr="0">
          <a:noAutofit/>
        </a:bodyPr>
        <a:lstStyle/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Les collectivités territoriales, tous niveaux confondus mettent en œuvre différentes modalités d'intervention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, dans le cadre des schémas régionaux de développement économique, d’innovation et d’internationalisation (SRDEII) et de ceux destinés à l’enseignement supérieur, et à la recherche (SRESRI), Les budgets qui y sont affectés concourent à l’attractivité scientifique de la région, ou encore à développer des activités de formation et de recherche au service de l’emploi et de la compétitivité du territoire.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 financement de la recherche et transfert de technologie (R&amp;T)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recouvre l’ensemble des financements ayant contribué à développer les activités de recherche et développement des universités et des organismes publics, à soutenir l’innovation et la recherche dans les entreprises, à favoriser les transferts de technologie, à promouvoir les résultats de la recherche et développer la culture scientifique.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 financement de l’enseignement supérieur et de la vie étudiante (ES&amp;VE) 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correspond à l’ensemble des financements destinés à soutenir l’enseignement supérieur, développer les offres de formation, aider la vie étudiante et à en assurer la promotion.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Les collectivités territoriales interrogées :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régions, départements, communes et EPCI à financement propre (bien que les EPCI n’étant pas </a:t>
          </a:r>
          <a:r>
            <a:rPr lang="fr-FR" sz="750" i="1">
              <a:effectLst/>
              <a:latin typeface="Arial"/>
              <a:ea typeface="Times New Roman"/>
              <a:cs typeface="Times New Roman"/>
            </a:rPr>
            <a:t>stricto sensu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des collectivités territoriales). Certaines collectivités disposent d’un statut particulier : collectivités territoriales de Corse - Guyane - Martinique, métropole de Lyon, département de Mayotte, gouvt de Polynésie française, gouvt de Nouvelle-Calédonie et gouvts des provinces de Nouvelle-Calédonie.</a:t>
          </a:r>
          <a:endParaRPr lang="fr-FR" sz="1100">
            <a:effectLst/>
            <a:latin typeface="Arial"/>
            <a:ea typeface="Times New Roman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L’enquête 2018</a:t>
          </a:r>
          <a:r>
            <a:rPr lang="fr-FR" sz="750">
              <a:effectLst/>
              <a:latin typeface="Arial"/>
              <a:ea typeface="Times New Roman"/>
              <a:cs typeface="Times New Roman"/>
            </a:rPr>
            <a:t> interroge sur les exercices 2016, 2017 et sur les prévisions 2018. Les données 2017 sont semi-définitives et donc susceptibles d’être révisées.</a:t>
          </a:r>
          <a:endParaRPr lang="fr-FR" sz="1100">
            <a:effectLst/>
            <a:latin typeface="Arial"/>
            <a:ea typeface="Times New Roman"/>
          </a:endParaRP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fr-FR" sz="750" b="1">
              <a:effectLst/>
              <a:latin typeface="Arial"/>
              <a:ea typeface="Times New Roman"/>
              <a:cs typeface="Times New Roman"/>
            </a:rPr>
            <a:t>Pour en savoir plus :</a:t>
          </a:r>
          <a:endParaRPr lang="fr-FR" sz="1100">
            <a:effectLst/>
            <a:latin typeface="Arial"/>
            <a:ea typeface="Times New Roman"/>
          </a:endParaRP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fr-FR" sz="700" i="1" u="sng">
              <a:solidFill>
                <a:srgbClr val="0000FF"/>
              </a:solidFill>
              <a:effectLst/>
              <a:latin typeface="Arial"/>
              <a:ea typeface="Times New Roman"/>
              <a:cs typeface="Times New Roman"/>
            </a:rPr>
            <a:t>www.enseignementsup-recherche.gouv.fr/reperes</a:t>
          </a:r>
          <a:endParaRPr lang="fr-FR" sz="1100">
            <a:effectLst/>
            <a:latin typeface="Arial"/>
            <a:ea typeface="Times New Roman"/>
          </a:endParaRP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fr-FR" sz="700" i="1" u="sng">
              <a:solidFill>
                <a:srgbClr val="0000FF"/>
              </a:solidFill>
              <a:effectLst/>
              <a:latin typeface="Arial"/>
              <a:ea typeface="Times New Roman"/>
            </a:rPr>
            <a:t>http://www.enseignementsup-recherche.gouv.fr/</a:t>
          </a:r>
          <a:endParaRPr lang="fr-FR" sz="1100">
            <a:effectLst/>
            <a:latin typeface="Arial"/>
            <a:ea typeface="Times New Roman"/>
          </a:endParaRPr>
        </a:p>
        <a:p>
          <a:pPr algn="just" hangingPunct="0">
            <a:lnSpc>
              <a:spcPts val="1300"/>
            </a:lnSpc>
            <a:spcAft>
              <a:spcPts val="0"/>
            </a:spcAft>
            <a:tabLst>
              <a:tab pos="540385" algn="l"/>
            </a:tabLst>
          </a:pPr>
          <a:r>
            <a:rPr lang="fr-FR" sz="750">
              <a:effectLst/>
              <a:latin typeface="Arial"/>
              <a:ea typeface="Times New Roman"/>
              <a:cs typeface="Times New Roman"/>
            </a:rPr>
            <a:t> </a:t>
          </a:r>
          <a:endParaRPr lang="fr-FR" sz="950">
            <a:effectLst/>
            <a:latin typeface="Arial"/>
            <a:ea typeface="Times New Roman"/>
            <a:cs typeface="Times New Roman"/>
          </a:endParaRPr>
        </a:p>
        <a:p>
          <a:pPr>
            <a:lnSpc>
              <a:spcPct val="150000"/>
            </a:lnSpc>
            <a:spcAft>
              <a:spcPts val="0"/>
            </a:spcAft>
          </a:pPr>
          <a:r>
            <a:rPr lang="fr-FR" sz="750">
              <a:effectLst/>
              <a:latin typeface="Arial"/>
              <a:ea typeface="Times New Roman"/>
            </a:rPr>
            <a:t> </a:t>
          </a:r>
          <a:endParaRPr lang="fr-FR" sz="1100">
            <a:effectLst/>
            <a:latin typeface="Arial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13</xdr:row>
      <xdr:rowOff>95250</xdr:rowOff>
    </xdr:from>
    <xdr:to>
      <xdr:col>2</xdr:col>
      <xdr:colOff>419099</xdr:colOff>
      <xdr:row>23</xdr:row>
      <xdr:rowOff>142874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1266825</xdr:colOff>
      <xdr:row>14</xdr:row>
      <xdr:rowOff>95250</xdr:rowOff>
    </xdr:from>
    <xdr:to>
      <xdr:col>0</xdr:col>
      <xdr:colOff>1562100</xdr:colOff>
      <xdr:row>15</xdr:row>
      <xdr:rowOff>104775</xdr:rowOff>
    </xdr:to>
    <xdr:sp macro="" textlink="$B$9">
      <xdr:nvSpPr>
        <xdr:cNvPr id="2" name="ZoneTexte 1"/>
        <xdr:cNvSpPr txBox="1"/>
      </xdr:nvSpPr>
      <xdr:spPr>
        <a:xfrm>
          <a:off x="1266825" y="2390775"/>
          <a:ext cx="2952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281D8950-028A-42C8-8BDD-47565CA659A1}" type="TxLink">
            <a:rPr lang="en-US" sz="8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1,59</a:t>
          </a:fld>
          <a:endParaRPr lang="fr-FR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2038350</xdr:colOff>
      <xdr:row>14</xdr:row>
      <xdr:rowOff>114300</xdr:rowOff>
    </xdr:from>
    <xdr:to>
      <xdr:col>0</xdr:col>
      <xdr:colOff>2333625</xdr:colOff>
      <xdr:row>15</xdr:row>
      <xdr:rowOff>123825</xdr:rowOff>
    </xdr:to>
    <xdr:sp macro="" textlink="$C$9">
      <xdr:nvSpPr>
        <xdr:cNvPr id="5" name="ZoneTexte 4"/>
        <xdr:cNvSpPr txBox="1"/>
      </xdr:nvSpPr>
      <xdr:spPr>
        <a:xfrm>
          <a:off x="2038350" y="2409825"/>
          <a:ext cx="2952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CE9FC8FF-8B15-4C5C-BE8D-CD0BE799CDBE}" type="TxLink">
            <a:rPr lang="en-US" sz="8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1,57</a:t>
          </a:fld>
          <a:endParaRPr lang="fr-FR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247650</xdr:colOff>
      <xdr:row>14</xdr:row>
      <xdr:rowOff>95250</xdr:rowOff>
    </xdr:from>
    <xdr:to>
      <xdr:col>2</xdr:col>
      <xdr:colOff>76200</xdr:colOff>
      <xdr:row>15</xdr:row>
      <xdr:rowOff>104775</xdr:rowOff>
    </xdr:to>
    <xdr:sp macro="" textlink="$D$9">
      <xdr:nvSpPr>
        <xdr:cNvPr id="6" name="ZoneTexte 5"/>
        <xdr:cNvSpPr txBox="1"/>
      </xdr:nvSpPr>
      <xdr:spPr>
        <a:xfrm>
          <a:off x="2809875" y="2390775"/>
          <a:ext cx="2952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463A7CDA-F976-4B58-963F-0A62C4DDBA79}" type="TxLink">
            <a:rPr lang="en-US" sz="8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1,63</a:t>
          </a:fld>
          <a:endParaRPr lang="fr-FR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23</xdr:row>
      <xdr:rowOff>76199</xdr:rowOff>
    </xdr:from>
    <xdr:to>
      <xdr:col>13</xdr:col>
      <xdr:colOff>47624</xdr:colOff>
      <xdr:row>38</xdr:row>
      <xdr:rowOff>57149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723900</xdr:colOff>
      <xdr:row>37</xdr:row>
      <xdr:rowOff>104775</xdr:rowOff>
    </xdr:from>
    <xdr:to>
      <xdr:col>10</xdr:col>
      <xdr:colOff>341867</xdr:colOff>
      <xdr:row>39</xdr:row>
      <xdr:rowOff>85724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6924675" y="6124575"/>
          <a:ext cx="1141967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123825</xdr:rowOff>
    </xdr:from>
    <xdr:to>
      <xdr:col>4</xdr:col>
      <xdr:colOff>381000</xdr:colOff>
      <xdr:row>34</xdr:row>
      <xdr:rowOff>23812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34</xdr:row>
      <xdr:rowOff>19050</xdr:rowOff>
    </xdr:from>
    <xdr:to>
      <xdr:col>3</xdr:col>
      <xdr:colOff>141841</xdr:colOff>
      <xdr:row>35</xdr:row>
      <xdr:rowOff>134498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2457449" y="5619750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17</xdr:row>
      <xdr:rowOff>123825</xdr:rowOff>
    </xdr:from>
    <xdr:to>
      <xdr:col>4</xdr:col>
      <xdr:colOff>381000</xdr:colOff>
      <xdr:row>33</xdr:row>
      <xdr:rowOff>23812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33</xdr:row>
      <xdr:rowOff>19050</xdr:rowOff>
    </xdr:from>
    <xdr:to>
      <xdr:col>3</xdr:col>
      <xdr:colOff>141841</xdr:colOff>
      <xdr:row>34</xdr:row>
      <xdr:rowOff>134498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2457449" y="5619750"/>
          <a:ext cx="2103992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5</xdr:row>
      <xdr:rowOff>23966</xdr:rowOff>
    </xdr:from>
    <xdr:to>
      <xdr:col>10</xdr:col>
      <xdr:colOff>257175</xdr:colOff>
      <xdr:row>30</xdr:row>
      <xdr:rowOff>104775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3" t="24053" r="8780" b="26042"/>
        <a:stretch/>
      </xdr:blipFill>
      <xdr:spPr>
        <a:xfrm>
          <a:off x="4867275" y="862166"/>
          <a:ext cx="5457825" cy="4624234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28</xdr:row>
      <xdr:rowOff>76200</xdr:rowOff>
    </xdr:from>
    <xdr:to>
      <xdr:col>6</xdr:col>
      <xdr:colOff>113267</xdr:colOff>
      <xdr:row>30</xdr:row>
      <xdr:rowOff>29723</xdr:rowOff>
    </xdr:to>
    <xdr:sp macro="" textlink="">
      <xdr:nvSpPr>
        <xdr:cNvPr id="5" name="Text Box 1029"/>
        <xdr:cNvSpPr txBox="1">
          <a:spLocks noChangeArrowheads="1"/>
        </xdr:cNvSpPr>
      </xdr:nvSpPr>
      <xdr:spPr bwMode="auto">
        <a:xfrm>
          <a:off x="5114925" y="5162550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4</xdr:row>
      <xdr:rowOff>95249</xdr:rowOff>
    </xdr:from>
    <xdr:to>
      <xdr:col>11</xdr:col>
      <xdr:colOff>128729</xdr:colOff>
      <xdr:row>28</xdr:row>
      <xdr:rowOff>122699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9" t="24105" r="6610" b="24693"/>
        <a:stretch/>
      </xdr:blipFill>
      <xdr:spPr bwMode="auto">
        <a:xfrm>
          <a:off x="5695950" y="771524"/>
          <a:ext cx="5234129" cy="4428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523875</xdr:colOff>
      <xdr:row>27</xdr:row>
      <xdr:rowOff>85725</xdr:rowOff>
    </xdr:from>
    <xdr:to>
      <xdr:col>8</xdr:col>
      <xdr:colOff>256142</xdr:colOff>
      <xdr:row>28</xdr:row>
      <xdr:rowOff>201173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4333875" y="4457700"/>
          <a:ext cx="2018267" cy="239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MESRI-SIES.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showGridLines="0" tabSelected="1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3"/>
  <sheetViews>
    <sheetView showGridLines="0" workbookViewId="0"/>
  </sheetViews>
  <sheetFormatPr baseColWidth="10" defaultRowHeight="12.75" x14ac:dyDescent="0.2"/>
  <cols>
    <col min="1" max="1" width="38.42578125" style="3" customWidth="1"/>
    <col min="2" max="3" width="7" style="4" customWidth="1"/>
    <col min="4" max="4" width="10.5703125" style="4" customWidth="1"/>
    <col min="5" max="8" width="7" style="4" customWidth="1"/>
    <col min="9" max="10" width="7" style="3" customWidth="1"/>
    <col min="11" max="16384" width="11.42578125" style="3"/>
  </cols>
  <sheetData>
    <row r="1" spans="1:8" x14ac:dyDescent="0.2">
      <c r="A1" s="7" t="s">
        <v>55</v>
      </c>
    </row>
    <row r="2" spans="1:8" x14ac:dyDescent="0.2">
      <c r="A2" s="7"/>
    </row>
    <row r="4" spans="1:8" ht="15" x14ac:dyDescent="0.25">
      <c r="A4" s="8" t="s">
        <v>43</v>
      </c>
    </row>
    <row r="5" spans="1:8" x14ac:dyDescent="0.2">
      <c r="E5" s="3"/>
      <c r="F5" s="3"/>
      <c r="G5" s="3"/>
      <c r="H5" s="3"/>
    </row>
    <row r="6" spans="1:8" x14ac:dyDescent="0.2">
      <c r="A6" s="6"/>
      <c r="B6" s="1">
        <v>2016</v>
      </c>
      <c r="C6" s="2" t="s">
        <v>48</v>
      </c>
      <c r="D6" s="2" t="s">
        <v>49</v>
      </c>
      <c r="E6" s="3"/>
      <c r="F6" s="64"/>
      <c r="G6" s="3"/>
      <c r="H6" s="3"/>
    </row>
    <row r="7" spans="1:8" x14ac:dyDescent="0.2">
      <c r="A7" s="28" t="s">
        <v>51</v>
      </c>
      <c r="B7" s="5">
        <v>0.95477999999999996</v>
      </c>
      <c r="C7" s="5">
        <v>0.95788300000000004</v>
      </c>
      <c r="D7" s="5">
        <v>0.95158200000000004</v>
      </c>
      <c r="E7" s="3"/>
      <c r="F7" s="47"/>
      <c r="G7" s="47"/>
      <c r="H7" s="3"/>
    </row>
    <row r="8" spans="1:8" x14ac:dyDescent="0.2">
      <c r="A8" s="29" t="s">
        <v>56</v>
      </c>
      <c r="B8" s="5">
        <v>0.63850200000000001</v>
      </c>
      <c r="C8" s="5">
        <v>0.60910399999999998</v>
      </c>
      <c r="D8" s="5">
        <v>0.68084900000000004</v>
      </c>
      <c r="E8" s="3"/>
      <c r="F8" s="47"/>
      <c r="G8" s="47"/>
      <c r="H8" s="3"/>
    </row>
    <row r="9" spans="1:8" x14ac:dyDescent="0.2">
      <c r="A9" s="27" t="s">
        <v>22</v>
      </c>
      <c r="B9" s="61">
        <v>1.5932819999999999</v>
      </c>
      <c r="C9" s="61">
        <v>1.5669870000000001</v>
      </c>
      <c r="D9" s="61">
        <v>1.632431</v>
      </c>
      <c r="E9" s="3"/>
      <c r="F9" s="47"/>
      <c r="G9" s="3"/>
      <c r="H9" s="3"/>
    </row>
    <row r="10" spans="1:8" x14ac:dyDescent="0.2">
      <c r="A10" s="70" t="s">
        <v>58</v>
      </c>
      <c r="B10" s="71"/>
      <c r="C10" s="71"/>
      <c r="D10" s="71"/>
      <c r="E10" s="3"/>
      <c r="F10" s="47"/>
      <c r="G10" s="3"/>
      <c r="H10" s="3"/>
    </row>
    <row r="11" spans="1:8" x14ac:dyDescent="0.2">
      <c r="A11" s="70" t="s">
        <v>59</v>
      </c>
      <c r="B11" s="71"/>
      <c r="C11" s="71"/>
      <c r="D11" s="71"/>
      <c r="E11" s="3"/>
      <c r="F11" s="47"/>
      <c r="G11" s="3"/>
      <c r="H11" s="3"/>
    </row>
    <row r="12" spans="1:8" x14ac:dyDescent="0.2">
      <c r="A12" s="36" t="s">
        <v>23</v>
      </c>
      <c r="E12" s="3"/>
      <c r="F12" s="3"/>
      <c r="G12" s="3"/>
      <c r="H12" s="3"/>
    </row>
    <row r="13" spans="1:8" x14ac:dyDescent="0.2">
      <c r="E13" s="3"/>
      <c r="F13" s="3"/>
      <c r="G13" s="3"/>
      <c r="H13" s="3"/>
    </row>
    <row r="23" spans="3:3" x14ac:dyDescent="0.2">
      <c r="C23" s="63" t="s">
        <v>23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97"/>
  <sheetViews>
    <sheetView showGridLines="0" zoomScaleNormal="100" workbookViewId="0"/>
  </sheetViews>
  <sheetFormatPr baseColWidth="10" defaultRowHeight="12.75" x14ac:dyDescent="0.2"/>
  <cols>
    <col min="1" max="1" width="22.85546875" style="3" customWidth="1"/>
    <col min="2" max="2" width="11.42578125" style="3"/>
    <col min="3" max="3" width="11.28515625" style="3" customWidth="1"/>
    <col min="4" max="4" width="11.42578125" style="3"/>
    <col min="5" max="5" width="12.28515625" style="3" customWidth="1"/>
    <col min="6" max="14" width="11.42578125" style="3"/>
    <col min="15" max="15" width="9.42578125" style="3" customWidth="1"/>
    <col min="16" max="16384" width="11.42578125" style="3"/>
  </cols>
  <sheetData>
    <row r="1" spans="1:12" x14ac:dyDescent="0.2">
      <c r="A1" s="7" t="s">
        <v>55</v>
      </c>
    </row>
    <row r="4" spans="1:12" ht="15" x14ac:dyDescent="0.25">
      <c r="A4" s="8" t="s">
        <v>44</v>
      </c>
    </row>
    <row r="5" spans="1:12" x14ac:dyDescent="0.2">
      <c r="A5" s="42" t="s">
        <v>50</v>
      </c>
    </row>
    <row r="6" spans="1:12" x14ac:dyDescent="0.2">
      <c r="B6" s="41"/>
      <c r="C6" s="34"/>
      <c r="D6" s="34"/>
    </row>
    <row r="7" spans="1:12" x14ac:dyDescent="0.2">
      <c r="A7" s="35" t="s">
        <v>28</v>
      </c>
      <c r="B7" s="30" t="s">
        <v>25</v>
      </c>
      <c r="C7" s="30" t="s">
        <v>57</v>
      </c>
      <c r="D7" s="30" t="s">
        <v>22</v>
      </c>
    </row>
    <row r="8" spans="1:12" x14ac:dyDescent="0.2">
      <c r="A8" s="30" t="s">
        <v>9</v>
      </c>
      <c r="B8" s="43">
        <v>660.59500000000003</v>
      </c>
      <c r="C8" s="43">
        <v>389.75166666666667</v>
      </c>
      <c r="D8" s="43">
        <f>SUM(B8,C8)</f>
        <v>1050.3466666666668</v>
      </c>
      <c r="F8" s="65"/>
      <c r="G8" s="65"/>
      <c r="H8" s="65"/>
      <c r="I8" s="65"/>
      <c r="J8" s="65"/>
      <c r="K8" s="65"/>
      <c r="L8" s="65"/>
    </row>
    <row r="9" spans="1:12" x14ac:dyDescent="0.2">
      <c r="A9" s="31" t="s">
        <v>10</v>
      </c>
      <c r="B9" s="44">
        <v>73.525666666666666</v>
      </c>
      <c r="C9" s="44">
        <v>90.966333333333338</v>
      </c>
      <c r="D9" s="44">
        <f>SUM(B9,C9)</f>
        <v>164.49200000000002</v>
      </c>
    </row>
    <row r="10" spans="1:12" x14ac:dyDescent="0.2">
      <c r="A10" s="31" t="s">
        <v>53</v>
      </c>
      <c r="B10" s="44">
        <v>156.42966666666666</v>
      </c>
      <c r="C10" s="44">
        <v>69.225666666666669</v>
      </c>
      <c r="D10" s="44">
        <v>225.65533333333335</v>
      </c>
    </row>
    <row r="11" spans="1:12" x14ac:dyDescent="0.2">
      <c r="A11" s="32" t="s">
        <v>54</v>
      </c>
      <c r="B11" s="45">
        <v>64.198000000000008</v>
      </c>
      <c r="C11" s="45">
        <v>92.87466666666667</v>
      </c>
      <c r="D11" s="45">
        <v>157.07266666666666</v>
      </c>
    </row>
    <row r="12" spans="1:12" x14ac:dyDescent="0.2">
      <c r="A12" s="33" t="s">
        <v>22</v>
      </c>
      <c r="B12" s="46">
        <f>SUM(B8:B11)</f>
        <v>954.74833333333333</v>
      </c>
      <c r="C12" s="46">
        <f>SUM(C8:C11)</f>
        <v>642.81833333333338</v>
      </c>
      <c r="D12" s="46">
        <f>SUM(D8:D11)</f>
        <v>1597.5666666666668</v>
      </c>
    </row>
    <row r="13" spans="1:12" x14ac:dyDescent="0.2">
      <c r="A13" s="36" t="s">
        <v>23</v>
      </c>
    </row>
    <row r="15" spans="1:12" x14ac:dyDescent="0.2">
      <c r="B15" s="41"/>
      <c r="C15" s="34"/>
      <c r="D15" s="34"/>
    </row>
    <row r="16" spans="1:12" x14ac:dyDescent="0.2">
      <c r="A16" s="35" t="s">
        <v>24</v>
      </c>
      <c r="B16" s="30" t="s">
        <v>25</v>
      </c>
      <c r="C16" s="30" t="s">
        <v>57</v>
      </c>
      <c r="D16" s="30" t="s">
        <v>22</v>
      </c>
    </row>
    <row r="17" spans="1:12" x14ac:dyDescent="0.2">
      <c r="A17" s="30" t="s">
        <v>9</v>
      </c>
      <c r="B17" s="38">
        <f>B8/B$12</f>
        <v>0.69190484752526416</v>
      </c>
      <c r="C17" s="38">
        <f>C8/C$12</f>
        <v>0.60631697395064954</v>
      </c>
      <c r="D17" s="38">
        <f t="shared" ref="D17:D20" si="0">D8/D$12</f>
        <v>0.65746656373234291</v>
      </c>
    </row>
    <row r="18" spans="1:12" x14ac:dyDescent="0.2">
      <c r="A18" s="31" t="s">
        <v>10</v>
      </c>
      <c r="B18" s="39">
        <f t="shared" ref="B18:B19" si="1">B9/B$12</f>
        <v>7.7010521097182677E-2</v>
      </c>
      <c r="C18" s="39">
        <f>C9/C$12</f>
        <v>0.14151172830063444</v>
      </c>
      <c r="D18" s="39">
        <f t="shared" si="0"/>
        <v>0.1029640912220669</v>
      </c>
      <c r="L18" s="60"/>
    </row>
    <row r="19" spans="1:12" x14ac:dyDescent="0.2">
      <c r="A19" s="31" t="s">
        <v>53</v>
      </c>
      <c r="B19" s="39">
        <f t="shared" si="1"/>
        <v>0.16384387508750123</v>
      </c>
      <c r="C19" s="39">
        <f>C10/C$12</f>
        <v>0.1076908717081809</v>
      </c>
      <c r="D19" s="39">
        <f t="shared" si="0"/>
        <v>0.14124940012936341</v>
      </c>
      <c r="L19" s="60"/>
    </row>
    <row r="20" spans="1:12" x14ac:dyDescent="0.2">
      <c r="A20" s="32" t="s">
        <v>54</v>
      </c>
      <c r="B20" s="37">
        <f>B11/B$12</f>
        <v>6.7240756290052009E-2</v>
      </c>
      <c r="C20" s="37">
        <f>C11/C$12</f>
        <v>0.14448042604053504</v>
      </c>
      <c r="D20" s="37">
        <f t="shared" si="0"/>
        <v>9.8319944916226754E-2</v>
      </c>
      <c r="L20" s="60"/>
    </row>
    <row r="21" spans="1:12" x14ac:dyDescent="0.2">
      <c r="A21" s="33" t="s">
        <v>22</v>
      </c>
      <c r="B21" s="40">
        <f>SUM(B17:B20)</f>
        <v>1</v>
      </c>
      <c r="C21" s="40">
        <f>SUM(C17:C20)</f>
        <v>0.99999999999999989</v>
      </c>
      <c r="D21" s="40">
        <f t="shared" ref="D21" si="2">SUM(D17:D20)</f>
        <v>0.99999999999999989</v>
      </c>
      <c r="L21" s="60"/>
    </row>
    <row r="22" spans="1:12" x14ac:dyDescent="0.2">
      <c r="A22" s="36" t="s">
        <v>23</v>
      </c>
    </row>
    <row r="25" spans="1:12" x14ac:dyDescent="0.2">
      <c r="A25" s="3" t="s">
        <v>26</v>
      </c>
    </row>
    <row r="26" spans="1:12" x14ac:dyDescent="0.2">
      <c r="A26" s="3" t="s">
        <v>27</v>
      </c>
    </row>
    <row r="40" spans="7:27" x14ac:dyDescent="0.2">
      <c r="P40" s="73"/>
      <c r="Q40" s="73"/>
    </row>
    <row r="41" spans="7:27" x14ac:dyDescent="0.2"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2"/>
    </row>
    <row r="42" spans="7:27" x14ac:dyDescent="0.2">
      <c r="G42" s="60"/>
      <c r="H42" s="60"/>
      <c r="I42" s="60"/>
      <c r="J42" s="60"/>
      <c r="K42" s="72"/>
      <c r="L42" s="72"/>
      <c r="M42" s="72"/>
      <c r="N42" s="72"/>
      <c r="O42" s="73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47"/>
    </row>
    <row r="43" spans="7:27" x14ac:dyDescent="0.2">
      <c r="G43" s="60"/>
      <c r="H43" s="60"/>
      <c r="I43" s="60"/>
      <c r="J43" s="60"/>
      <c r="K43" s="72"/>
      <c r="L43" s="72"/>
      <c r="M43" s="72"/>
      <c r="N43" s="72"/>
      <c r="O43" s="73"/>
      <c r="P43" s="60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47"/>
    </row>
    <row r="44" spans="7:27" x14ac:dyDescent="0.2">
      <c r="G44" s="60"/>
      <c r="H44" s="60"/>
      <c r="I44" s="60"/>
      <c r="J44" s="60"/>
      <c r="K44" s="72"/>
      <c r="L44" s="72"/>
      <c r="M44" s="72"/>
      <c r="N44" s="72"/>
      <c r="O44" s="73"/>
    </row>
    <row r="46" spans="7:27" x14ac:dyDescent="0.2">
      <c r="P46" s="73"/>
      <c r="Q46" s="73"/>
    </row>
    <row r="47" spans="7:27" x14ac:dyDescent="0.2">
      <c r="Q47" s="74"/>
      <c r="R47" s="60"/>
      <c r="S47" s="60"/>
      <c r="T47" s="60"/>
      <c r="U47" s="60"/>
      <c r="V47" s="60"/>
      <c r="W47" s="60"/>
      <c r="X47" s="60"/>
      <c r="Y47" s="60"/>
      <c r="Z47" s="60"/>
      <c r="AA47" s="47"/>
    </row>
    <row r="48" spans="7:27" x14ac:dyDescent="0.2">
      <c r="G48" s="60"/>
      <c r="H48" s="60"/>
      <c r="I48" s="60"/>
      <c r="J48" s="60"/>
      <c r="K48" s="72"/>
      <c r="L48" s="72"/>
      <c r="M48" s="72"/>
      <c r="N48" s="72"/>
      <c r="Q48" s="74"/>
      <c r="R48" s="60"/>
      <c r="S48" s="60"/>
      <c r="T48" s="60"/>
      <c r="U48" s="60"/>
      <c r="V48" s="60"/>
      <c r="W48" s="60"/>
      <c r="X48" s="60"/>
      <c r="Y48" s="60"/>
      <c r="Z48" s="60"/>
      <c r="AA48" s="47"/>
    </row>
    <row r="49" spans="7:27" x14ac:dyDescent="0.2">
      <c r="G49" s="60"/>
      <c r="H49" s="60"/>
      <c r="I49" s="60"/>
      <c r="J49" s="60"/>
      <c r="K49" s="72"/>
      <c r="L49" s="72"/>
      <c r="M49" s="72"/>
      <c r="N49" s="72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47"/>
    </row>
    <row r="50" spans="7:27" x14ac:dyDescent="0.2">
      <c r="G50" s="60"/>
      <c r="H50" s="60"/>
      <c r="I50" s="60"/>
      <c r="J50" s="60"/>
      <c r="K50" s="72"/>
      <c r="L50" s="72"/>
      <c r="M50" s="72"/>
      <c r="N50" s="72"/>
    </row>
    <row r="52" spans="7:27" x14ac:dyDescent="0.2">
      <c r="P52" s="73"/>
      <c r="Q52" s="73"/>
    </row>
    <row r="53" spans="7:27" x14ac:dyDescent="0.2">
      <c r="G53" s="60"/>
      <c r="H53" s="60"/>
      <c r="I53" s="60"/>
      <c r="J53" s="60"/>
      <c r="K53" s="72"/>
      <c r="L53" s="72"/>
      <c r="M53" s="72"/>
      <c r="N53" s="72"/>
      <c r="Q53" s="74"/>
      <c r="R53" s="60"/>
      <c r="S53" s="60"/>
      <c r="T53" s="60"/>
      <c r="U53" s="60"/>
      <c r="V53" s="60"/>
      <c r="W53" s="60"/>
      <c r="X53" s="60"/>
      <c r="Y53" s="60"/>
      <c r="Z53" s="60"/>
      <c r="AA53" s="47"/>
    </row>
    <row r="54" spans="7:27" x14ac:dyDescent="0.2">
      <c r="G54" s="60"/>
      <c r="H54" s="60"/>
      <c r="I54" s="60"/>
      <c r="J54" s="60"/>
      <c r="K54" s="72"/>
      <c r="L54" s="72"/>
      <c r="M54" s="72"/>
      <c r="N54" s="72"/>
      <c r="Q54" s="74"/>
      <c r="R54" s="60"/>
      <c r="S54" s="60"/>
      <c r="T54" s="60"/>
      <c r="U54" s="60"/>
      <c r="V54" s="60"/>
      <c r="W54" s="60"/>
      <c r="X54" s="60"/>
      <c r="Y54" s="60"/>
      <c r="Z54" s="60"/>
      <c r="AA54" s="47"/>
    </row>
    <row r="55" spans="7:27" x14ac:dyDescent="0.2">
      <c r="G55" s="60"/>
      <c r="H55" s="60"/>
      <c r="I55" s="60"/>
      <c r="J55" s="60"/>
      <c r="K55" s="72"/>
      <c r="L55" s="72"/>
      <c r="M55" s="72"/>
      <c r="N55" s="72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47"/>
    </row>
    <row r="58" spans="7:27" x14ac:dyDescent="0.2">
      <c r="G58" s="60"/>
      <c r="H58" s="60"/>
      <c r="I58" s="60"/>
      <c r="J58" s="60"/>
      <c r="K58" s="72"/>
      <c r="L58" s="72"/>
      <c r="M58" s="72"/>
      <c r="N58" s="72"/>
      <c r="P58" s="73"/>
      <c r="Q58" s="73"/>
    </row>
    <row r="59" spans="7:27" x14ac:dyDescent="0.2">
      <c r="G59" s="60"/>
      <c r="H59" s="60"/>
      <c r="I59" s="60"/>
      <c r="J59" s="60"/>
      <c r="K59" s="72"/>
      <c r="L59" s="72"/>
      <c r="M59" s="72"/>
      <c r="N59" s="72"/>
      <c r="Q59" s="74"/>
      <c r="R59" s="60"/>
      <c r="S59" s="60"/>
      <c r="T59" s="60"/>
      <c r="U59" s="60"/>
      <c r="V59" s="60"/>
      <c r="W59" s="60"/>
      <c r="X59" s="60"/>
      <c r="Y59" s="60"/>
      <c r="Z59" s="60"/>
      <c r="AA59" s="47"/>
    </row>
    <row r="60" spans="7:27" x14ac:dyDescent="0.2">
      <c r="G60" s="60"/>
      <c r="H60" s="60"/>
      <c r="I60" s="60"/>
      <c r="J60" s="60"/>
      <c r="K60" s="72"/>
      <c r="L60" s="72"/>
      <c r="M60" s="72"/>
      <c r="N60" s="72"/>
      <c r="Q60" s="74"/>
      <c r="R60" s="60"/>
      <c r="S60" s="60"/>
      <c r="T60" s="60"/>
      <c r="U60" s="60"/>
      <c r="V60" s="60"/>
      <c r="W60" s="60"/>
      <c r="X60" s="60"/>
      <c r="Y60" s="60"/>
      <c r="Z60" s="60"/>
      <c r="AA60" s="47"/>
    </row>
    <row r="61" spans="7:27" x14ac:dyDescent="0.2"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47"/>
    </row>
    <row r="63" spans="7:27" x14ac:dyDescent="0.2">
      <c r="G63" s="60"/>
      <c r="H63" s="60"/>
      <c r="I63" s="60"/>
      <c r="J63" s="60"/>
      <c r="K63" s="72"/>
      <c r="L63" s="72"/>
      <c r="M63" s="72"/>
      <c r="N63" s="72"/>
    </row>
    <row r="64" spans="7:27" x14ac:dyDescent="0.2">
      <c r="G64" s="60"/>
      <c r="H64" s="60"/>
      <c r="I64" s="60"/>
      <c r="J64" s="60"/>
      <c r="K64" s="72"/>
      <c r="L64" s="72"/>
      <c r="M64" s="72"/>
      <c r="N64" s="72"/>
      <c r="P64" s="73"/>
      <c r="Q64" s="73"/>
    </row>
    <row r="65" spans="2:27" x14ac:dyDescent="0.2">
      <c r="G65" s="60"/>
      <c r="H65" s="60"/>
      <c r="I65" s="60"/>
      <c r="J65" s="60"/>
      <c r="K65" s="72"/>
      <c r="L65" s="72"/>
      <c r="M65" s="72"/>
      <c r="N65" s="72"/>
      <c r="Q65" s="74"/>
      <c r="R65" s="60"/>
      <c r="S65" s="60"/>
      <c r="T65" s="60"/>
      <c r="U65" s="60"/>
      <c r="V65" s="60"/>
      <c r="W65" s="60"/>
      <c r="X65" s="60"/>
      <c r="Y65" s="60"/>
      <c r="Z65" s="60"/>
      <c r="AA65" s="47"/>
    </row>
    <row r="66" spans="2:27" x14ac:dyDescent="0.2">
      <c r="Q66" s="74"/>
      <c r="R66" s="60"/>
      <c r="S66" s="60"/>
      <c r="T66" s="60"/>
      <c r="U66" s="60"/>
      <c r="V66" s="60"/>
      <c r="W66" s="60"/>
      <c r="X66" s="60"/>
      <c r="Y66" s="60"/>
      <c r="Z66" s="60"/>
      <c r="AA66" s="47"/>
    </row>
    <row r="67" spans="2:27" x14ac:dyDescent="0.2"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47"/>
    </row>
    <row r="76" spans="2:27" x14ac:dyDescent="0.2"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47"/>
      <c r="M76" s="47"/>
      <c r="N76" s="47"/>
      <c r="O76" s="74"/>
      <c r="P76" s="47"/>
      <c r="Q76" s="73"/>
    </row>
    <row r="77" spans="2:27" x14ac:dyDescent="0.2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47"/>
      <c r="M77" s="47"/>
      <c r="N77" s="47"/>
      <c r="O77" s="74"/>
      <c r="P77" s="47"/>
      <c r="Q77" s="73"/>
    </row>
    <row r="78" spans="2:27" x14ac:dyDescent="0.2"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47"/>
      <c r="M78" s="47"/>
      <c r="N78" s="47"/>
      <c r="O78" s="74"/>
      <c r="P78" s="47"/>
      <c r="Q78" s="73"/>
    </row>
    <row r="79" spans="2:27" x14ac:dyDescent="0.2"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47"/>
      <c r="M79" s="47"/>
      <c r="N79" s="47"/>
      <c r="O79" s="74"/>
      <c r="P79" s="47"/>
      <c r="Q79" s="73"/>
    </row>
    <row r="80" spans="2:27" x14ac:dyDescent="0.2"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47"/>
      <c r="M80" s="47"/>
      <c r="N80" s="47"/>
      <c r="O80" s="74"/>
      <c r="P80" s="47"/>
      <c r="Q80" s="73"/>
    </row>
    <row r="81" spans="1:17" x14ac:dyDescent="0.2"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47"/>
      <c r="M81" s="47"/>
      <c r="N81" s="47"/>
      <c r="O81" s="74"/>
      <c r="P81" s="47"/>
      <c r="Q81" s="73"/>
    </row>
    <row r="82" spans="1:17" x14ac:dyDescent="0.2"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47"/>
      <c r="M82" s="47"/>
      <c r="N82" s="47"/>
      <c r="O82" s="74"/>
      <c r="P82" s="47"/>
      <c r="Q82" s="73"/>
    </row>
    <row r="83" spans="1:17" x14ac:dyDescent="0.2"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47"/>
      <c r="M83" s="47"/>
      <c r="N83" s="47"/>
      <c r="O83" s="74"/>
      <c r="P83" s="47"/>
      <c r="Q83" s="73"/>
    </row>
    <row r="84" spans="1:17" x14ac:dyDescent="0.2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47"/>
      <c r="M84" s="47"/>
      <c r="N84" s="47"/>
      <c r="O84" s="74"/>
      <c r="P84" s="47"/>
      <c r="Q84" s="73"/>
    </row>
    <row r="85" spans="1:17" x14ac:dyDescent="0.2"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47"/>
      <c r="M85" s="47"/>
      <c r="N85" s="47"/>
      <c r="O85" s="74"/>
      <c r="P85" s="47"/>
      <c r="Q85" s="73"/>
    </row>
    <row r="86" spans="1:17" x14ac:dyDescent="0.2"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47"/>
      <c r="M86" s="47"/>
      <c r="N86" s="47"/>
      <c r="O86" s="74"/>
      <c r="P86" s="47"/>
      <c r="Q86" s="73"/>
    </row>
    <row r="87" spans="1:17" x14ac:dyDescent="0.2"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47"/>
      <c r="M87" s="47"/>
      <c r="N87" s="47"/>
      <c r="O87" s="74"/>
      <c r="P87" s="47"/>
      <c r="Q87" s="73"/>
    </row>
    <row r="88" spans="1:17" x14ac:dyDescent="0.2"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47"/>
      <c r="M88" s="47"/>
      <c r="N88" s="47"/>
      <c r="O88" s="74"/>
      <c r="P88" s="47"/>
      <c r="Q88" s="73"/>
    </row>
    <row r="89" spans="1:17" x14ac:dyDescent="0.2">
      <c r="A89" s="4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47"/>
      <c r="M89" s="47"/>
      <c r="N89" s="47"/>
      <c r="O89" s="74"/>
      <c r="P89" s="47"/>
      <c r="Q89" s="73"/>
    </row>
    <row r="90" spans="1:17" x14ac:dyDescent="0.2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47"/>
      <c r="M90" s="47"/>
      <c r="N90" s="47"/>
      <c r="O90" s="74"/>
      <c r="P90" s="73"/>
      <c r="Q90" s="73"/>
    </row>
    <row r="91" spans="1:17" x14ac:dyDescent="0.2"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47"/>
      <c r="M91" s="47"/>
      <c r="N91" s="47"/>
      <c r="O91" s="74"/>
      <c r="P91" s="73"/>
      <c r="Q91" s="73"/>
    </row>
    <row r="92" spans="1:17" x14ac:dyDescent="0.2"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47"/>
      <c r="M92" s="47"/>
      <c r="N92" s="47"/>
      <c r="O92" s="74"/>
      <c r="P92" s="73"/>
      <c r="Q92" s="73"/>
    </row>
    <row r="93" spans="1:17" x14ac:dyDescent="0.2"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47"/>
      <c r="M93" s="47"/>
      <c r="N93" s="47"/>
      <c r="O93" s="74"/>
      <c r="P93" s="73"/>
      <c r="Q93" s="73"/>
    </row>
    <row r="94" spans="1:17" x14ac:dyDescent="0.2"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47"/>
      <c r="M94" s="47"/>
      <c r="N94" s="47"/>
      <c r="O94" s="74"/>
      <c r="P94" s="73"/>
      <c r="Q94" s="73"/>
    </row>
    <row r="95" spans="1:17" x14ac:dyDescent="0.2"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47"/>
      <c r="M95" s="47"/>
      <c r="N95" s="47"/>
      <c r="O95" s="74"/>
      <c r="P95" s="73"/>
      <c r="Q95" s="73"/>
    </row>
    <row r="96" spans="1:17" x14ac:dyDescent="0.2"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47"/>
      <c r="M96" s="47"/>
      <c r="N96" s="47"/>
      <c r="O96" s="74"/>
      <c r="P96" s="73"/>
      <c r="Q96" s="73"/>
    </row>
    <row r="97" spans="2:17" x14ac:dyDescent="0.2"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47"/>
      <c r="M97" s="47"/>
      <c r="N97" s="47"/>
      <c r="O97" s="74"/>
      <c r="P97" s="73"/>
      <c r="Q97" s="7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18"/>
  <sheetViews>
    <sheetView showGridLines="0" zoomScaleNormal="100" workbookViewId="0"/>
  </sheetViews>
  <sheetFormatPr baseColWidth="10" defaultRowHeight="12.75" x14ac:dyDescent="0.2"/>
  <cols>
    <col min="1" max="1" width="29.42578125" style="20" bestFit="1" customWidth="1"/>
    <col min="2" max="2" width="24.140625" style="20" customWidth="1"/>
    <col min="3" max="3" width="12.7109375" style="20" bestFit="1" customWidth="1"/>
    <col min="4" max="6" width="11.42578125" style="20"/>
    <col min="8" max="16384" width="11.42578125" style="20"/>
  </cols>
  <sheetData>
    <row r="1" spans="1:4" x14ac:dyDescent="0.2">
      <c r="A1" s="7" t="s">
        <v>55</v>
      </c>
    </row>
    <row r="4" spans="1:4" ht="15" x14ac:dyDescent="0.25">
      <c r="A4" s="21" t="s">
        <v>45</v>
      </c>
    </row>
    <row r="5" spans="1:4" x14ac:dyDescent="0.2">
      <c r="A5" s="42" t="s">
        <v>50</v>
      </c>
    </row>
    <row r="7" spans="1:4" ht="30.75" customHeight="1" x14ac:dyDescent="0.2">
      <c r="A7" s="23" t="s">
        <v>29</v>
      </c>
      <c r="B7" s="48" t="s">
        <v>6</v>
      </c>
      <c r="C7" s="49" t="s">
        <v>5</v>
      </c>
    </row>
    <row r="8" spans="1:4" x14ac:dyDescent="0.2">
      <c r="A8" s="50" t="s">
        <v>30</v>
      </c>
      <c r="B8" s="57">
        <v>107.31033333333333</v>
      </c>
      <c r="C8" s="55">
        <f>B8/B$15</f>
        <v>0.11322736919260024</v>
      </c>
      <c r="D8" s="47"/>
    </row>
    <row r="9" spans="1:4" x14ac:dyDescent="0.2">
      <c r="A9" s="50" t="s">
        <v>31</v>
      </c>
      <c r="B9" s="57">
        <v>104.91833333333334</v>
      </c>
      <c r="C9" s="53">
        <f t="shared" ref="C9:C14" si="0">B9/B$15</f>
        <v>0.11070347555910083</v>
      </c>
      <c r="D9" s="47"/>
    </row>
    <row r="10" spans="1:4" x14ac:dyDescent="0.2">
      <c r="A10" s="50" t="s">
        <v>32</v>
      </c>
      <c r="B10" s="57">
        <v>244.34233333333333</v>
      </c>
      <c r="C10" s="54">
        <f t="shared" si="0"/>
        <v>0.25781524226354147</v>
      </c>
      <c r="D10" s="47"/>
    </row>
    <row r="11" spans="1:4" x14ac:dyDescent="0.2">
      <c r="A11" s="50" t="s">
        <v>64</v>
      </c>
      <c r="B11" s="57">
        <v>329.76033333333334</v>
      </c>
      <c r="C11" s="54">
        <f t="shared" si="0"/>
        <v>0.34794314627117229</v>
      </c>
      <c r="D11" s="47"/>
    </row>
    <row r="12" spans="1:4" x14ac:dyDescent="0.2">
      <c r="A12" s="50" t="s">
        <v>33</v>
      </c>
      <c r="B12" s="57">
        <v>24.353333333333332</v>
      </c>
      <c r="C12" s="53">
        <f t="shared" si="0"/>
        <v>2.5696163442512132E-2</v>
      </c>
      <c r="D12" s="47"/>
    </row>
    <row r="13" spans="1:4" x14ac:dyDescent="0.2">
      <c r="A13" s="50" t="s">
        <v>34</v>
      </c>
      <c r="B13" s="57">
        <v>29.703666666666667</v>
      </c>
      <c r="C13" s="53">
        <f t="shared" si="0"/>
        <v>3.1341511367721037E-2</v>
      </c>
      <c r="D13" s="47"/>
    </row>
    <row r="14" spans="1:4" x14ac:dyDescent="0.2">
      <c r="A14" s="50" t="s">
        <v>35</v>
      </c>
      <c r="B14" s="57">
        <v>107.35366666666667</v>
      </c>
      <c r="C14" s="56">
        <f t="shared" si="0"/>
        <v>0.11327309190335204</v>
      </c>
      <c r="D14" s="47"/>
    </row>
    <row r="15" spans="1:4" x14ac:dyDescent="0.2">
      <c r="A15" s="51" t="s">
        <v>37</v>
      </c>
      <c r="B15" s="58">
        <f>SUM(B8:B14)</f>
        <v>947.74199999999996</v>
      </c>
    </row>
    <row r="16" spans="1:4" x14ac:dyDescent="0.2">
      <c r="A16" s="52" t="s">
        <v>36</v>
      </c>
      <c r="B16" s="59">
        <v>7.0063333333333331</v>
      </c>
    </row>
    <row r="17" spans="1:2" x14ac:dyDescent="0.2">
      <c r="A17" s="51" t="s">
        <v>8</v>
      </c>
      <c r="B17" s="58">
        <f>SUM(B15:B16)</f>
        <v>954.74833333333333</v>
      </c>
    </row>
    <row r="18" spans="1:2" x14ac:dyDescent="0.2">
      <c r="A18" s="36" t="s">
        <v>23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H17"/>
  <sheetViews>
    <sheetView showGridLines="0" zoomScaleNormal="100" workbookViewId="0"/>
  </sheetViews>
  <sheetFormatPr baseColWidth="10" defaultRowHeight="12.75" x14ac:dyDescent="0.2"/>
  <cols>
    <col min="1" max="1" width="29.42578125" style="20" bestFit="1" customWidth="1"/>
    <col min="2" max="2" width="24.140625" style="20" customWidth="1"/>
    <col min="3" max="3" width="12.7109375" style="20" bestFit="1" customWidth="1"/>
    <col min="4" max="6" width="11.42578125" style="20"/>
    <col min="9" max="16384" width="11.42578125" style="20"/>
  </cols>
  <sheetData>
    <row r="1" spans="1:3" x14ac:dyDescent="0.2">
      <c r="A1" s="7" t="s">
        <v>55</v>
      </c>
    </row>
    <row r="4" spans="1:3" ht="15" x14ac:dyDescent="0.25">
      <c r="A4" s="21" t="s">
        <v>60</v>
      </c>
    </row>
    <row r="5" spans="1:3" x14ac:dyDescent="0.2">
      <c r="A5" s="42" t="s">
        <v>50</v>
      </c>
    </row>
    <row r="6" spans="1:3" x14ac:dyDescent="0.2">
      <c r="A6" s="42"/>
    </row>
    <row r="7" spans="1:3" ht="30.75" customHeight="1" x14ac:dyDescent="0.2">
      <c r="A7" s="23" t="s">
        <v>29</v>
      </c>
      <c r="B7" s="48" t="s">
        <v>6</v>
      </c>
      <c r="C7" s="49" t="s">
        <v>5</v>
      </c>
    </row>
    <row r="8" spans="1:3" x14ac:dyDescent="0.2">
      <c r="A8" s="50" t="s">
        <v>38</v>
      </c>
      <c r="B8" s="57">
        <v>86.212666666666664</v>
      </c>
      <c r="C8" s="55">
        <f>B8/B$14</f>
        <v>0.13539867113112997</v>
      </c>
    </row>
    <row r="9" spans="1:3" x14ac:dyDescent="0.2">
      <c r="A9" s="50" t="s">
        <v>41</v>
      </c>
      <c r="B9" s="57">
        <v>33.155666666666669</v>
      </c>
      <c r="C9" s="53">
        <f t="shared" ref="C9:C13" si="0">B9/B$14</f>
        <v>5.2071619875656734E-2</v>
      </c>
    </row>
    <row r="10" spans="1:3" x14ac:dyDescent="0.2">
      <c r="A10" s="50" t="s">
        <v>32</v>
      </c>
      <c r="B10" s="57">
        <v>331.14566666666667</v>
      </c>
      <c r="C10" s="54">
        <f t="shared" si="0"/>
        <v>0.52007071525644477</v>
      </c>
    </row>
    <row r="11" spans="1:3" x14ac:dyDescent="0.2">
      <c r="A11" s="50" t="s">
        <v>39</v>
      </c>
      <c r="B11" s="57">
        <v>176.20366666666666</v>
      </c>
      <c r="C11" s="54">
        <f t="shared" si="0"/>
        <v>0.27673128830758725</v>
      </c>
    </row>
    <row r="12" spans="1:3" x14ac:dyDescent="0.2">
      <c r="A12" s="50" t="s">
        <v>42</v>
      </c>
      <c r="B12" s="57">
        <v>6.3026666666666671</v>
      </c>
      <c r="C12" s="53">
        <f t="shared" si="0"/>
        <v>9.8984606815216859E-3</v>
      </c>
    </row>
    <row r="13" spans="1:3" x14ac:dyDescent="0.2">
      <c r="A13" s="50" t="s">
        <v>40</v>
      </c>
      <c r="B13" s="57">
        <v>3.7116666666666664</v>
      </c>
      <c r="C13" s="56">
        <f t="shared" si="0"/>
        <v>5.8292447476594013E-3</v>
      </c>
    </row>
    <row r="14" spans="1:3" x14ac:dyDescent="0.2">
      <c r="A14" s="51" t="s">
        <v>61</v>
      </c>
      <c r="B14" s="58">
        <f>SUM(B8:B13)</f>
        <v>636.73200000000008</v>
      </c>
    </row>
    <row r="15" spans="1:3" x14ac:dyDescent="0.2">
      <c r="A15" s="52" t="s">
        <v>36</v>
      </c>
      <c r="B15" s="59">
        <v>6.0863333333333332</v>
      </c>
    </row>
    <row r="16" spans="1:3" x14ac:dyDescent="0.2">
      <c r="A16" s="51" t="s">
        <v>62</v>
      </c>
      <c r="B16" s="58">
        <f>SUM(B14:B15)</f>
        <v>642.81833333333338</v>
      </c>
    </row>
    <row r="17" spans="1:1" x14ac:dyDescent="0.2">
      <c r="A17" s="36" t="s">
        <v>23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K35"/>
  <sheetViews>
    <sheetView showGridLines="0" zoomScaleNormal="100" workbookViewId="0"/>
  </sheetViews>
  <sheetFormatPr baseColWidth="10" defaultRowHeight="12.75" x14ac:dyDescent="0.2"/>
  <cols>
    <col min="1" max="1" width="39.42578125" style="16" customWidth="1"/>
    <col min="2" max="2" width="20.140625" style="16" customWidth="1"/>
    <col min="3" max="16384" width="11.42578125" style="16"/>
  </cols>
  <sheetData>
    <row r="1" spans="1:11" s="20" customFormat="1" x14ac:dyDescent="0.2">
      <c r="A1" s="7" t="s">
        <v>55</v>
      </c>
    </row>
    <row r="2" spans="1:11" s="20" customFormat="1" x14ac:dyDescent="0.2"/>
    <row r="3" spans="1:11" s="20" customFormat="1" x14ac:dyDescent="0.2"/>
    <row r="4" spans="1:11" s="20" customFormat="1" ht="15" x14ac:dyDescent="0.25">
      <c r="A4" s="21" t="s">
        <v>46</v>
      </c>
      <c r="E4" s="18"/>
    </row>
    <row r="5" spans="1:11" x14ac:dyDescent="0.2">
      <c r="A5" s="42" t="s">
        <v>50</v>
      </c>
    </row>
    <row r="6" spans="1:11" ht="51.75" customHeight="1" x14ac:dyDescent="0.2">
      <c r="A6" s="12" t="s">
        <v>17</v>
      </c>
      <c r="B6" s="11" t="s">
        <v>16</v>
      </c>
    </row>
    <row r="7" spans="1:11" x14ac:dyDescent="0.2">
      <c r="A7" s="9" t="s">
        <v>14</v>
      </c>
      <c r="B7" s="10">
        <v>139.06266666666667</v>
      </c>
      <c r="C7" s="66"/>
      <c r="J7" s="15"/>
    </row>
    <row r="8" spans="1:11" x14ac:dyDescent="0.2">
      <c r="A8" s="9" t="s">
        <v>13</v>
      </c>
      <c r="B8" s="10">
        <v>26.500333333333334</v>
      </c>
      <c r="C8" s="75"/>
      <c r="J8" s="15"/>
    </row>
    <row r="9" spans="1:11" x14ac:dyDescent="0.2">
      <c r="A9" s="9" t="s">
        <v>2</v>
      </c>
      <c r="B9" s="10">
        <v>72.840333333333334</v>
      </c>
      <c r="C9" s="66"/>
      <c r="J9" s="15"/>
    </row>
    <row r="10" spans="1:11" x14ac:dyDescent="0.2">
      <c r="A10" s="9" t="s">
        <v>11</v>
      </c>
      <c r="B10" s="10">
        <v>41.787999999999997</v>
      </c>
      <c r="C10" s="75"/>
      <c r="J10" s="15"/>
      <c r="K10" s="24"/>
    </row>
    <row r="11" spans="1:11" x14ac:dyDescent="0.2">
      <c r="A11" s="9" t="s">
        <v>3</v>
      </c>
      <c r="B11" s="10">
        <v>6.2859999999999996</v>
      </c>
      <c r="C11" s="75"/>
      <c r="J11" s="15"/>
    </row>
    <row r="12" spans="1:11" x14ac:dyDescent="0.2">
      <c r="A12" s="9" t="s">
        <v>18</v>
      </c>
      <c r="B12" s="10">
        <v>57.623333333333335</v>
      </c>
      <c r="C12" s="66"/>
      <c r="J12" s="15"/>
    </row>
    <row r="13" spans="1:11" x14ac:dyDescent="0.2">
      <c r="A13" s="9" t="s">
        <v>21</v>
      </c>
      <c r="B13" s="10">
        <v>63.532666666666664</v>
      </c>
      <c r="C13" s="66"/>
      <c r="J13" s="15"/>
    </row>
    <row r="14" spans="1:11" x14ac:dyDescent="0.2">
      <c r="A14" s="9" t="s">
        <v>0</v>
      </c>
      <c r="B14" s="10">
        <v>140.261</v>
      </c>
      <c r="C14" s="66"/>
      <c r="J14" s="15"/>
    </row>
    <row r="15" spans="1:11" x14ac:dyDescent="0.2">
      <c r="A15" s="9" t="s">
        <v>12</v>
      </c>
      <c r="B15" s="10">
        <v>33.968333333333334</v>
      </c>
      <c r="C15" s="75"/>
      <c r="J15" s="15"/>
    </row>
    <row r="16" spans="1:11" x14ac:dyDescent="0.2">
      <c r="A16" s="9" t="s">
        <v>19</v>
      </c>
      <c r="B16" s="10">
        <v>91.466333333333338</v>
      </c>
      <c r="C16" s="66"/>
      <c r="J16" s="15"/>
    </row>
    <row r="17" spans="1:10" x14ac:dyDescent="0.2">
      <c r="A17" s="9" t="s">
        <v>20</v>
      </c>
      <c r="B17" s="10">
        <v>105.42566666666667</v>
      </c>
      <c r="C17" s="66"/>
      <c r="J17" s="15"/>
    </row>
    <row r="18" spans="1:10" x14ac:dyDescent="0.2">
      <c r="A18" s="9" t="s">
        <v>1</v>
      </c>
      <c r="B18" s="10">
        <v>87.783666666666662</v>
      </c>
      <c r="C18" s="66"/>
      <c r="J18" s="15"/>
    </row>
    <row r="19" spans="1:10" x14ac:dyDescent="0.2">
      <c r="A19" s="9" t="s">
        <v>4</v>
      </c>
      <c r="B19" s="10">
        <v>64.799333333333337</v>
      </c>
      <c r="C19" s="66"/>
      <c r="J19" s="15"/>
    </row>
    <row r="20" spans="1:10" x14ac:dyDescent="0.2">
      <c r="A20" s="13" t="s">
        <v>7</v>
      </c>
      <c r="B20" s="14">
        <f>SUM(B7:B19)</f>
        <v>931.33766666666679</v>
      </c>
      <c r="C20" s="66"/>
      <c r="J20" s="15"/>
    </row>
    <row r="21" spans="1:10" x14ac:dyDescent="0.2">
      <c r="J21" s="15"/>
    </row>
    <row r="28" spans="1:10" x14ac:dyDescent="0.2">
      <c r="B28" s="17"/>
    </row>
    <row r="29" spans="1:10" x14ac:dyDescent="0.2">
      <c r="B29" s="17"/>
    </row>
    <row r="30" spans="1:10" x14ac:dyDescent="0.2">
      <c r="B30" s="17"/>
    </row>
    <row r="31" spans="1:10" x14ac:dyDescent="0.2">
      <c r="B31" s="17"/>
    </row>
    <row r="32" spans="1:10" x14ac:dyDescent="0.2">
      <c r="B32" s="17"/>
    </row>
    <row r="33" spans="1:2" x14ac:dyDescent="0.2">
      <c r="B33" s="17"/>
    </row>
    <row r="34" spans="1:2" x14ac:dyDescent="0.2">
      <c r="A34" s="19" t="s">
        <v>15</v>
      </c>
      <c r="B34" s="17"/>
    </row>
    <row r="35" spans="1:2" x14ac:dyDescent="0.2">
      <c r="A35" s="18" t="s">
        <v>52</v>
      </c>
      <c r="B35" s="17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Q35"/>
  <sheetViews>
    <sheetView showGridLines="0" zoomScaleNormal="100" workbookViewId="0"/>
  </sheetViews>
  <sheetFormatPr baseColWidth="10" defaultRowHeight="12.75" x14ac:dyDescent="0.2"/>
  <cols>
    <col min="1" max="1" width="39.42578125" style="16" customWidth="1"/>
    <col min="2" max="2" width="19.7109375" style="16" customWidth="1"/>
    <col min="3" max="14" width="11.42578125" style="16"/>
    <col min="15" max="15" width="8.7109375" style="16" bestFit="1" customWidth="1"/>
    <col min="16" max="16384" width="11.42578125" style="16"/>
  </cols>
  <sheetData>
    <row r="1" spans="1:17" s="20" customFormat="1" x14ac:dyDescent="0.2">
      <c r="A1" s="7" t="s">
        <v>55</v>
      </c>
    </row>
    <row r="2" spans="1:17" s="20" customFormat="1" x14ac:dyDescent="0.2"/>
    <row r="3" spans="1:17" s="20" customFormat="1" x14ac:dyDescent="0.2"/>
    <row r="4" spans="1:17" s="20" customFormat="1" ht="15" x14ac:dyDescent="0.25">
      <c r="A4" s="21" t="s">
        <v>63</v>
      </c>
      <c r="G4" s="18"/>
    </row>
    <row r="5" spans="1:17" x14ac:dyDescent="0.2">
      <c r="A5" s="42" t="s">
        <v>50</v>
      </c>
    </row>
    <row r="6" spans="1:17" ht="53.25" customHeight="1" x14ac:dyDescent="0.2">
      <c r="A6" s="23" t="s">
        <v>17</v>
      </c>
      <c r="B6" s="11" t="s">
        <v>47</v>
      </c>
      <c r="C6" s="25"/>
      <c r="M6" s="17"/>
      <c r="Q6" s="26"/>
    </row>
    <row r="7" spans="1:17" x14ac:dyDescent="0.2">
      <c r="A7" s="9" t="s">
        <v>14</v>
      </c>
      <c r="B7" s="10">
        <v>74.004666666666665</v>
      </c>
      <c r="C7" s="25"/>
      <c r="D7" s="69"/>
      <c r="M7" s="17"/>
      <c r="Q7" s="26"/>
    </row>
    <row r="8" spans="1:17" x14ac:dyDescent="0.2">
      <c r="A8" s="9" t="s">
        <v>13</v>
      </c>
      <c r="B8" s="10">
        <v>11.979666666666667</v>
      </c>
      <c r="C8" s="25"/>
      <c r="D8" s="69"/>
      <c r="M8" s="17"/>
      <c r="Q8" s="26"/>
    </row>
    <row r="9" spans="1:17" x14ac:dyDescent="0.2">
      <c r="A9" s="9" t="s">
        <v>2</v>
      </c>
      <c r="B9" s="10">
        <v>21.858666666666668</v>
      </c>
      <c r="C9" s="25"/>
      <c r="D9" s="69"/>
      <c r="M9" s="17"/>
      <c r="Q9" s="26"/>
    </row>
    <row r="10" spans="1:17" x14ac:dyDescent="0.2">
      <c r="A10" s="9" t="s">
        <v>11</v>
      </c>
      <c r="B10" s="10">
        <v>13.803000000000001</v>
      </c>
      <c r="C10" s="25"/>
      <c r="D10" s="69"/>
      <c r="M10" s="17"/>
      <c r="Q10" s="26"/>
    </row>
    <row r="11" spans="1:17" x14ac:dyDescent="0.2">
      <c r="A11" s="9" t="s">
        <v>3</v>
      </c>
      <c r="B11" s="10">
        <v>2.3226666666666667</v>
      </c>
      <c r="C11" s="25"/>
      <c r="D11" s="69"/>
      <c r="M11" s="17"/>
      <c r="Q11" s="26"/>
    </row>
    <row r="12" spans="1:17" x14ac:dyDescent="0.2">
      <c r="A12" s="9" t="s">
        <v>18</v>
      </c>
      <c r="B12" s="10">
        <v>62.113333333333337</v>
      </c>
      <c r="C12" s="25"/>
      <c r="D12" s="69"/>
      <c r="M12" s="17"/>
      <c r="Q12" s="26"/>
    </row>
    <row r="13" spans="1:17" x14ac:dyDescent="0.2">
      <c r="A13" s="9" t="s">
        <v>21</v>
      </c>
      <c r="B13" s="10">
        <v>40.012</v>
      </c>
      <c r="C13" s="25"/>
      <c r="D13" s="69"/>
      <c r="M13" s="17"/>
      <c r="Q13" s="26"/>
    </row>
    <row r="14" spans="1:17" x14ac:dyDescent="0.2">
      <c r="A14" s="9" t="s">
        <v>0</v>
      </c>
      <c r="B14" s="10">
        <v>140.61033333333333</v>
      </c>
      <c r="C14" s="25"/>
      <c r="D14" s="69"/>
      <c r="M14" s="17"/>
      <c r="Q14" s="26"/>
    </row>
    <row r="15" spans="1:17" x14ac:dyDescent="0.2">
      <c r="A15" s="9" t="s">
        <v>12</v>
      </c>
      <c r="B15" s="10">
        <v>27.512</v>
      </c>
      <c r="C15" s="25"/>
      <c r="D15" s="69"/>
      <c r="M15" s="17"/>
      <c r="Q15" s="26"/>
    </row>
    <row r="16" spans="1:17" x14ac:dyDescent="0.2">
      <c r="A16" s="9" t="s">
        <v>19</v>
      </c>
      <c r="B16" s="10">
        <v>45.973333333333336</v>
      </c>
      <c r="C16" s="25"/>
      <c r="D16" s="69"/>
      <c r="M16" s="17"/>
      <c r="Q16" s="26"/>
    </row>
    <row r="17" spans="1:17" x14ac:dyDescent="0.2">
      <c r="A17" s="9" t="s">
        <v>20</v>
      </c>
      <c r="B17" s="10">
        <v>56.197000000000003</v>
      </c>
      <c r="C17" s="25"/>
      <c r="D17" s="69"/>
      <c r="M17" s="17"/>
      <c r="Q17" s="26"/>
    </row>
    <row r="18" spans="1:17" x14ac:dyDescent="0.2">
      <c r="A18" s="9" t="s">
        <v>1</v>
      </c>
      <c r="B18" s="10">
        <v>53.836333333333336</v>
      </c>
      <c r="C18" s="25"/>
      <c r="D18" s="69"/>
      <c r="M18" s="17"/>
      <c r="Q18" s="26"/>
    </row>
    <row r="19" spans="1:17" x14ac:dyDescent="0.2">
      <c r="A19" s="9" t="s">
        <v>4</v>
      </c>
      <c r="B19" s="10">
        <v>35.882333333333335</v>
      </c>
      <c r="C19" s="25"/>
      <c r="D19" s="69"/>
      <c r="M19" s="17"/>
      <c r="Q19" s="26"/>
    </row>
    <row r="20" spans="1:17" x14ac:dyDescent="0.2">
      <c r="A20" s="22" t="s">
        <v>7</v>
      </c>
      <c r="B20" s="14">
        <f>SUM(B7:B19)</f>
        <v>586.10533333333342</v>
      </c>
      <c r="C20" s="25"/>
      <c r="D20" s="62"/>
    </row>
    <row r="21" spans="1:17" x14ac:dyDescent="0.2">
      <c r="C21" s="25"/>
    </row>
    <row r="22" spans="1:17" x14ac:dyDescent="0.2">
      <c r="B22" s="17"/>
      <c r="C22" s="25"/>
      <c r="D22" s="17"/>
    </row>
    <row r="23" spans="1:17" x14ac:dyDescent="0.2">
      <c r="B23" s="17"/>
      <c r="C23" s="66"/>
      <c r="D23" s="17"/>
    </row>
    <row r="24" spans="1:17" x14ac:dyDescent="0.2">
      <c r="B24" s="17"/>
      <c r="C24" s="66"/>
      <c r="D24" s="17"/>
    </row>
    <row r="25" spans="1:17" x14ac:dyDescent="0.2">
      <c r="B25" s="17"/>
      <c r="C25" s="66"/>
      <c r="D25" s="17"/>
    </row>
    <row r="26" spans="1:17" x14ac:dyDescent="0.2">
      <c r="B26" s="17"/>
      <c r="C26" s="66"/>
      <c r="D26" s="17"/>
    </row>
    <row r="27" spans="1:17" x14ac:dyDescent="0.2">
      <c r="B27" s="17"/>
      <c r="C27" s="66"/>
      <c r="D27" s="17"/>
    </row>
    <row r="28" spans="1:17" x14ac:dyDescent="0.2">
      <c r="B28" s="17"/>
      <c r="C28" s="66"/>
      <c r="D28" s="17"/>
    </row>
    <row r="29" spans="1:17" x14ac:dyDescent="0.2">
      <c r="B29" s="17"/>
      <c r="C29" s="66"/>
      <c r="D29" s="17"/>
    </row>
    <row r="30" spans="1:17" x14ac:dyDescent="0.2">
      <c r="A30" s="19" t="s">
        <v>15</v>
      </c>
      <c r="B30" s="17"/>
      <c r="C30" s="66"/>
      <c r="D30" s="17"/>
    </row>
    <row r="31" spans="1:17" x14ac:dyDescent="0.2">
      <c r="A31" s="18" t="s">
        <v>52</v>
      </c>
      <c r="B31" s="17"/>
      <c r="C31" s="66"/>
      <c r="D31" s="17"/>
    </row>
    <row r="32" spans="1:17" x14ac:dyDescent="0.2">
      <c r="B32" s="17"/>
      <c r="C32" s="66"/>
      <c r="D32" s="17"/>
    </row>
    <row r="33" spans="1:4" x14ac:dyDescent="0.2">
      <c r="B33" s="17"/>
      <c r="C33" s="66"/>
      <c r="D33" s="17"/>
    </row>
    <row r="34" spans="1:4" x14ac:dyDescent="0.2">
      <c r="A34" s="68"/>
    </row>
    <row r="35" spans="1:4" x14ac:dyDescent="0.2">
      <c r="A35" s="67"/>
    </row>
  </sheetData>
  <sortState ref="A7:B19">
    <sortCondition ref="A7:A1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NOTE</vt:lpstr>
      <vt:lpstr>Graphique_1</vt:lpstr>
      <vt:lpstr>Graphique_2</vt:lpstr>
      <vt:lpstr>Graphique_3</vt:lpstr>
      <vt:lpstr>Graphique_4_</vt:lpstr>
      <vt:lpstr>Carte_1</vt:lpstr>
      <vt:lpstr>Carte_2</vt:lpstr>
      <vt:lpstr>Carte_1!Zone_d_impression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2019-01-23T11:06:56Z</cp:lastPrinted>
  <dcterms:created xsi:type="dcterms:W3CDTF">2015-03-23T14:42:32Z</dcterms:created>
  <dcterms:modified xsi:type="dcterms:W3CDTF">2019-02-15T10:02:11Z</dcterms:modified>
</cp:coreProperties>
</file>