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tr-dgesip-dgri-a2-1-recherche\PUBLICATIONS du SIES\Notes flash\NF DOCTEURS &amp; DOCTORANTS\"/>
    </mc:Choice>
  </mc:AlternateContent>
  <bookViews>
    <workbookView xWindow="120" yWindow="90" windowWidth="20730" windowHeight="11760"/>
  </bookViews>
  <sheets>
    <sheet name="Tableau 1" sheetId="2" r:id="rId1"/>
    <sheet name="Tableau 2" sheetId="4" r:id="rId2"/>
    <sheet name="Tableau 3" sheetId="1" r:id="rId3"/>
    <sheet name="Tableau 4" sheetId="3" r:id="rId4"/>
    <sheet name="Tableau 5" sheetId="5" r:id="rId5"/>
  </sheets>
  <calcPr calcId="162913"/>
</workbook>
</file>

<file path=xl/calcChain.xml><?xml version="1.0" encoding="utf-8"?>
<calcChain xmlns="http://schemas.openxmlformats.org/spreadsheetml/2006/main">
  <c r="D9" i="5" l="1"/>
  <c r="B10" i="5"/>
  <c r="C10" i="5"/>
  <c r="D7" i="5"/>
  <c r="D6" i="5"/>
  <c r="D8" i="5"/>
  <c r="D5" i="5"/>
  <c r="D10" i="5" l="1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G17" i="1"/>
  <c r="G16" i="1"/>
  <c r="G14" i="1"/>
  <c r="G13" i="1"/>
  <c r="G11" i="1"/>
  <c r="G10" i="1"/>
  <c r="G9" i="1"/>
  <c r="G8" i="1"/>
  <c r="G7" i="1"/>
  <c r="G6" i="1"/>
  <c r="D6" i="1"/>
  <c r="D7" i="1"/>
  <c r="D8" i="1"/>
  <c r="D9" i="1"/>
  <c r="D10" i="1"/>
  <c r="D11" i="1"/>
  <c r="D13" i="1"/>
  <c r="D14" i="1"/>
  <c r="D16" i="1"/>
  <c r="D17" i="1"/>
  <c r="E15" i="1"/>
  <c r="G15" i="1" s="1"/>
  <c r="E12" i="1"/>
  <c r="G12" i="1" s="1"/>
  <c r="E5" i="1"/>
  <c r="G5" i="1" s="1"/>
  <c r="B15" i="1"/>
  <c r="D15" i="1" s="1"/>
  <c r="B12" i="1"/>
  <c r="D12" i="1" s="1"/>
  <c r="B5" i="1"/>
  <c r="D5" i="1" s="1"/>
  <c r="E18" i="1" l="1"/>
  <c r="G18" i="1" s="1"/>
  <c r="B18" i="1"/>
  <c r="D18" i="1" s="1"/>
</calcChain>
</file>

<file path=xl/sharedStrings.xml><?xml version="1.0" encoding="utf-8"?>
<sst xmlns="http://schemas.openxmlformats.org/spreadsheetml/2006/main" count="107" uniqueCount="49">
  <si>
    <t>Sciences et leurs interactions</t>
  </si>
  <si>
    <t xml:space="preserve"> Mathématiques et leurs interactions</t>
  </si>
  <si>
    <t xml:space="preserve"> Physique</t>
  </si>
  <si>
    <t xml:space="preserve"> Sciences de la terre et de l'univers, espace</t>
  </si>
  <si>
    <t xml:space="preserve"> Chimie</t>
  </si>
  <si>
    <t xml:space="preserve"> Sciences pour l'ingénieur</t>
  </si>
  <si>
    <t>Sciences du vivant</t>
  </si>
  <si>
    <t xml:space="preserve"> Biologie, médecine et santé</t>
  </si>
  <si>
    <t xml:space="preserve"> Sciences agronomiques et écologiques</t>
  </si>
  <si>
    <t>Sciences humaines et sociales</t>
  </si>
  <si>
    <t xml:space="preserve"> Sciences humaines et humanités</t>
  </si>
  <si>
    <t xml:space="preserve"> Sciences de la société</t>
  </si>
  <si>
    <t>Ensemble</t>
  </si>
  <si>
    <t>Année universitaire</t>
  </si>
  <si>
    <t>Effectifs des docteurs diplômés</t>
  </si>
  <si>
    <t>Effectifs de doctorants</t>
  </si>
  <si>
    <t>Financés pour leur thèse</t>
  </si>
  <si>
    <t>Evolution annuelle (en %)</t>
  </si>
  <si>
    <t>Evolution annuelle 
(en %)</t>
  </si>
  <si>
    <t>Moins de 40 mois</t>
  </si>
  <si>
    <t>De 40 mois 
à moins de 52 mois</t>
  </si>
  <si>
    <t>Europe</t>
  </si>
  <si>
    <t>Asie</t>
  </si>
  <si>
    <t>Afrique</t>
  </si>
  <si>
    <t>Amériques</t>
  </si>
  <si>
    <t>Australie-Océanie</t>
  </si>
  <si>
    <t>Part des cotutelles sur le nombre d'incrits en 1ère année (en %)</t>
  </si>
  <si>
    <t>Tableau 1 - Effectifs des docteurs diplômés en 2019 et 2020</t>
  </si>
  <si>
    <t>Tableau 2 - Répartition des thèses soutenues par intervalle de durée (en %)</t>
  </si>
  <si>
    <t xml:space="preserve"> Sciences et TIC</t>
  </si>
  <si>
    <t xml:space="preserve">Source : MESRI-SIES, enquête sur les écoles doctorales.
</t>
  </si>
  <si>
    <t>Note : année civile.</t>
  </si>
  <si>
    <t>Note : année universitaire.</t>
  </si>
  <si>
    <t>2019-2020</t>
  </si>
  <si>
    <t>2020-2021</t>
  </si>
  <si>
    <t>Tableau 5 - Effectifs des doctorants inscrits en cotutelle en première année de thèse 
selon le continent de la cotutelle</t>
  </si>
  <si>
    <t>2018-2019</t>
  </si>
  <si>
    <t>Plus de 72 mois</t>
  </si>
  <si>
    <t>Champ : France entière ; tous types d'établissements.</t>
  </si>
  <si>
    <t>TIC : technologies de l'information et de la communication</t>
  </si>
  <si>
    <t>De 52 mois 
à  72 mois</t>
  </si>
  <si>
    <r>
      <t>Tableau 3 - Effectifs de doctorants et d'inscrits en 1</t>
    </r>
    <r>
      <rPr>
        <b/>
        <vertAlign val="superscript"/>
        <sz val="11"/>
        <rFont val="Calibri"/>
        <family val="2"/>
        <scheme val="minor"/>
      </rPr>
      <t>ère</t>
    </r>
    <r>
      <rPr>
        <b/>
        <sz val="11"/>
        <rFont val="Calibri"/>
        <family val="2"/>
        <scheme val="minor"/>
      </rPr>
      <t xml:space="preserve"> année de doctorat</t>
    </r>
  </si>
  <si>
    <r>
      <t>Effectifs d'inscrits en 1</t>
    </r>
    <r>
      <rPr>
        <b/>
        <vertAlign val="superscript"/>
        <sz val="10"/>
        <color indexed="9"/>
        <rFont val="Calibri"/>
        <family val="2"/>
        <scheme val="minor"/>
      </rPr>
      <t>ère</t>
    </r>
    <r>
      <rPr>
        <b/>
        <sz val="10"/>
        <color indexed="9"/>
        <rFont val="Calibri"/>
        <family val="2"/>
        <scheme val="minor"/>
      </rPr>
      <t xml:space="preserve"> année de doctorat</t>
    </r>
  </si>
  <si>
    <r>
      <rPr>
        <b/>
        <i/>
        <sz val="10"/>
        <color indexed="8"/>
        <rFont val="Calibri"/>
        <family val="2"/>
        <scheme val="minor"/>
      </rPr>
      <t>1.</t>
    </r>
    <r>
      <rPr>
        <i/>
        <sz val="10"/>
        <color indexed="8"/>
        <rFont val="Calibri"/>
        <family val="2"/>
        <scheme val="minor"/>
      </rPr>
      <t xml:space="preserve"> Contrat doctoral sur dotation du MESRI (EPSCP, EPST, programmes spécifiques normaliens et polytechniciens, programme handicap).</t>
    </r>
  </si>
  <si>
    <r>
      <rPr>
        <b/>
        <i/>
        <sz val="10"/>
        <color indexed="8"/>
        <rFont val="Calibri"/>
        <family val="2"/>
        <scheme val="minor"/>
      </rPr>
      <t>2.</t>
    </r>
    <r>
      <rPr>
        <i/>
        <sz val="10"/>
        <color indexed="8"/>
        <rFont val="Calibri"/>
        <family val="2"/>
        <scheme val="minor"/>
      </rPr>
      <t xml:space="preserve"> Convention industrielle de formation par la recherche.</t>
    </r>
  </si>
  <si>
    <t>Tableau 4 - Proportion d'inscrits en première année de doctorat ayant obtenu un financement pour leur thèse (en %)</t>
  </si>
  <si>
    <t>dont : CIFRE (2)</t>
  </si>
  <si>
    <t>dont : contrat doctoral MESRI (1)</t>
  </si>
  <si>
    <t xml:space="preserve"> dont : autre financement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</si>
</sst>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[$€]_-;\-* #,##0.00\ [$€]_-;_-* &quot;-&quot;??\ [$€]_-;_-@_-"/>
    <numFmt numFmtId="165" formatCode="#,##0.0_ ;\-#,##0.0\ "/>
    <numFmt numFmtId="166" formatCode="#,##0.0"/>
    <numFmt numFmtId="167" formatCode="0.0"/>
    <numFmt numFmtId="168" formatCode="0.0%"/>
  </numFmts>
  <fonts count="26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Garamond"/>
      <family val="1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trike/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i/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color indexed="8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vertAlign val="superscript"/>
      <sz val="10"/>
      <color indexed="9"/>
      <name val="Calibri"/>
      <family val="2"/>
      <scheme val="minor"/>
    </font>
    <font>
      <b/>
      <sz val="10"/>
      <color indexed="8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sz val="10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8358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9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6" fillId="0" borderId="0"/>
    <xf numFmtId="0" fontId="5" fillId="0" borderId="0"/>
    <xf numFmtId="9" fontId="6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6" xfId="0" applyBorder="1"/>
    <xf numFmtId="1" fontId="0" fillId="0" borderId="0" xfId="0" applyNumberFormat="1"/>
    <xf numFmtId="3" fontId="0" fillId="0" borderId="0" xfId="0" applyNumberFormat="1"/>
    <xf numFmtId="168" fontId="0" fillId="0" borderId="0" xfId="0" applyNumberFormat="1"/>
    <xf numFmtId="0" fontId="7" fillId="0" borderId="0" xfId="0" applyFont="1"/>
    <xf numFmtId="0" fontId="7" fillId="0" borderId="0" xfId="0" applyFont="1" applyAlignment="1"/>
    <xf numFmtId="9" fontId="0" fillId="0" borderId="0" xfId="0" applyNumberFormat="1"/>
    <xf numFmtId="166" fontId="0" fillId="0" borderId="0" xfId="0" applyNumberFormat="1"/>
    <xf numFmtId="0" fontId="0" fillId="0" borderId="0" xfId="0" applyFill="1"/>
    <xf numFmtId="3" fontId="0" fillId="0" borderId="0" xfId="0" applyNumberFormat="1" applyFill="1"/>
    <xf numFmtId="1" fontId="0" fillId="0" borderId="0" xfId="0" applyNumberFormat="1" applyFill="1"/>
    <xf numFmtId="0" fontId="0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NumberFormat="1" applyFont="1" applyFill="1" applyBorder="1" applyAlignment="1" applyProtection="1">
      <alignment horizontal="left"/>
    </xf>
    <xf numFmtId="0" fontId="9" fillId="2" borderId="0" xfId="0" applyFont="1" applyFill="1" applyBorder="1"/>
    <xf numFmtId="0" fontId="14" fillId="2" borderId="0" xfId="0" applyFont="1" applyFill="1" applyBorder="1" applyAlignment="1">
      <alignment horizontal="center"/>
    </xf>
    <xf numFmtId="1" fontId="13" fillId="2" borderId="3" xfId="0" applyNumberFormat="1" applyFont="1" applyFill="1" applyBorder="1" applyAlignment="1">
      <alignment horizontal="center" vertical="center" wrapText="1"/>
    </xf>
    <xf numFmtId="3" fontId="15" fillId="0" borderId="0" xfId="0" applyNumberFormat="1" applyFont="1" applyBorder="1"/>
    <xf numFmtId="3" fontId="15" fillId="0" borderId="3" xfId="0" applyNumberFormat="1" applyFont="1" applyBorder="1"/>
    <xf numFmtId="166" fontId="15" fillId="0" borderId="3" xfId="0" applyNumberFormat="1" applyFont="1" applyBorder="1"/>
    <xf numFmtId="0" fontId="13" fillId="2" borderId="10" xfId="0" applyFont="1" applyFill="1" applyBorder="1"/>
    <xf numFmtId="3" fontId="13" fillId="2" borderId="4" xfId="0" applyNumberFormat="1" applyFont="1" applyFill="1" applyBorder="1"/>
    <xf numFmtId="166" fontId="13" fillId="2" borderId="4" xfId="0" applyNumberFormat="1" applyFont="1" applyFill="1" applyBorder="1"/>
    <xf numFmtId="0" fontId="15" fillId="0" borderId="0" xfId="0" applyFont="1" applyFill="1" applyBorder="1" applyAlignment="1">
      <alignment horizontal="left"/>
    </xf>
    <xf numFmtId="165" fontId="15" fillId="0" borderId="0" xfId="1" applyNumberFormat="1" applyFont="1" applyFill="1" applyBorder="1" applyAlignment="1" applyProtection="1">
      <alignment horizontal="right" vertical="center"/>
      <protection locked="0"/>
    </xf>
    <xf numFmtId="0" fontId="12" fillId="2" borderId="0" xfId="0" applyFont="1" applyFill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1" fontId="10" fillId="0" borderId="3" xfId="0" applyNumberFormat="1" applyFont="1" applyBorder="1"/>
    <xf numFmtId="0" fontId="15" fillId="0" borderId="0" xfId="0" applyFont="1" applyAlignment="1"/>
    <xf numFmtId="0" fontId="15" fillId="0" borderId="10" xfId="0" applyFont="1" applyBorder="1" applyAlignment="1"/>
    <xf numFmtId="0" fontId="15" fillId="0" borderId="2" xfId="0" applyFont="1" applyBorder="1" applyAlignment="1">
      <alignment horizontal="right"/>
    </xf>
    <xf numFmtId="1" fontId="10" fillId="0" borderId="7" xfId="0" applyNumberFormat="1" applyFont="1" applyBorder="1"/>
    <xf numFmtId="0" fontId="13" fillId="2" borderId="10" xfId="0" applyFont="1" applyFill="1" applyBorder="1" applyAlignment="1">
      <alignment horizontal="left" vertical="center"/>
    </xf>
    <xf numFmtId="1" fontId="13" fillId="2" borderId="14" xfId="0" applyNumberFormat="1" applyFont="1" applyFill="1" applyBorder="1" applyAlignment="1">
      <alignment horizontal="right" vertical="center"/>
    </xf>
    <xf numFmtId="1" fontId="13" fillId="2" borderId="4" xfId="0" applyNumberFormat="1" applyFont="1" applyFill="1" applyBorder="1" applyAlignment="1">
      <alignment horizontal="right" vertical="center"/>
    </xf>
    <xf numFmtId="1" fontId="13" fillId="2" borderId="12" xfId="0" applyNumberFormat="1" applyFont="1" applyFill="1" applyBorder="1" applyAlignment="1">
      <alignment horizontal="right" vertical="center"/>
    </xf>
    <xf numFmtId="1" fontId="13" fillId="2" borderId="13" xfId="0" applyNumberFormat="1" applyFont="1" applyFill="1" applyBorder="1" applyAlignment="1">
      <alignment horizontal="right" vertical="center"/>
    </xf>
    <xf numFmtId="1" fontId="13" fillId="2" borderId="11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left"/>
    </xf>
    <xf numFmtId="0" fontId="16" fillId="0" borderId="8" xfId="0" applyFont="1" applyFill="1" applyBorder="1" applyAlignment="1">
      <alignment horizontal="left"/>
    </xf>
    <xf numFmtId="0" fontId="17" fillId="0" borderId="0" xfId="0" applyFont="1"/>
    <xf numFmtId="0" fontId="18" fillId="0" borderId="0" xfId="0" applyFont="1"/>
    <xf numFmtId="165" fontId="16" fillId="0" borderId="0" xfId="1" applyNumberFormat="1" applyFont="1" applyFill="1" applyBorder="1" applyAlignment="1" applyProtection="1">
      <alignment horizontal="right" vertical="center"/>
      <protection locked="0"/>
    </xf>
    <xf numFmtId="0" fontId="11" fillId="0" borderId="0" xfId="0" applyNumberFormat="1" applyFont="1" applyBorder="1" applyAlignment="1" applyProtection="1">
      <alignment horizontal="left"/>
    </xf>
    <xf numFmtId="0" fontId="14" fillId="2" borderId="0" xfId="0" applyFont="1" applyFill="1" applyBorder="1" applyAlignment="1">
      <alignment horizontal="center" vertical="center"/>
    </xf>
    <xf numFmtId="3" fontId="13" fillId="2" borderId="4" xfId="0" applyNumberFormat="1" applyFont="1" applyFill="1" applyBorder="1" applyAlignment="1">
      <alignment vertical="center"/>
    </xf>
    <xf numFmtId="166" fontId="13" fillId="2" borderId="4" xfId="0" applyNumberFormat="1" applyFont="1" applyFill="1" applyBorder="1" applyAlignment="1">
      <alignment vertical="center"/>
    </xf>
    <xf numFmtId="0" fontId="21" fillId="0" borderId="0" xfId="0" applyFont="1" applyBorder="1" applyAlignment="1">
      <alignment horizontal="left" wrapText="1"/>
    </xf>
    <xf numFmtId="0" fontId="15" fillId="0" borderId="0" xfId="0" applyFont="1" applyFill="1" applyBorder="1" applyAlignment="1"/>
    <xf numFmtId="0" fontId="16" fillId="0" borderId="0" xfId="0" applyFont="1" applyFill="1" applyBorder="1" applyAlignment="1"/>
    <xf numFmtId="167" fontId="10" fillId="0" borderId="3" xfId="0" applyNumberFormat="1" applyFont="1" applyBorder="1"/>
    <xf numFmtId="167" fontId="10" fillId="0" borderId="5" xfId="0" applyNumberFormat="1" applyFont="1" applyBorder="1" applyAlignment="1">
      <alignment horizontal="right" vertical="center"/>
    </xf>
    <xf numFmtId="167" fontId="13" fillId="2" borderId="4" xfId="0" applyNumberFormat="1" applyFont="1" applyFill="1" applyBorder="1" applyAlignment="1">
      <alignment horizontal="right" vertical="center"/>
    </xf>
    <xf numFmtId="166" fontId="13" fillId="2" borderId="4" xfId="0" applyNumberFormat="1" applyFont="1" applyFill="1" applyBorder="1" applyAlignment="1">
      <alignment horizontal="right" vertical="center"/>
    </xf>
    <xf numFmtId="166" fontId="13" fillId="2" borderId="9" xfId="0" applyNumberFormat="1" applyFont="1" applyFill="1" applyBorder="1" applyAlignment="1">
      <alignment horizontal="right" vertical="center"/>
    </xf>
    <xf numFmtId="0" fontId="10" fillId="3" borderId="0" xfId="0" applyFont="1" applyFill="1"/>
    <xf numFmtId="0" fontId="13" fillId="2" borderId="0" xfId="0" applyFont="1" applyFill="1" applyBorder="1" applyAlignment="1">
      <alignment horizontal="center" vertical="center"/>
    </xf>
    <xf numFmtId="0" fontId="15" fillId="0" borderId="0" xfId="0" applyFont="1" applyBorder="1"/>
    <xf numFmtId="0" fontId="13" fillId="2" borderId="2" xfId="0" applyFont="1" applyFill="1" applyBorder="1" applyAlignment="1">
      <alignment horizontal="left" vertical="center"/>
    </xf>
    <xf numFmtId="0" fontId="13" fillId="0" borderId="16" xfId="0" applyFont="1" applyFill="1" applyBorder="1" applyAlignment="1">
      <alignment horizontal="left" vertical="center"/>
    </xf>
    <xf numFmtId="3" fontId="13" fillId="0" borderId="12" xfId="0" applyNumberFormat="1" applyFont="1" applyFill="1" applyBorder="1" applyAlignment="1">
      <alignment vertical="center"/>
    </xf>
    <xf numFmtId="0" fontId="13" fillId="2" borderId="0" xfId="0" applyFont="1" applyFill="1" applyBorder="1" applyAlignment="1">
      <alignment horizontal="left" vertical="center" wrapText="1"/>
    </xf>
    <xf numFmtId="166" fontId="13" fillId="2" borderId="15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left"/>
    </xf>
    <xf numFmtId="0" fontId="23" fillId="0" borderId="0" xfId="0" applyFont="1"/>
    <xf numFmtId="0" fontId="22" fillId="0" borderId="8" xfId="0" applyFont="1" applyFill="1" applyBorder="1" applyAlignment="1">
      <alignment horizontal="left"/>
    </xf>
    <xf numFmtId="3" fontId="25" fillId="0" borderId="0" xfId="0" applyNumberFormat="1" applyFont="1" applyBorder="1"/>
    <xf numFmtId="3" fontId="25" fillId="0" borderId="3" xfId="0" applyNumberFormat="1" applyFont="1" applyBorder="1"/>
    <xf numFmtId="166" fontId="25" fillId="0" borderId="3" xfId="0" applyNumberFormat="1" applyFont="1" applyBorder="1"/>
    <xf numFmtId="167" fontId="25" fillId="0" borderId="3" xfId="0" applyNumberFormat="1" applyFont="1" applyBorder="1"/>
    <xf numFmtId="167" fontId="25" fillId="0" borderId="5" xfId="0" applyNumberFormat="1" applyFont="1" applyBorder="1" applyAlignment="1">
      <alignment horizontal="right" vertical="center"/>
    </xf>
    <xf numFmtId="3" fontId="12" fillId="2" borderId="1" xfId="0" applyNumberFormat="1" applyFont="1" applyFill="1" applyBorder="1" applyAlignment="1">
      <alignment horizontal="center" vertical="top" wrapText="1"/>
    </xf>
    <xf numFmtId="3" fontId="12" fillId="2" borderId="2" xfId="0" applyNumberFormat="1" applyFont="1" applyFill="1" applyBorder="1" applyAlignment="1">
      <alignment horizontal="center" vertical="top" wrapText="1"/>
    </xf>
    <xf numFmtId="3" fontId="13" fillId="2" borderId="3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</cellXfs>
  <cellStyles count="5">
    <cellStyle name="Euro" xfId="1"/>
    <cellStyle name="Normal" xfId="0" builtinId="0"/>
    <cellStyle name="Normal 2" xfId="2"/>
    <cellStyle name="Normal 2 2" xfId="3"/>
    <cellStyle name="Pourcentage 2" xfId="4"/>
  </cellStyles>
  <dxfs count="0"/>
  <tableStyles count="0" defaultTableStyle="TableStyleMedium2" defaultPivotStyle="PivotStyleLight16"/>
  <colors>
    <mruColors>
      <color rgb="FF2835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A15" sqref="A15:D15"/>
    </sheetView>
  </sheetViews>
  <sheetFormatPr baseColWidth="10" defaultRowHeight="15" x14ac:dyDescent="0.25"/>
  <cols>
    <col min="1" max="1" width="36.85546875" customWidth="1"/>
    <col min="2" max="2" width="7.42578125" bestFit="1" customWidth="1"/>
    <col min="3" max="3" width="10.5703125" bestFit="1" customWidth="1"/>
  </cols>
  <sheetData>
    <row r="1" spans="1:7" s="16" customFormat="1" x14ac:dyDescent="0.25">
      <c r="A1" s="19" t="s">
        <v>27</v>
      </c>
      <c r="B1" s="17"/>
      <c r="C1" s="17"/>
    </row>
    <row r="2" spans="1:7" x14ac:dyDescent="0.25">
      <c r="A2" s="1"/>
      <c r="B2" s="2"/>
      <c r="C2" s="2"/>
      <c r="F2" s="13"/>
    </row>
    <row r="3" spans="1:7" ht="27" customHeight="1" x14ac:dyDescent="0.25">
      <c r="A3" s="20"/>
      <c r="B3" s="78" t="s">
        <v>14</v>
      </c>
      <c r="C3" s="79"/>
      <c r="D3" s="80" t="s">
        <v>18</v>
      </c>
      <c r="F3" s="13"/>
    </row>
    <row r="4" spans="1:7" x14ac:dyDescent="0.25">
      <c r="A4" s="21"/>
      <c r="B4" s="22">
        <v>2019</v>
      </c>
      <c r="C4" s="22">
        <v>2020</v>
      </c>
      <c r="D4" s="80"/>
      <c r="F4" s="13"/>
    </row>
    <row r="5" spans="1:7" x14ac:dyDescent="0.25">
      <c r="A5" s="73" t="s">
        <v>0</v>
      </c>
      <c r="B5" s="74">
        <v>6371</v>
      </c>
      <c r="C5" s="74">
        <v>5576</v>
      </c>
      <c r="D5" s="75">
        <f>(C5-B5)/B5*100</f>
        <v>-12.478417830795793</v>
      </c>
      <c r="E5" s="7"/>
      <c r="F5" s="14"/>
      <c r="G5" s="8"/>
    </row>
    <row r="6" spans="1:7" x14ac:dyDescent="0.25">
      <c r="A6" s="23" t="s">
        <v>1</v>
      </c>
      <c r="B6" s="24">
        <v>515</v>
      </c>
      <c r="C6" s="24">
        <v>501</v>
      </c>
      <c r="D6" s="25">
        <f t="shared" ref="D6:D18" si="0">(C6-B6)/B6*100</f>
        <v>-2.7184466019417477</v>
      </c>
      <c r="F6" s="15"/>
      <c r="G6" s="8"/>
    </row>
    <row r="7" spans="1:7" x14ac:dyDescent="0.25">
      <c r="A7" s="23" t="s">
        <v>2</v>
      </c>
      <c r="B7" s="24">
        <v>936</v>
      </c>
      <c r="C7" s="24">
        <v>784</v>
      </c>
      <c r="D7" s="25">
        <f t="shared" si="0"/>
        <v>-16.239316239316238</v>
      </c>
      <c r="F7" s="15"/>
      <c r="G7" s="8"/>
    </row>
    <row r="8" spans="1:7" x14ac:dyDescent="0.25">
      <c r="A8" s="23" t="s">
        <v>3</v>
      </c>
      <c r="B8" s="24">
        <v>519</v>
      </c>
      <c r="C8" s="24">
        <v>454</v>
      </c>
      <c r="D8" s="25">
        <f t="shared" si="0"/>
        <v>-12.524084778420038</v>
      </c>
      <c r="F8" s="15"/>
      <c r="G8" s="8"/>
    </row>
    <row r="9" spans="1:7" x14ac:dyDescent="0.25">
      <c r="A9" s="23" t="s">
        <v>4</v>
      </c>
      <c r="B9" s="24">
        <v>1106</v>
      </c>
      <c r="C9" s="24">
        <v>899</v>
      </c>
      <c r="D9" s="25">
        <f t="shared" si="0"/>
        <v>-18.71609403254973</v>
      </c>
      <c r="F9" s="6"/>
      <c r="G9" s="8"/>
    </row>
    <row r="10" spans="1:7" x14ac:dyDescent="0.25">
      <c r="A10" s="23" t="s">
        <v>5</v>
      </c>
      <c r="B10" s="24">
        <v>1762</v>
      </c>
      <c r="C10" s="24">
        <v>1593</v>
      </c>
      <c r="D10" s="25">
        <f t="shared" si="0"/>
        <v>-9.5913734392735517</v>
      </c>
      <c r="F10" s="6"/>
      <c r="G10" s="8"/>
    </row>
    <row r="11" spans="1:7" x14ac:dyDescent="0.25">
      <c r="A11" s="23" t="s">
        <v>29</v>
      </c>
      <c r="B11" s="24">
        <v>1533</v>
      </c>
      <c r="C11" s="24">
        <v>1345</v>
      </c>
      <c r="D11" s="25">
        <f t="shared" si="0"/>
        <v>-12.263535551206783</v>
      </c>
      <c r="F11" s="6"/>
      <c r="G11" s="8"/>
    </row>
    <row r="12" spans="1:7" x14ac:dyDescent="0.25">
      <c r="A12" s="73" t="s">
        <v>6</v>
      </c>
      <c r="B12" s="74">
        <v>3058</v>
      </c>
      <c r="C12" s="74">
        <v>2535</v>
      </c>
      <c r="D12" s="75">
        <f t="shared" si="0"/>
        <v>-17.102681491170699</v>
      </c>
      <c r="E12" s="7"/>
      <c r="F12" s="7"/>
      <c r="G12" s="8"/>
    </row>
    <row r="13" spans="1:7" x14ac:dyDescent="0.25">
      <c r="A13" s="23" t="s">
        <v>7</v>
      </c>
      <c r="B13" s="24">
        <v>2553</v>
      </c>
      <c r="C13" s="24">
        <v>2098</v>
      </c>
      <c r="D13" s="25">
        <f t="shared" si="0"/>
        <v>-17.822169996083041</v>
      </c>
      <c r="F13" s="6"/>
      <c r="G13" s="8"/>
    </row>
    <row r="14" spans="1:7" x14ac:dyDescent="0.25">
      <c r="A14" s="23" t="s">
        <v>8</v>
      </c>
      <c r="B14" s="24">
        <v>505</v>
      </c>
      <c r="C14" s="24">
        <v>437</v>
      </c>
      <c r="D14" s="25">
        <f t="shared" si="0"/>
        <v>-13.465346534653467</v>
      </c>
      <c r="F14" s="6"/>
      <c r="G14" s="8"/>
    </row>
    <row r="15" spans="1:7" x14ac:dyDescent="0.25">
      <c r="A15" s="73" t="s">
        <v>9</v>
      </c>
      <c r="B15" s="74">
        <v>4486</v>
      </c>
      <c r="C15" s="74">
        <v>3695</v>
      </c>
      <c r="D15" s="75">
        <f t="shared" si="0"/>
        <v>-17.632634864021398</v>
      </c>
      <c r="E15" s="7"/>
      <c r="F15" s="7"/>
      <c r="G15" s="8"/>
    </row>
    <row r="16" spans="1:7" x14ac:dyDescent="0.25">
      <c r="A16" s="23" t="s">
        <v>10</v>
      </c>
      <c r="B16" s="24">
        <v>2673</v>
      </c>
      <c r="C16" s="24">
        <v>2226</v>
      </c>
      <c r="D16" s="25">
        <f t="shared" si="0"/>
        <v>-16.722783389450054</v>
      </c>
      <c r="G16" s="8"/>
    </row>
    <row r="17" spans="1:7" x14ac:dyDescent="0.25">
      <c r="A17" s="23" t="s">
        <v>11</v>
      </c>
      <c r="B17" s="24">
        <v>1813</v>
      </c>
      <c r="C17" s="24">
        <v>1469</v>
      </c>
      <c r="D17" s="25">
        <f t="shared" si="0"/>
        <v>-18.974076116933261</v>
      </c>
      <c r="G17" s="8"/>
    </row>
    <row r="18" spans="1:7" x14ac:dyDescent="0.25">
      <c r="A18" s="26" t="s">
        <v>12</v>
      </c>
      <c r="B18" s="27">
        <v>13915</v>
      </c>
      <c r="C18" s="27">
        <v>11806</v>
      </c>
      <c r="D18" s="28">
        <f t="shared" si="0"/>
        <v>-15.156306144448436</v>
      </c>
      <c r="E18" s="7"/>
      <c r="F18" s="7"/>
      <c r="G18" s="8"/>
    </row>
    <row r="19" spans="1:7" x14ac:dyDescent="0.25">
      <c r="A19" s="70" t="s">
        <v>39</v>
      </c>
      <c r="B19" s="48"/>
      <c r="C19" s="49"/>
      <c r="D19" s="18"/>
    </row>
    <row r="20" spans="1:7" x14ac:dyDescent="0.25">
      <c r="A20" s="70" t="s">
        <v>38</v>
      </c>
      <c r="B20" s="48"/>
      <c r="C20" s="49"/>
      <c r="D20" s="18"/>
    </row>
    <row r="21" spans="1:7" x14ac:dyDescent="0.25">
      <c r="A21" s="70" t="s">
        <v>31</v>
      </c>
      <c r="B21" s="48"/>
      <c r="C21" s="48"/>
      <c r="D21" s="18"/>
    </row>
    <row r="22" spans="1:7" x14ac:dyDescent="0.25">
      <c r="A22" s="70" t="s">
        <v>30</v>
      </c>
      <c r="B22" s="47"/>
      <c r="C22" s="47"/>
      <c r="D22" s="18"/>
    </row>
  </sheetData>
  <mergeCells count="2">
    <mergeCell ref="B3:C3"/>
    <mergeCell ref="D3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A8" sqref="A8:I8"/>
    </sheetView>
  </sheetViews>
  <sheetFormatPr baseColWidth="10" defaultRowHeight="15" x14ac:dyDescent="0.25"/>
  <cols>
    <col min="1" max="1" width="26.85546875" customWidth="1"/>
    <col min="2" max="9" width="6.7109375" customWidth="1"/>
  </cols>
  <sheetData>
    <row r="1" spans="1:10" x14ac:dyDescent="0.25">
      <c r="A1" s="9" t="s">
        <v>28</v>
      </c>
    </row>
    <row r="3" spans="1:10" ht="39.75" customHeight="1" x14ac:dyDescent="0.25">
      <c r="A3" s="31"/>
      <c r="B3" s="81" t="s">
        <v>19</v>
      </c>
      <c r="C3" s="82"/>
      <c r="D3" s="81" t="s">
        <v>20</v>
      </c>
      <c r="E3" s="82"/>
      <c r="F3" s="81" t="s">
        <v>40</v>
      </c>
      <c r="G3" s="82"/>
      <c r="H3" s="83" t="s">
        <v>37</v>
      </c>
      <c r="I3" s="83"/>
      <c r="J3" s="5"/>
    </row>
    <row r="4" spans="1:10" x14ac:dyDescent="0.25">
      <c r="A4" s="21"/>
      <c r="B4" s="22">
        <v>2019</v>
      </c>
      <c r="C4" s="22">
        <v>2020</v>
      </c>
      <c r="D4" s="22">
        <v>2019</v>
      </c>
      <c r="E4" s="22">
        <v>2020</v>
      </c>
      <c r="F4" s="22">
        <v>2019</v>
      </c>
      <c r="G4" s="22">
        <v>2020</v>
      </c>
      <c r="H4" s="22">
        <v>2019</v>
      </c>
      <c r="I4" s="22">
        <v>2020</v>
      </c>
    </row>
    <row r="5" spans="1:10" x14ac:dyDescent="0.25">
      <c r="A5" s="32" t="s">
        <v>0</v>
      </c>
      <c r="B5" s="33">
        <v>61</v>
      </c>
      <c r="C5" s="34">
        <v>57</v>
      </c>
      <c r="D5" s="34">
        <v>32</v>
      </c>
      <c r="E5" s="34">
        <v>36</v>
      </c>
      <c r="F5" s="34">
        <v>6</v>
      </c>
      <c r="G5" s="34">
        <v>6</v>
      </c>
      <c r="H5" s="34">
        <v>1</v>
      </c>
      <c r="I5" s="34">
        <v>1</v>
      </c>
      <c r="J5" s="6"/>
    </row>
    <row r="6" spans="1:10" x14ac:dyDescent="0.25">
      <c r="A6" s="35" t="s">
        <v>6</v>
      </c>
      <c r="B6" s="33">
        <v>50</v>
      </c>
      <c r="C6" s="34">
        <v>45</v>
      </c>
      <c r="D6" s="34">
        <v>42</v>
      </c>
      <c r="E6" s="34">
        <v>47</v>
      </c>
      <c r="F6" s="34">
        <v>7</v>
      </c>
      <c r="G6" s="34">
        <v>7</v>
      </c>
      <c r="H6" s="34">
        <v>1</v>
      </c>
      <c r="I6" s="34">
        <v>1</v>
      </c>
      <c r="J6" s="6"/>
    </row>
    <row r="7" spans="1:10" x14ac:dyDescent="0.25">
      <c r="A7" s="36" t="s">
        <v>9</v>
      </c>
      <c r="B7" s="37">
        <v>13</v>
      </c>
      <c r="C7" s="38">
        <v>13</v>
      </c>
      <c r="D7" s="34">
        <v>22</v>
      </c>
      <c r="E7" s="34">
        <v>23</v>
      </c>
      <c r="F7" s="38">
        <v>33</v>
      </c>
      <c r="G7" s="34">
        <v>33</v>
      </c>
      <c r="H7" s="34">
        <v>32</v>
      </c>
      <c r="I7" s="38">
        <v>31</v>
      </c>
      <c r="J7" s="6"/>
    </row>
    <row r="8" spans="1:10" x14ac:dyDescent="0.25">
      <c r="A8" s="39" t="s">
        <v>12</v>
      </c>
      <c r="B8" s="40">
        <v>43</v>
      </c>
      <c r="C8" s="41">
        <v>41</v>
      </c>
      <c r="D8" s="40">
        <v>31</v>
      </c>
      <c r="E8" s="40">
        <v>34</v>
      </c>
      <c r="F8" s="42">
        <v>15</v>
      </c>
      <c r="G8" s="40">
        <v>15</v>
      </c>
      <c r="H8" s="43">
        <v>11</v>
      </c>
      <c r="I8" s="44">
        <v>10</v>
      </c>
      <c r="J8" s="6"/>
    </row>
    <row r="9" spans="1:10" x14ac:dyDescent="0.25">
      <c r="A9" s="70" t="s">
        <v>38</v>
      </c>
      <c r="B9" s="46"/>
      <c r="C9" s="47"/>
      <c r="D9" s="47"/>
      <c r="E9" s="18"/>
      <c r="F9" s="18"/>
      <c r="G9" s="18"/>
      <c r="H9" s="18"/>
      <c r="I9" s="18"/>
    </row>
    <row r="10" spans="1:10" x14ac:dyDescent="0.25">
      <c r="A10" s="70" t="s">
        <v>31</v>
      </c>
      <c r="B10" s="45"/>
      <c r="C10" s="47"/>
      <c r="D10" s="47"/>
      <c r="E10" s="18"/>
      <c r="F10" s="18"/>
      <c r="G10" s="18"/>
      <c r="H10" s="18"/>
      <c r="I10" s="18"/>
    </row>
    <row r="11" spans="1:10" x14ac:dyDescent="0.25">
      <c r="A11" s="70" t="s">
        <v>30</v>
      </c>
      <c r="B11" s="45"/>
      <c r="C11" s="47"/>
      <c r="D11" s="47"/>
      <c r="E11" s="18"/>
      <c r="F11" s="18"/>
      <c r="G11" s="18"/>
      <c r="H11" s="18"/>
      <c r="I11" s="18"/>
    </row>
    <row r="18" spans="3:4" x14ac:dyDescent="0.25">
      <c r="C18" s="4"/>
      <c r="D18" s="4"/>
    </row>
  </sheetData>
  <mergeCells count="4">
    <mergeCell ref="B3:C3"/>
    <mergeCell ref="D3:E3"/>
    <mergeCell ref="F3:G3"/>
    <mergeCell ref="H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A15" sqref="A15:G15"/>
    </sheetView>
  </sheetViews>
  <sheetFormatPr baseColWidth="10" defaultRowHeight="15" x14ac:dyDescent="0.25"/>
  <cols>
    <col min="1" max="1" width="34.140625" customWidth="1"/>
    <col min="2" max="7" width="9.42578125" customWidth="1"/>
  </cols>
  <sheetData>
    <row r="1" spans="1:9" s="16" customFormat="1" ht="17.25" x14ac:dyDescent="0.25">
      <c r="A1" s="19" t="s">
        <v>41</v>
      </c>
      <c r="B1" s="50"/>
      <c r="C1" s="19"/>
      <c r="D1" s="19"/>
      <c r="E1" s="19"/>
      <c r="F1" s="50"/>
    </row>
    <row r="2" spans="1:9" x14ac:dyDescent="0.25">
      <c r="A2" s="3"/>
      <c r="B2" s="2"/>
      <c r="C2" s="2"/>
      <c r="D2" s="2"/>
      <c r="E2" s="2"/>
      <c r="F2" s="2"/>
    </row>
    <row r="3" spans="1:9" ht="30.75" customHeight="1" x14ac:dyDescent="0.25">
      <c r="A3" s="20"/>
      <c r="B3" s="84" t="s">
        <v>15</v>
      </c>
      <c r="C3" s="85"/>
      <c r="D3" s="80" t="s">
        <v>17</v>
      </c>
      <c r="E3" s="84" t="s">
        <v>42</v>
      </c>
      <c r="F3" s="85"/>
      <c r="G3" s="80" t="s">
        <v>17</v>
      </c>
    </row>
    <row r="4" spans="1:9" ht="25.5" x14ac:dyDescent="0.25">
      <c r="A4" s="51"/>
      <c r="B4" s="22" t="s">
        <v>33</v>
      </c>
      <c r="C4" s="22" t="s">
        <v>34</v>
      </c>
      <c r="D4" s="80"/>
      <c r="E4" s="22" t="s">
        <v>33</v>
      </c>
      <c r="F4" s="22" t="s">
        <v>34</v>
      </c>
      <c r="G4" s="80"/>
    </row>
    <row r="5" spans="1:9" x14ac:dyDescent="0.25">
      <c r="A5" s="73" t="s">
        <v>0</v>
      </c>
      <c r="B5" s="74">
        <f>SUM(B6:B11)</f>
        <v>25145</v>
      </c>
      <c r="C5" s="74">
        <v>25824</v>
      </c>
      <c r="D5" s="75">
        <f>(C5-B5)/B5*100</f>
        <v>2.7003380393716445</v>
      </c>
      <c r="E5" s="74">
        <f>SUM(E6:E11)</f>
        <v>6718</v>
      </c>
      <c r="F5" s="74">
        <v>6791</v>
      </c>
      <c r="G5" s="75">
        <f>(F5-E5)/E5*100</f>
        <v>1.0866329264662102</v>
      </c>
      <c r="H5" s="11"/>
      <c r="I5" s="8"/>
    </row>
    <row r="6" spans="1:9" x14ac:dyDescent="0.25">
      <c r="A6" s="23" t="s">
        <v>1</v>
      </c>
      <c r="B6" s="24">
        <v>2172</v>
      </c>
      <c r="C6" s="24">
        <v>2541</v>
      </c>
      <c r="D6" s="25">
        <f t="shared" ref="D6:D18" si="0">(C6-B6)/B6*100</f>
        <v>16.988950276243095</v>
      </c>
      <c r="E6" s="24">
        <v>644</v>
      </c>
      <c r="F6" s="24">
        <v>706</v>
      </c>
      <c r="G6" s="25">
        <f t="shared" ref="G6:G18" si="1">(F6-E6)/E6*100</f>
        <v>9.6273291925465845</v>
      </c>
      <c r="H6" s="11"/>
      <c r="I6" s="8"/>
    </row>
    <row r="7" spans="1:9" x14ac:dyDescent="0.25">
      <c r="A7" s="23" t="s">
        <v>2</v>
      </c>
      <c r="B7" s="24">
        <v>3432</v>
      </c>
      <c r="C7" s="24">
        <v>3566</v>
      </c>
      <c r="D7" s="25">
        <f t="shared" si="0"/>
        <v>3.9044289044289049</v>
      </c>
      <c r="E7" s="24">
        <v>983</v>
      </c>
      <c r="F7" s="24">
        <v>1018</v>
      </c>
      <c r="G7" s="25">
        <f t="shared" si="1"/>
        <v>3.5605289928789419</v>
      </c>
      <c r="H7" s="11"/>
      <c r="I7" s="8"/>
    </row>
    <row r="8" spans="1:9" x14ac:dyDescent="0.25">
      <c r="A8" s="23" t="s">
        <v>3</v>
      </c>
      <c r="B8" s="24">
        <v>2087</v>
      </c>
      <c r="C8" s="24">
        <v>1956</v>
      </c>
      <c r="D8" s="25">
        <f t="shared" si="0"/>
        <v>-6.276952563488261</v>
      </c>
      <c r="E8" s="24">
        <v>581</v>
      </c>
      <c r="F8" s="24">
        <v>502</v>
      </c>
      <c r="G8" s="25">
        <f t="shared" si="1"/>
        <v>-13.59724612736661</v>
      </c>
      <c r="H8" s="11"/>
      <c r="I8" s="8"/>
    </row>
    <row r="9" spans="1:9" x14ac:dyDescent="0.25">
      <c r="A9" s="23" t="s">
        <v>4</v>
      </c>
      <c r="B9" s="24">
        <v>4113</v>
      </c>
      <c r="C9" s="24">
        <v>4343</v>
      </c>
      <c r="D9" s="25">
        <f t="shared" si="0"/>
        <v>5.5920252856795525</v>
      </c>
      <c r="E9" s="24">
        <v>1126</v>
      </c>
      <c r="F9" s="24">
        <v>1179</v>
      </c>
      <c r="G9" s="25">
        <f t="shared" si="1"/>
        <v>4.7069271758436946</v>
      </c>
      <c r="H9" s="11"/>
      <c r="I9" s="8"/>
    </row>
    <row r="10" spans="1:9" x14ac:dyDescent="0.25">
      <c r="A10" s="23" t="s">
        <v>5</v>
      </c>
      <c r="B10" s="24">
        <v>6894</v>
      </c>
      <c r="C10" s="24">
        <v>7008</v>
      </c>
      <c r="D10" s="25">
        <f t="shared" si="0"/>
        <v>1.6536118363794605</v>
      </c>
      <c r="E10" s="24">
        <v>1719</v>
      </c>
      <c r="F10" s="24">
        <v>1770</v>
      </c>
      <c r="G10" s="25">
        <f t="shared" si="1"/>
        <v>2.9668411867364748</v>
      </c>
      <c r="H10" s="11"/>
      <c r="I10" s="8"/>
    </row>
    <row r="11" spans="1:9" x14ac:dyDescent="0.25">
      <c r="A11" s="23" t="s">
        <v>29</v>
      </c>
      <c r="B11" s="24">
        <v>6447</v>
      </c>
      <c r="C11" s="24">
        <v>6410</v>
      </c>
      <c r="D11" s="25">
        <f t="shared" si="0"/>
        <v>-0.5739103458973166</v>
      </c>
      <c r="E11" s="24">
        <v>1665</v>
      </c>
      <c r="F11" s="24">
        <v>1616</v>
      </c>
      <c r="G11" s="25">
        <f t="shared" si="1"/>
        <v>-2.9429429429429428</v>
      </c>
      <c r="H11" s="11"/>
      <c r="I11" s="8"/>
    </row>
    <row r="12" spans="1:9" x14ac:dyDescent="0.25">
      <c r="A12" s="73" t="s">
        <v>6</v>
      </c>
      <c r="B12" s="74">
        <f>SUM(B13:B14)</f>
        <v>12139</v>
      </c>
      <c r="C12" s="74">
        <v>12375</v>
      </c>
      <c r="D12" s="75">
        <f t="shared" si="0"/>
        <v>1.9441469643298459</v>
      </c>
      <c r="E12" s="74">
        <f>SUM(E13:E14)</f>
        <v>3210</v>
      </c>
      <c r="F12" s="74">
        <v>3228</v>
      </c>
      <c r="G12" s="75">
        <f t="shared" si="1"/>
        <v>0.56074766355140182</v>
      </c>
      <c r="H12" s="11"/>
      <c r="I12" s="8"/>
    </row>
    <row r="13" spans="1:9" x14ac:dyDescent="0.25">
      <c r="A13" s="23" t="s">
        <v>7</v>
      </c>
      <c r="B13" s="24">
        <v>10126</v>
      </c>
      <c r="C13" s="24">
        <v>10493</v>
      </c>
      <c r="D13" s="25">
        <f t="shared" si="0"/>
        <v>3.6243333991704518</v>
      </c>
      <c r="E13" s="24">
        <v>2676</v>
      </c>
      <c r="F13" s="24">
        <v>2755</v>
      </c>
      <c r="G13" s="25">
        <f t="shared" si="1"/>
        <v>2.9521674140508223</v>
      </c>
      <c r="H13" s="11"/>
      <c r="I13" s="8"/>
    </row>
    <row r="14" spans="1:9" x14ac:dyDescent="0.25">
      <c r="A14" s="23" t="s">
        <v>8</v>
      </c>
      <c r="B14" s="24">
        <v>2013</v>
      </c>
      <c r="C14" s="24">
        <v>1882</v>
      </c>
      <c r="D14" s="25">
        <f t="shared" si="0"/>
        <v>-6.5076999503229009</v>
      </c>
      <c r="E14" s="24">
        <v>534</v>
      </c>
      <c r="F14" s="24">
        <v>473</v>
      </c>
      <c r="G14" s="25">
        <f t="shared" si="1"/>
        <v>-11.423220973782772</v>
      </c>
      <c r="H14" s="11"/>
      <c r="I14" s="8"/>
    </row>
    <row r="15" spans="1:9" x14ac:dyDescent="0.25">
      <c r="A15" s="73" t="s">
        <v>9</v>
      </c>
      <c r="B15" s="74">
        <f>SUM(B16:B17)</f>
        <v>33088</v>
      </c>
      <c r="C15" s="74">
        <v>32542</v>
      </c>
      <c r="D15" s="75">
        <f t="shared" si="0"/>
        <v>-1.6501450676982592</v>
      </c>
      <c r="E15" s="74">
        <f>SUM(E16:E17)</f>
        <v>6446</v>
      </c>
      <c r="F15" s="74">
        <v>6050</v>
      </c>
      <c r="G15" s="75">
        <f t="shared" si="1"/>
        <v>-6.1433447098976108</v>
      </c>
      <c r="H15" s="11"/>
      <c r="I15" s="8"/>
    </row>
    <row r="16" spans="1:9" x14ac:dyDescent="0.25">
      <c r="A16" s="23" t="s">
        <v>10</v>
      </c>
      <c r="B16" s="24">
        <v>20160</v>
      </c>
      <c r="C16" s="24">
        <v>19500</v>
      </c>
      <c r="D16" s="25">
        <f t="shared" si="0"/>
        <v>-3.2738095238095242</v>
      </c>
      <c r="E16" s="24">
        <v>4078</v>
      </c>
      <c r="F16" s="24">
        <v>3680</v>
      </c>
      <c r="G16" s="25">
        <f t="shared" si="1"/>
        <v>-9.7596861206473768</v>
      </c>
      <c r="H16" s="11"/>
      <c r="I16" s="8"/>
    </row>
    <row r="17" spans="1:9" x14ac:dyDescent="0.25">
      <c r="A17" s="23" t="s">
        <v>11</v>
      </c>
      <c r="B17" s="24">
        <v>12928</v>
      </c>
      <c r="C17" s="24">
        <v>13042</v>
      </c>
      <c r="D17" s="25">
        <f t="shared" si="0"/>
        <v>0.88180693069306926</v>
      </c>
      <c r="E17" s="24">
        <v>2368</v>
      </c>
      <c r="F17" s="24">
        <v>2370</v>
      </c>
      <c r="G17" s="25">
        <f t="shared" si="1"/>
        <v>8.4459459459459457E-2</v>
      </c>
      <c r="H17" s="11"/>
      <c r="I17" s="8"/>
    </row>
    <row r="18" spans="1:9" x14ac:dyDescent="0.25">
      <c r="A18" s="26" t="s">
        <v>12</v>
      </c>
      <c r="B18" s="52">
        <f>B5+B12+B15</f>
        <v>70372</v>
      </c>
      <c r="C18" s="52">
        <v>70741</v>
      </c>
      <c r="D18" s="53">
        <f t="shared" si="0"/>
        <v>0.52435627806513951</v>
      </c>
      <c r="E18" s="52">
        <f>E5+E12+E15</f>
        <v>16374</v>
      </c>
      <c r="F18" s="52">
        <v>16069</v>
      </c>
      <c r="G18" s="53">
        <f t="shared" si="1"/>
        <v>-1.862709173079272</v>
      </c>
      <c r="H18" s="11"/>
      <c r="I18" s="8"/>
    </row>
    <row r="19" spans="1:9" x14ac:dyDescent="0.25">
      <c r="A19" s="70" t="s">
        <v>39</v>
      </c>
      <c r="B19" s="48"/>
      <c r="C19" s="49"/>
      <c r="D19" s="47"/>
      <c r="E19" s="18"/>
      <c r="F19" s="18"/>
      <c r="G19" s="18"/>
    </row>
    <row r="20" spans="1:9" x14ac:dyDescent="0.25">
      <c r="A20" s="70" t="s">
        <v>38</v>
      </c>
      <c r="B20" s="48"/>
      <c r="C20" s="48"/>
      <c r="D20" s="48"/>
      <c r="E20" s="54"/>
      <c r="F20" s="30"/>
      <c r="G20" s="18"/>
    </row>
    <row r="21" spans="1:9" x14ac:dyDescent="0.25">
      <c r="A21" s="70" t="s">
        <v>32</v>
      </c>
      <c r="B21" s="56"/>
      <c r="C21" s="56"/>
      <c r="D21" s="56"/>
      <c r="E21" s="55"/>
      <c r="F21" s="29"/>
      <c r="G21" s="18"/>
    </row>
    <row r="22" spans="1:9" x14ac:dyDescent="0.25">
      <c r="A22" s="70" t="s">
        <v>30</v>
      </c>
      <c r="B22" s="47"/>
      <c r="C22" s="47"/>
      <c r="D22" s="47"/>
      <c r="E22" s="18"/>
      <c r="F22" s="18"/>
      <c r="G22" s="18"/>
    </row>
  </sheetData>
  <mergeCells count="4">
    <mergeCell ref="G3:G4"/>
    <mergeCell ref="B3:C3"/>
    <mergeCell ref="E3:F3"/>
    <mergeCell ref="D3:D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A15" sqref="A15:I15"/>
    </sheetView>
  </sheetViews>
  <sheetFormatPr baseColWidth="10" defaultRowHeight="15" x14ac:dyDescent="0.25"/>
  <cols>
    <col min="1" max="1" width="34.85546875" customWidth="1"/>
    <col min="2" max="3" width="8.28515625" customWidth="1"/>
    <col min="4" max="4" width="9" customWidth="1"/>
    <col min="5" max="5" width="8" customWidth="1"/>
    <col min="6" max="6" width="8.7109375" customWidth="1"/>
    <col min="7" max="7" width="8.28515625" customWidth="1"/>
    <col min="8" max="8" width="8.5703125" customWidth="1"/>
    <col min="9" max="9" width="9.140625" customWidth="1"/>
  </cols>
  <sheetData>
    <row r="1" spans="1:9" s="16" customFormat="1" x14ac:dyDescent="0.25">
      <c r="A1" s="19" t="s">
        <v>45</v>
      </c>
    </row>
    <row r="3" spans="1:9" ht="33.75" customHeight="1" x14ac:dyDescent="0.25">
      <c r="A3" s="31"/>
      <c r="B3" s="81" t="s">
        <v>16</v>
      </c>
      <c r="C3" s="82"/>
      <c r="D3" s="81" t="s">
        <v>47</v>
      </c>
      <c r="E3" s="82"/>
      <c r="F3" s="81" t="s">
        <v>46</v>
      </c>
      <c r="G3" s="82"/>
      <c r="H3" s="81" t="s">
        <v>48</v>
      </c>
      <c r="I3" s="82"/>
    </row>
    <row r="4" spans="1:9" ht="25.5" x14ac:dyDescent="0.25">
      <c r="A4" s="51"/>
      <c r="B4" s="22" t="s">
        <v>33</v>
      </c>
      <c r="C4" s="22" t="s">
        <v>34</v>
      </c>
      <c r="D4" s="22" t="s">
        <v>33</v>
      </c>
      <c r="E4" s="22" t="s">
        <v>34</v>
      </c>
      <c r="F4" s="22" t="s">
        <v>33</v>
      </c>
      <c r="G4" s="22" t="s">
        <v>34</v>
      </c>
      <c r="H4" s="22" t="s">
        <v>33</v>
      </c>
      <c r="I4" s="22" t="s">
        <v>34</v>
      </c>
    </row>
    <row r="5" spans="1:9" x14ac:dyDescent="0.25">
      <c r="A5" s="73" t="s">
        <v>0</v>
      </c>
      <c r="B5" s="76">
        <v>96.721063765488054</v>
      </c>
      <c r="C5" s="76">
        <v>96.223920070526006</v>
      </c>
      <c r="D5" s="76">
        <v>34.07373828951345</v>
      </c>
      <c r="E5" s="76">
        <v>34.807522774022921</v>
      </c>
      <c r="F5" s="76">
        <v>11.287398005439711</v>
      </c>
      <c r="G5" s="76">
        <v>11.578019394651779</v>
      </c>
      <c r="H5" s="76">
        <v>51.359927470534892</v>
      </c>
      <c r="I5" s="76">
        <v>49.838377901851302</v>
      </c>
    </row>
    <row r="6" spans="1:9" x14ac:dyDescent="0.25">
      <c r="A6" s="23" t="s">
        <v>1</v>
      </c>
      <c r="B6" s="57">
        <v>96.208530805687204</v>
      </c>
      <c r="C6" s="57">
        <v>95.532194480946117</v>
      </c>
      <c r="D6" s="57">
        <v>32.227488151658768</v>
      </c>
      <c r="E6" s="57">
        <v>33.902759526938233</v>
      </c>
      <c r="F6" s="57">
        <v>14.533965244865717</v>
      </c>
      <c r="G6" s="57">
        <v>15.374507227332456</v>
      </c>
      <c r="H6" s="57">
        <v>49.447077409162716</v>
      </c>
      <c r="I6" s="57">
        <v>46.254927726675426</v>
      </c>
    </row>
    <row r="7" spans="1:9" x14ac:dyDescent="0.25">
      <c r="A7" s="23" t="s">
        <v>2</v>
      </c>
      <c r="B7" s="57">
        <v>98.491879350348029</v>
      </c>
      <c r="C7" s="57">
        <v>98.292682926829272</v>
      </c>
      <c r="D7" s="57">
        <v>40.487238979118331</v>
      </c>
      <c r="E7" s="57">
        <v>41.463414634146339</v>
      </c>
      <c r="F7" s="57">
        <v>6.6125290023201861</v>
      </c>
      <c r="G7" s="57">
        <v>7.0731707317073162</v>
      </c>
      <c r="H7" s="57">
        <v>51.392111368909511</v>
      </c>
      <c r="I7" s="57">
        <v>49.756097560975611</v>
      </c>
    </row>
    <row r="8" spans="1:9" x14ac:dyDescent="0.25">
      <c r="A8" s="23" t="s">
        <v>3</v>
      </c>
      <c r="B8" s="57">
        <v>98.41549295774648</v>
      </c>
      <c r="C8" s="57">
        <v>96.755725190839698</v>
      </c>
      <c r="D8" s="57">
        <v>34.683098591549296</v>
      </c>
      <c r="E8" s="57">
        <v>38.74045801526718</v>
      </c>
      <c r="F8" s="57">
        <v>4.0492957746478879</v>
      </c>
      <c r="G8" s="57">
        <v>5.1526717557251906</v>
      </c>
      <c r="H8" s="57">
        <v>59.683098591549296</v>
      </c>
      <c r="I8" s="57">
        <v>52.862595419847324</v>
      </c>
    </row>
    <row r="9" spans="1:9" x14ac:dyDescent="0.25">
      <c r="A9" s="23" t="s">
        <v>4</v>
      </c>
      <c r="B9" s="57">
        <v>97.34982332155478</v>
      </c>
      <c r="C9" s="57">
        <v>98.151260504201673</v>
      </c>
      <c r="D9" s="57">
        <v>33.745583038869256</v>
      </c>
      <c r="E9" s="57">
        <v>32.184873949579831</v>
      </c>
      <c r="F9" s="57">
        <v>5.7420494699646643</v>
      </c>
      <c r="G9" s="57">
        <v>7.5630252100840334</v>
      </c>
      <c r="H9" s="57">
        <v>57.862190812720861</v>
      </c>
      <c r="I9" s="57">
        <v>58.403361344537821</v>
      </c>
    </row>
    <row r="10" spans="1:9" x14ac:dyDescent="0.25">
      <c r="A10" s="23" t="s">
        <v>5</v>
      </c>
      <c r="B10" s="57">
        <v>95.099061522419177</v>
      </c>
      <c r="C10" s="57">
        <v>93.998153277931678</v>
      </c>
      <c r="D10" s="57">
        <v>26.016684045881128</v>
      </c>
      <c r="E10" s="57">
        <v>29.593721144967684</v>
      </c>
      <c r="F10" s="57">
        <v>14.911366006256518</v>
      </c>
      <c r="G10" s="57">
        <v>12.603878116343489</v>
      </c>
      <c r="H10" s="57">
        <v>54.171011470281542</v>
      </c>
      <c r="I10" s="57">
        <v>51.800554016620502</v>
      </c>
    </row>
    <row r="11" spans="1:9" x14ac:dyDescent="0.25">
      <c r="A11" s="23" t="s">
        <v>29</v>
      </c>
      <c r="B11" s="57">
        <v>96.877076411960104</v>
      </c>
      <c r="C11" s="57">
        <v>97.026022304832722</v>
      </c>
      <c r="D11" s="57">
        <v>41.461794019933556</v>
      </c>
      <c r="E11" s="57">
        <v>40.446096654275095</v>
      </c>
      <c r="F11" s="57">
        <v>14.883720930232558</v>
      </c>
      <c r="G11" s="57">
        <v>16.57992565055762</v>
      </c>
      <c r="H11" s="57">
        <v>40.53156146179402</v>
      </c>
      <c r="I11" s="57">
        <v>40</v>
      </c>
    </row>
    <row r="12" spans="1:9" x14ac:dyDescent="0.25">
      <c r="A12" s="73" t="s">
        <v>6</v>
      </c>
      <c r="B12" s="77">
        <v>84.952681388012621</v>
      </c>
      <c r="C12" s="77">
        <v>83.914974619289339</v>
      </c>
      <c r="D12" s="77">
        <v>33.799999999999997</v>
      </c>
      <c r="E12" s="77">
        <v>34.581218274111677</v>
      </c>
      <c r="F12" s="77">
        <v>4.7318611987381702</v>
      </c>
      <c r="G12" s="77">
        <v>5.2347715736040605</v>
      </c>
      <c r="H12" s="77">
        <v>46.4</v>
      </c>
      <c r="I12" s="77">
        <v>44.098984771573598</v>
      </c>
    </row>
    <row r="13" spans="1:9" x14ac:dyDescent="0.25">
      <c r="A13" s="23" t="s">
        <v>7</v>
      </c>
      <c r="B13" s="58">
        <v>83</v>
      </c>
      <c r="C13" s="58">
        <v>81.876247504990019</v>
      </c>
      <c r="D13" s="58">
        <v>33</v>
      </c>
      <c r="E13" s="58">
        <v>34.131736526946113</v>
      </c>
      <c r="F13" s="58">
        <v>3.7</v>
      </c>
      <c r="G13" s="58">
        <v>4.2315369261477045</v>
      </c>
      <c r="H13" s="58">
        <v>46.4</v>
      </c>
      <c r="I13" s="58">
        <v>43.512974051896208</v>
      </c>
    </row>
    <row r="14" spans="1:9" x14ac:dyDescent="0.25">
      <c r="A14" s="23" t="s">
        <v>8</v>
      </c>
      <c r="B14" s="57">
        <v>91.654879773691661</v>
      </c>
      <c r="C14" s="57">
        <v>91.808346213292111</v>
      </c>
      <c r="D14" s="57">
        <v>36.916548797736915</v>
      </c>
      <c r="E14" s="57">
        <v>36.321483771251934</v>
      </c>
      <c r="F14" s="57">
        <v>8.4865629420084865</v>
      </c>
      <c r="G14" s="57">
        <v>9.1190108191653785</v>
      </c>
      <c r="H14" s="57">
        <v>46.251768033946263</v>
      </c>
      <c r="I14" s="57">
        <v>46.367851622874809</v>
      </c>
    </row>
    <row r="15" spans="1:9" x14ac:dyDescent="0.25">
      <c r="A15" s="73" t="s">
        <v>9</v>
      </c>
      <c r="B15" s="76">
        <v>43.014102984585115</v>
      </c>
      <c r="C15" s="76">
        <v>43.114388612587895</v>
      </c>
      <c r="D15" s="76">
        <v>22.876352902591012</v>
      </c>
      <c r="E15" s="76">
        <v>23.735208369061912</v>
      </c>
      <c r="F15" s="76">
        <v>4.1161036405378812</v>
      </c>
      <c r="G15" s="76">
        <v>4.7333219001886464</v>
      </c>
      <c r="H15" s="76">
        <v>16.02164644145622</v>
      </c>
      <c r="I15" s="76">
        <v>14.645858343337338</v>
      </c>
    </row>
    <row r="16" spans="1:9" x14ac:dyDescent="0.25">
      <c r="A16" s="23" t="s">
        <v>10</v>
      </c>
      <c r="B16" s="57">
        <v>40.349902804776448</v>
      </c>
      <c r="C16" s="57">
        <v>39.62000558815312</v>
      </c>
      <c r="D16" s="57">
        <v>21.327409053040821</v>
      </c>
      <c r="E16" s="57">
        <v>22.604079351774239</v>
      </c>
      <c r="F16" s="57">
        <v>3.2490974729241873</v>
      </c>
      <c r="G16" s="57">
        <v>4.4705224923162898</v>
      </c>
      <c r="H16" s="57">
        <v>15.77339627881144</v>
      </c>
      <c r="I16" s="57">
        <v>12.545403744062586</v>
      </c>
    </row>
    <row r="17" spans="1:10" x14ac:dyDescent="0.25">
      <c r="A17" s="23" t="s">
        <v>11</v>
      </c>
      <c r="B17" s="57">
        <v>46.856227472967561</v>
      </c>
      <c r="C17" s="57">
        <v>48.667850799289518</v>
      </c>
      <c r="D17" s="57">
        <v>25.110132158590311</v>
      </c>
      <c r="E17" s="57">
        <v>25.532859680284194</v>
      </c>
      <c r="F17" s="57">
        <v>5.3664397276732076</v>
      </c>
      <c r="G17" s="57">
        <v>5.1509769094138544</v>
      </c>
      <c r="H17" s="57">
        <v>16.379655586704043</v>
      </c>
      <c r="I17" s="57">
        <v>17.984014209591471</v>
      </c>
    </row>
    <row r="18" spans="1:10" x14ac:dyDescent="0.25">
      <c r="A18" s="39" t="s">
        <v>12</v>
      </c>
      <c r="B18" s="59">
        <v>73.8</v>
      </c>
      <c r="C18" s="60">
        <v>74.152891253404277</v>
      </c>
      <c r="D18" s="59">
        <v>29.7</v>
      </c>
      <c r="E18" s="61">
        <v>30.67325353093926</v>
      </c>
      <c r="F18" s="59">
        <v>7.2</v>
      </c>
      <c r="G18" s="60">
        <v>7.7839001836721771</v>
      </c>
      <c r="H18" s="59">
        <v>36.9</v>
      </c>
      <c r="I18" s="61">
        <v>35.695737538792834</v>
      </c>
      <c r="J18" s="12"/>
    </row>
    <row r="19" spans="1:10" x14ac:dyDescent="0.25">
      <c r="A19" s="71" t="s">
        <v>43</v>
      </c>
      <c r="B19" s="47"/>
      <c r="C19" s="47"/>
      <c r="D19" s="47"/>
      <c r="E19" s="47"/>
      <c r="F19" s="47"/>
      <c r="G19" s="47"/>
      <c r="H19" s="47"/>
      <c r="I19" s="47"/>
      <c r="J19" s="47"/>
    </row>
    <row r="20" spans="1:10" x14ac:dyDescent="0.25">
      <c r="A20" s="71" t="s">
        <v>44</v>
      </c>
      <c r="B20" s="47"/>
      <c r="C20" s="47"/>
      <c r="D20" s="47"/>
      <c r="E20" s="47"/>
      <c r="F20" s="47"/>
      <c r="G20" s="47"/>
      <c r="H20" s="47"/>
      <c r="I20" s="47"/>
      <c r="J20" s="47"/>
    </row>
    <row r="21" spans="1:10" x14ac:dyDescent="0.25">
      <c r="A21" s="70" t="s">
        <v>39</v>
      </c>
      <c r="B21" s="47"/>
      <c r="C21" s="47"/>
      <c r="D21" s="47"/>
      <c r="E21" s="47"/>
      <c r="F21" s="47"/>
      <c r="G21" s="47"/>
      <c r="H21" s="47"/>
      <c r="I21" s="47"/>
      <c r="J21" s="47"/>
    </row>
    <row r="22" spans="1:10" x14ac:dyDescent="0.25">
      <c r="A22" s="70" t="s">
        <v>32</v>
      </c>
      <c r="B22" s="47"/>
      <c r="C22" s="47"/>
      <c r="D22" s="47"/>
      <c r="E22" s="47"/>
      <c r="F22" s="47"/>
      <c r="G22" s="47"/>
      <c r="H22" s="47"/>
      <c r="I22" s="47"/>
      <c r="J22" s="47"/>
    </row>
    <row r="23" spans="1:10" x14ac:dyDescent="0.25">
      <c r="A23" s="70" t="s">
        <v>38</v>
      </c>
      <c r="B23" s="47"/>
      <c r="C23" s="47"/>
      <c r="D23" s="47"/>
      <c r="E23" s="47"/>
      <c r="F23" s="47"/>
      <c r="G23" s="47"/>
      <c r="H23" s="47"/>
      <c r="I23" s="47"/>
      <c r="J23" s="47"/>
    </row>
    <row r="24" spans="1:10" x14ac:dyDescent="0.25">
      <c r="A24" s="45" t="s">
        <v>30</v>
      </c>
      <c r="B24" s="48"/>
      <c r="C24" s="49"/>
      <c r="D24" s="47"/>
      <c r="E24" s="47"/>
      <c r="F24" s="47"/>
      <c r="G24" s="47"/>
      <c r="H24" s="47"/>
      <c r="I24" s="47"/>
      <c r="J24" s="47"/>
    </row>
    <row r="25" spans="1:10" x14ac:dyDescent="0.25">
      <c r="B25" s="2"/>
      <c r="C25" s="2"/>
    </row>
  </sheetData>
  <mergeCells count="4"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A12" sqref="A12:C12"/>
    </sheetView>
  </sheetViews>
  <sheetFormatPr baseColWidth="10" defaultRowHeight="15" x14ac:dyDescent="0.25"/>
  <cols>
    <col min="1" max="1" width="30" customWidth="1"/>
    <col min="4" max="4" width="13.5703125" customWidth="1"/>
  </cols>
  <sheetData>
    <row r="1" spans="1:5" x14ac:dyDescent="0.25">
      <c r="A1" s="10" t="s">
        <v>35</v>
      </c>
    </row>
    <row r="3" spans="1:5" ht="15" customHeight="1" x14ac:dyDescent="0.25">
      <c r="A3" s="20"/>
      <c r="B3" s="84" t="s">
        <v>13</v>
      </c>
      <c r="C3" s="85"/>
      <c r="D3" s="80" t="s">
        <v>17</v>
      </c>
    </row>
    <row r="4" spans="1:5" x14ac:dyDescent="0.25">
      <c r="A4" s="63"/>
      <c r="B4" s="22" t="s">
        <v>36</v>
      </c>
      <c r="C4" s="22" t="s">
        <v>33</v>
      </c>
      <c r="D4" s="80"/>
    </row>
    <row r="5" spans="1:5" x14ac:dyDescent="0.25">
      <c r="A5" s="64" t="s">
        <v>21</v>
      </c>
      <c r="B5" s="24">
        <v>554</v>
      </c>
      <c r="C5" s="24">
        <v>465</v>
      </c>
      <c r="D5" s="24">
        <f>(C5-B5)/B5*100</f>
        <v>-16.064981949458485</v>
      </c>
      <c r="E5" s="11"/>
    </row>
    <row r="6" spans="1:5" x14ac:dyDescent="0.25">
      <c r="A6" s="64" t="s">
        <v>23</v>
      </c>
      <c r="B6" s="24">
        <v>403</v>
      </c>
      <c r="C6" s="24">
        <v>306</v>
      </c>
      <c r="D6" s="24">
        <f>(C6-B6)/B6*100</f>
        <v>-24.069478908188586</v>
      </c>
      <c r="E6" s="11"/>
    </row>
    <row r="7" spans="1:5" x14ac:dyDescent="0.25">
      <c r="A7" s="64" t="s">
        <v>24</v>
      </c>
      <c r="B7" s="24">
        <v>250</v>
      </c>
      <c r="C7" s="24">
        <v>203</v>
      </c>
      <c r="D7" s="24">
        <f>(C7-B7)/B7*100</f>
        <v>-18.8</v>
      </c>
      <c r="E7" s="11"/>
    </row>
    <row r="8" spans="1:5" x14ac:dyDescent="0.25">
      <c r="A8" s="64" t="s">
        <v>22</v>
      </c>
      <c r="B8" s="24">
        <v>198</v>
      </c>
      <c r="C8" s="24">
        <v>180</v>
      </c>
      <c r="D8" s="24">
        <f>(C8-B8)/B8*100</f>
        <v>-9.0909090909090917</v>
      </c>
      <c r="E8" s="11"/>
    </row>
    <row r="9" spans="1:5" x14ac:dyDescent="0.25">
      <c r="A9" s="64" t="s">
        <v>25</v>
      </c>
      <c r="B9" s="24">
        <v>7</v>
      </c>
      <c r="C9" s="24">
        <v>13</v>
      </c>
      <c r="D9" s="24">
        <f>(C9-B9)/B9*100</f>
        <v>85.714285714285708</v>
      </c>
      <c r="E9" s="11"/>
    </row>
    <row r="10" spans="1:5" x14ac:dyDescent="0.25">
      <c r="A10" s="65" t="s">
        <v>12</v>
      </c>
      <c r="B10" s="52">
        <f>SUM(B5:B9)</f>
        <v>1412</v>
      </c>
      <c r="C10" s="52">
        <f>SUM(C5:C9)</f>
        <v>1167</v>
      </c>
      <c r="D10" s="52">
        <f t="shared" ref="D10" si="0">(C10-B10)/B10*100</f>
        <v>-17.351274787535413</v>
      </c>
    </row>
    <row r="11" spans="1:5" ht="6" customHeight="1" x14ac:dyDescent="0.25">
      <c r="A11" s="66"/>
      <c r="B11" s="67"/>
      <c r="C11" s="67"/>
      <c r="D11" s="62"/>
    </row>
    <row r="12" spans="1:5" ht="25.5" x14ac:dyDescent="0.25">
      <c r="A12" s="68" t="s">
        <v>26</v>
      </c>
      <c r="B12" s="69">
        <v>8.8000000000000007</v>
      </c>
      <c r="C12" s="53">
        <v>7.1</v>
      </c>
      <c r="D12" s="62"/>
    </row>
    <row r="13" spans="1:5" x14ac:dyDescent="0.25">
      <c r="A13" s="72" t="s">
        <v>38</v>
      </c>
      <c r="B13" s="48"/>
      <c r="C13" s="48"/>
      <c r="D13" s="48"/>
    </row>
    <row r="14" spans="1:5" x14ac:dyDescent="0.25">
      <c r="A14" s="70" t="s">
        <v>30</v>
      </c>
      <c r="B14" s="56"/>
      <c r="C14" s="56"/>
      <c r="D14" s="56"/>
    </row>
    <row r="15" spans="1:5" x14ac:dyDescent="0.25">
      <c r="A15" s="18"/>
      <c r="B15" s="18"/>
      <c r="C15" s="18"/>
      <c r="D15" s="18"/>
    </row>
  </sheetData>
  <sortState ref="A5:D9">
    <sortCondition descending="1" ref="C5:C9"/>
  </sortState>
  <mergeCells count="2">
    <mergeCell ref="B3:C3"/>
    <mergeCell ref="D3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Tableau 1</vt:lpstr>
      <vt:lpstr>Tableau 2</vt:lpstr>
      <vt:lpstr>Tableau 3</vt:lpstr>
      <vt:lpstr>Tableau 4</vt:lpstr>
      <vt:lpstr>Tableau 5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Séverine Mayo-Simbsler</cp:lastModifiedBy>
  <dcterms:created xsi:type="dcterms:W3CDTF">2021-05-03T14:57:44Z</dcterms:created>
  <dcterms:modified xsi:type="dcterms:W3CDTF">2021-05-21T15:48:52Z</dcterms:modified>
</cp:coreProperties>
</file>