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2.xml" ContentType="application/vnd.openxmlformats-officedocument.themeOverrid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3.xml" ContentType="application/vnd.openxmlformats-officedocument.themeOverrid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Fêtes de la science\Fête de la science 2020\"/>
    </mc:Choice>
  </mc:AlternateContent>
  <bookViews>
    <workbookView xWindow="0" yWindow="0" windowWidth="20460" windowHeight="6450"/>
  </bookViews>
  <sheets>
    <sheet name="Graphique 1" sheetId="11" r:id="rId1"/>
    <sheet name="Graphique 2" sheetId="12" r:id="rId2"/>
    <sheet name="Graphique 3" sheetId="13" r:id="rId3"/>
    <sheet name="Graphique 4" sheetId="14" r:id="rId4"/>
    <sheet name="Graphique 4bis" sheetId="15" r:id="rId5"/>
    <sheet name="Graphique 5" sheetId="17" r:id="rId6"/>
    <sheet name="Graphique 6" sheetId="20" r:id="rId7"/>
    <sheet name="Graphique 7" sheetId="21" r:id="rId8"/>
    <sheet name="Graphique 8" sheetId="24" r:id="rId9"/>
    <sheet name="Graphique 9" sheetId="22" r:id="rId10"/>
    <sheet name="Graphique 10" sheetId="23" r:id="rId11"/>
    <sheet name="Graphique 11" sheetId="26" r:id="rId12"/>
    <sheet name="Graphique 12" sheetId="27" r:id="rId13"/>
    <sheet name="Graphique 13" sheetId="25" r:id="rId14"/>
    <sheet name="Tableau 1 " sheetId="16" r:id="rId15"/>
    <sheet name="Tableau 2" sheetId="18" r:id="rId16"/>
    <sheet name="Tableau 3 " sheetId="19" r:id="rId17"/>
    <sheet name="CARTE 1" sheetId="4" r:id="rId18"/>
    <sheet name="CARTE 2" sheetId="31" r:id="rId19"/>
    <sheet name="CARTE 3" sheetId="5" r:id="rId20"/>
    <sheet name="CARTE 4" sheetId="9" r:id="rId21"/>
    <sheet name="CARTE 4bis" sheetId="30" r:id="rId22"/>
    <sheet name="CARTE 5" sheetId="10" r:id="rId23"/>
    <sheet name="CARTE 5bis" sheetId="29" r:id="rId24"/>
    <sheet name="CARTE 6" sheetId="6" r:id="rId25"/>
    <sheet name="CARTE 7" sheetId="7" r:id="rId26"/>
  </sheets>
  <definedNames>
    <definedName name="_xlnm.Print_Area" localSheetId="0">'Graphique 1'!$C$6:$J$24</definedName>
    <definedName name="_xlnm.Print_Area" localSheetId="10">'Graphique 10'!$C$12:$I$25</definedName>
    <definedName name="_xlnm.Print_Area" localSheetId="11">'Graphique 11'!$C$12:$I$29</definedName>
    <definedName name="_xlnm.Print_Area" localSheetId="12">'Graphique 12'!$F$8:$N$21</definedName>
    <definedName name="_xlnm.Print_Area" localSheetId="13">'Graphique 13'!$F$10:$N$25</definedName>
    <definedName name="_xlnm.Print_Area" localSheetId="1">'Graphique 2'!$C$7:$J$25</definedName>
    <definedName name="_xlnm.Print_Area" localSheetId="2">'Graphique 3'!$D$8:$M$23</definedName>
    <definedName name="_xlnm.Print_Area" localSheetId="3">'Graphique 4'!$C$14:$J$30</definedName>
    <definedName name="_xlnm.Print_Area" localSheetId="4">'Graphique 4bis'!$C$12:$J$29</definedName>
    <definedName name="_xlnm.Print_Area" localSheetId="5">'Graphique 5'!$C$12:$F$29</definedName>
    <definedName name="_xlnm.Print_Area" localSheetId="6">'Graphique 6'!$C$9:$H$27</definedName>
    <definedName name="_xlnm.Print_Area" localSheetId="7">'Graphique 7'!$C$13:$I$29</definedName>
    <definedName name="_xlnm.Print_Area" localSheetId="8">'Graphique 8'!$C$13:$F$27</definedName>
    <definedName name="_xlnm.Print_Area" localSheetId="9">'Graphique 9'!$C$13:$H$27</definedName>
    <definedName name="_xlnm.Print_Area" localSheetId="14">'Tableau 1 '!$C$4:$F$12</definedName>
    <definedName name="_xlnm.Print_Area" localSheetId="15">'Tableau 2'!$D$4:$E$8</definedName>
    <definedName name="_xlnm.Print_Area" localSheetId="16">'Tableau 3 '!$D$6:$J$22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6" l="1"/>
  <c r="D25" i="10"/>
  <c r="D25" i="9"/>
  <c r="D25" i="4"/>
  <c r="I20" i="19" l="1"/>
  <c r="G20" i="19"/>
  <c r="E20" i="19"/>
  <c r="J9" i="19"/>
  <c r="H9" i="19"/>
  <c r="F9" i="19"/>
  <c r="E12" i="19"/>
  <c r="F13" i="19" s="1"/>
  <c r="G12" i="19"/>
  <c r="H13" i="19" s="1"/>
  <c r="I12" i="19"/>
  <c r="J13" i="19" s="1"/>
  <c r="G9" i="15"/>
  <c r="G8" i="15"/>
  <c r="G7" i="15"/>
  <c r="G6" i="15"/>
  <c r="G5" i="15"/>
  <c r="G4" i="15"/>
  <c r="G10" i="15"/>
  <c r="F11" i="15"/>
  <c r="E12" i="14"/>
  <c r="F11" i="14" s="1"/>
  <c r="F5" i="14" l="1"/>
  <c r="F6" i="14"/>
  <c r="F8" i="14"/>
  <c r="F9" i="14"/>
  <c r="F7" i="14"/>
  <c r="F10" i="14"/>
  <c r="D25" i="7"/>
</calcChain>
</file>

<file path=xl/sharedStrings.xml><?xml version="1.0" encoding="utf-8"?>
<sst xmlns="http://schemas.openxmlformats.org/spreadsheetml/2006/main" count="950" uniqueCount="369">
  <si>
    <t>Auvergne-Rhône-Alpes</t>
  </si>
  <si>
    <t>Haute-Savoie</t>
  </si>
  <si>
    <t>Rhône</t>
  </si>
  <si>
    <t>Loire</t>
  </si>
  <si>
    <t>Savoie</t>
  </si>
  <si>
    <t>Isère</t>
  </si>
  <si>
    <t>Drôme</t>
  </si>
  <si>
    <t>Puy-de-Dôme</t>
  </si>
  <si>
    <t>Allier</t>
  </si>
  <si>
    <t>Ain</t>
  </si>
  <si>
    <t>Cantal</t>
  </si>
  <si>
    <t>Ardèche</t>
  </si>
  <si>
    <t>Haute-Loire</t>
  </si>
  <si>
    <t>Bourgogne-Franche-Comté</t>
  </si>
  <si>
    <t>Saône-et-Loire</t>
  </si>
  <si>
    <t>Nièvre</t>
  </si>
  <si>
    <t>Côte-d'Or</t>
  </si>
  <si>
    <t>Yonne</t>
  </si>
  <si>
    <t>Jura</t>
  </si>
  <si>
    <t>Doubs</t>
  </si>
  <si>
    <t>Haute-Saône</t>
  </si>
  <si>
    <t>Bretagne</t>
  </si>
  <si>
    <t>Morbihan</t>
  </si>
  <si>
    <t>Finistère</t>
  </si>
  <si>
    <t>Ille-et-Vilaine</t>
  </si>
  <si>
    <t>Côtes-d'Armor</t>
  </si>
  <si>
    <t>Centre-Val de Loire</t>
  </si>
  <si>
    <t>Cher</t>
  </si>
  <si>
    <t>Loiret</t>
  </si>
  <si>
    <t>Indre-et-Loire</t>
  </si>
  <si>
    <t>Indre</t>
  </si>
  <si>
    <t>Eure-et-Loir</t>
  </si>
  <si>
    <t>Loir-et-Cher</t>
  </si>
  <si>
    <t>Corse</t>
  </si>
  <si>
    <t>Corse-du-Sud</t>
  </si>
  <si>
    <t>Haute-Corse</t>
  </si>
  <si>
    <t>Grand Est</t>
  </si>
  <si>
    <t>Bas-Rhin</t>
  </si>
  <si>
    <t>Meuse</t>
  </si>
  <si>
    <t>Ardennes</t>
  </si>
  <si>
    <t>Moselle</t>
  </si>
  <si>
    <t>Aube</t>
  </si>
  <si>
    <t>Meurthe-et-Moselle</t>
  </si>
  <si>
    <t>Vosges</t>
  </si>
  <si>
    <t>Marne</t>
  </si>
  <si>
    <t>Haut-Rhin</t>
  </si>
  <si>
    <t>Haute-Marne</t>
  </si>
  <si>
    <t>Guadeloupe</t>
  </si>
  <si>
    <t>Guyane</t>
  </si>
  <si>
    <t>Hauts-de-France</t>
  </si>
  <si>
    <t>Aisne</t>
  </si>
  <si>
    <t>Nord</t>
  </si>
  <si>
    <t>Somme</t>
  </si>
  <si>
    <t>Oise</t>
  </si>
  <si>
    <t>Pas-de-Calais</t>
  </si>
  <si>
    <t>International</t>
  </si>
  <si>
    <t>Hors de France</t>
  </si>
  <si>
    <t>La Réunion</t>
  </si>
  <si>
    <t>Martinique</t>
  </si>
  <si>
    <t>Mayotte</t>
  </si>
  <si>
    <t>Normandie</t>
  </si>
  <si>
    <t>Calvados</t>
  </si>
  <si>
    <t>Seine-Maritime</t>
  </si>
  <si>
    <t>Manche</t>
  </si>
  <si>
    <t>Eure</t>
  </si>
  <si>
    <t>Nouvelle-Aquitaine</t>
  </si>
  <si>
    <t>Charente-Maritime</t>
  </si>
  <si>
    <t>Gironde</t>
  </si>
  <si>
    <t>Lot-et-Garonne</t>
  </si>
  <si>
    <t>Charente</t>
  </si>
  <si>
    <t>Landes</t>
  </si>
  <si>
    <t>Vienne</t>
  </si>
  <si>
    <t>Haute-Vienne</t>
  </si>
  <si>
    <t>Dordogne</t>
  </si>
  <si>
    <t>Pyrénées-Atlantiques</t>
  </si>
  <si>
    <t>Deux-Sèvres</t>
  </si>
  <si>
    <t>Creuse</t>
  </si>
  <si>
    <t>Corrèze</t>
  </si>
  <si>
    <t>Nouvelle-Calédonie</t>
  </si>
  <si>
    <t>Occitanie</t>
  </si>
  <si>
    <t>Ariège</t>
  </si>
  <si>
    <t>Lozère</t>
  </si>
  <si>
    <t>Lot</t>
  </si>
  <si>
    <t>Gers</t>
  </si>
  <si>
    <t>Gard</t>
  </si>
  <si>
    <t>Aveyron</t>
  </si>
  <si>
    <t>Tarn</t>
  </si>
  <si>
    <t>Tarn-et-Garonne</t>
  </si>
  <si>
    <t>Hérault</t>
  </si>
  <si>
    <t>Hautes-Pyrénées</t>
  </si>
  <si>
    <t>Pyrénées-Orientales</t>
  </si>
  <si>
    <t>Haute-Garonne</t>
  </si>
  <si>
    <t>Aude</t>
  </si>
  <si>
    <t>Pays de la Loire</t>
  </si>
  <si>
    <t>Maine-et-Loire</t>
  </si>
  <si>
    <t>Loire-Atlantique</t>
  </si>
  <si>
    <t>Vendée</t>
  </si>
  <si>
    <t>Sarthe</t>
  </si>
  <si>
    <t>Mayenne</t>
  </si>
  <si>
    <t>Polynésie Française</t>
  </si>
  <si>
    <t>Provence-Alpes-Côte d'Azur</t>
  </si>
  <si>
    <t>Alpes-Maritimes</t>
  </si>
  <si>
    <t>Alpes-de-Haute-Provence</t>
  </si>
  <si>
    <t>Var</t>
  </si>
  <si>
    <t>Vaucluse</t>
  </si>
  <si>
    <t>Bouches-du-Rhône</t>
  </si>
  <si>
    <t>Hautes-Alpes</t>
  </si>
  <si>
    <t>Île-de-France</t>
  </si>
  <si>
    <t>Yvelines</t>
  </si>
  <si>
    <t>Essonne</t>
  </si>
  <si>
    <t>Val-de-Marne</t>
  </si>
  <si>
    <t>Val-d'Oise</t>
  </si>
  <si>
    <t>Seine-et-Marne</t>
  </si>
  <si>
    <t>Seine-Saint-Denis</t>
  </si>
  <si>
    <t>Hauts-de-Seine</t>
  </si>
  <si>
    <t>Paris</t>
  </si>
  <si>
    <t>Nombre d’évènements ponctuels</t>
  </si>
  <si>
    <t>&lt; 30</t>
  </si>
  <si>
    <t>&gt; 160</t>
  </si>
  <si>
    <t>Nombre d’évènements d’envergure</t>
  </si>
  <si>
    <t>&lt; 10</t>
  </si>
  <si>
    <t>&gt; 25</t>
  </si>
  <si>
    <t xml:space="preserve">Nombre total d’évènements </t>
  </si>
  <si>
    <t>&gt; 170</t>
  </si>
  <si>
    <t>Nombre total d’évènements pour 100 000 habitants</t>
  </si>
  <si>
    <t>&gt; 3</t>
  </si>
  <si>
    <t>&gt; 50</t>
  </si>
  <si>
    <t>&gt; 100</t>
  </si>
  <si>
    <t>&lt; 50</t>
  </si>
  <si>
    <t>Nombre de porteurs de projet</t>
  </si>
  <si>
    <t>&lt; 1,5</t>
  </si>
  <si>
    <t xml:space="preserve">Carte 1 : nombre d’évènements par région </t>
  </si>
  <si>
    <t>de 15 à 30</t>
  </si>
  <si>
    <t>de 31 à 50</t>
  </si>
  <si>
    <t>de 1,5 à 3</t>
  </si>
  <si>
    <t>Carte 2 : nombre d'évènements par département</t>
  </si>
  <si>
    <t>Carte 3 : répartition du nombre d’évènements par région et pour 100 000 habitants</t>
  </si>
  <si>
    <t>de 81 à 160</t>
  </si>
  <si>
    <t>de 11 à 30</t>
  </si>
  <si>
    <t>&lt; 2</t>
  </si>
  <si>
    <t>de 2 à 5</t>
  </si>
  <si>
    <t>&gt; 5</t>
  </si>
  <si>
    <t>Carte 6 : nombre de porteurs de projet par région</t>
  </si>
  <si>
    <t>de 11 à 25</t>
  </si>
  <si>
    <t>de 81 à 170</t>
  </si>
  <si>
    <t>Carte 7 : nombre d'évènements par porteur de projet</t>
  </si>
  <si>
    <t xml:space="preserve"> &gt; 2,0</t>
  </si>
  <si>
    <t>de 1,5 à 2,0</t>
  </si>
  <si>
    <t>Graphique 1 : répartition du nombre d’évènements selon les différents jours au mois d’octobre</t>
  </si>
  <si>
    <t>Mercredi 30 septembre</t>
  </si>
  <si>
    <t>Jeudi 1 octobre</t>
  </si>
  <si>
    <t>Vendredi 2 octobre</t>
  </si>
  <si>
    <t>Samedi 3 octobre</t>
  </si>
  <si>
    <t>Dimanche 4 octobre</t>
  </si>
  <si>
    <t>Lundi 5 octobre</t>
  </si>
  <si>
    <t>Mardi 6 octobre</t>
  </si>
  <si>
    <t>Mercredi 7 octobre</t>
  </si>
  <si>
    <t>Jeudi 8 octobre</t>
  </si>
  <si>
    <t>Vendredi 9 octobre</t>
  </si>
  <si>
    <t>Samedi 10 octobre</t>
  </si>
  <si>
    <t>Dimanche 11 octobre</t>
  </si>
  <si>
    <t>Lundi 12 octobre</t>
  </si>
  <si>
    <t>Mardi 13 octobre</t>
  </si>
  <si>
    <t>Mercredi 14 octobre</t>
  </si>
  <si>
    <t>Mercredi 4 novembre</t>
  </si>
  <si>
    <t>Jeudi 5 novembre</t>
  </si>
  <si>
    <t>Vendredi 6 novembre</t>
  </si>
  <si>
    <t>Samedi 7 novembre</t>
  </si>
  <si>
    <t>Dimanche 8 novembre</t>
  </si>
  <si>
    <t>Lundi 9 novembre</t>
  </si>
  <si>
    <t>Mardi 10 novembre</t>
  </si>
  <si>
    <t>Mercredi 11 novembre</t>
  </si>
  <si>
    <t>Jeudi 12 novembre</t>
  </si>
  <si>
    <t>Vendredi 13 novembre</t>
  </si>
  <si>
    <t>Samedi 14 novembre</t>
  </si>
  <si>
    <t>Dimanche 15 novembre</t>
  </si>
  <si>
    <t>Lundi 16 novembre</t>
  </si>
  <si>
    <t>Mardi 17 novembre</t>
  </si>
  <si>
    <t>Mercredi 18 novembre</t>
  </si>
  <si>
    <t>Graphique 2 : répartition du nombre d’évènements selon les différents jours au mois de novembre</t>
  </si>
  <si>
    <t>Graphique 3 : répartition selon la discipline scientifique proposée</t>
  </si>
  <si>
    <t>Sciences de l'environnement</t>
  </si>
  <si>
    <t>Sciences de la vie et de la santé</t>
  </si>
  <si>
    <t>Sciences de l'ingenieur</t>
  </si>
  <si>
    <t>Graphique 4 : répartition selon le type d’animations proposées dans les évènements ponctuels</t>
  </si>
  <si>
    <t>Atelier</t>
  </si>
  <si>
    <t>Conférence</t>
  </si>
  <si>
    <t>Visite</t>
  </si>
  <si>
    <t>Exposition</t>
  </si>
  <si>
    <t>Rencontre / débat</t>
  </si>
  <si>
    <t>Jeu</t>
  </si>
  <si>
    <t>Spectacle</t>
  </si>
  <si>
    <t>Graphique 4bis : répartition selon le type d’animations proposées dans les évènements d’envergure</t>
  </si>
  <si>
    <t>Tableau 1 : répartition du nombre d’évènements selon le type de public concerné</t>
  </si>
  <si>
    <t>Maternelle ou enfants de 3 - 5 ans</t>
  </si>
  <si>
    <t>Primaire ou enfants de 6 -10 ans</t>
  </si>
  <si>
    <t>Etudiants 18 -25 ans</t>
  </si>
  <si>
    <t>Collège ou jeunes de 11 -14 ans</t>
  </si>
  <si>
    <t>Lycée ou jeunes de 15 - 18 ans</t>
  </si>
  <si>
    <t>Plus de 25 ans</t>
  </si>
  <si>
    <t>Graphique 5 : accessibilité selon le type de handicap</t>
  </si>
  <si>
    <t>Type de handicaps</t>
  </si>
  <si>
    <t xml:space="preserve">Part sur l'ensemble des évènements accessible aux personnes souffrant de handicaps </t>
  </si>
  <si>
    <t>Déficients visuels</t>
  </si>
  <si>
    <t>Sourds et malentendants</t>
  </si>
  <si>
    <t>Handicap mental</t>
  </si>
  <si>
    <t>Mobilité réduite</t>
  </si>
  <si>
    <t>Tableau 2 : nombre total de visiteurs selon l’évènement</t>
  </si>
  <si>
    <t>Nombre de visiteurs sur les évènements en présentiel et mixtes</t>
  </si>
  <si>
    <t>Nombre de connexiions sur les évènements numériques et mixtes</t>
  </si>
  <si>
    <t>Tableau 3 : fréquentation par public, le week-end et en semaine</t>
  </si>
  <si>
    <t>Type de publics</t>
  </si>
  <si>
    <t>Fréquentation en semaine</t>
  </si>
  <si>
    <t>Fréquentation le week-end</t>
  </si>
  <si>
    <t>Fréquentation totale</t>
  </si>
  <si>
    <t>Grand public</t>
  </si>
  <si>
    <t>Public scolaire</t>
  </si>
  <si>
    <t xml:space="preserve">dont : </t>
  </si>
  <si>
    <t>Maternelle</t>
  </si>
  <si>
    <t>Primaire</t>
  </si>
  <si>
    <t>Collège</t>
  </si>
  <si>
    <t>Lycée</t>
  </si>
  <si>
    <t>Total</t>
  </si>
  <si>
    <t>Graphique 6 : nombre de visiteurs selon le type d’évènements</t>
  </si>
  <si>
    <t>Grand Public</t>
  </si>
  <si>
    <t>Public Scolaire</t>
  </si>
  <si>
    <t>Évènements d'envergure</t>
  </si>
  <si>
    <t>Évènements ponctuels</t>
  </si>
  <si>
    <t>Graphique 7 : nombre de visiteurs selon le type d’animation</t>
  </si>
  <si>
    <t>types d'animations</t>
  </si>
  <si>
    <t>Frequentation</t>
  </si>
  <si>
    <t xml:space="preserve">Graphique 8 : typologie des porteurs de projet </t>
  </si>
  <si>
    <t xml:space="preserve">Association  </t>
  </si>
  <si>
    <t>Etablissement d'enseignement supérieur / Laboratoire de recherche</t>
  </si>
  <si>
    <t>Structure culturelle (musée, centre de sciences, aquarium, …)</t>
  </si>
  <si>
    <t>Structure institutionnelle (ministère, mairies, département</t>
  </si>
  <si>
    <t>Etablissement scolaire</t>
  </si>
  <si>
    <t>Bibliothèque / médiathèque</t>
  </si>
  <si>
    <t>Entreprise</t>
  </si>
  <si>
    <t>Graphique 9 : liste des partenariats réalisés pour la mise en œuvre des différents évènements</t>
  </si>
  <si>
    <t>Bénévoles associatifs, étudiants, élèves, retraités</t>
  </si>
  <si>
    <t>Personnels de l'enseignement supérieur et de la recherche</t>
  </si>
  <si>
    <t>Enseignants du primaire et du secondaire</t>
  </si>
  <si>
    <t>Personnels d'entreprise</t>
  </si>
  <si>
    <t>Autres</t>
  </si>
  <si>
    <t>Bibliothécaires, médiathécaires</t>
  </si>
  <si>
    <t>Médiateurs, animateurs</t>
  </si>
  <si>
    <t xml:space="preserve">Graphique 10 : personnes ayant accompagné la mise en place des différents évènements
</t>
  </si>
  <si>
    <t>Entreprises</t>
  </si>
  <si>
    <t>Bibliothèque / Médiathèque</t>
  </si>
  <si>
    <t>Association</t>
  </si>
  <si>
    <t xml:space="preserve">Structure institutionnelle (ministère, mairie, conseil départemental, conseil régional,…) </t>
  </si>
  <si>
    <t>Enseignement supérieur et recherche</t>
  </si>
  <si>
    <t>Culture (aquarium, parc naturel)</t>
  </si>
  <si>
    <t>01 </t>
  </si>
  <si>
    <t>02 </t>
  </si>
  <si>
    <t>03 </t>
  </si>
  <si>
    <t>04 </t>
  </si>
  <si>
    <t>05 </t>
  </si>
  <si>
    <t>06 </t>
  </si>
  <si>
    <t>07 </t>
  </si>
  <si>
    <t>08 </t>
  </si>
  <si>
    <t>09 </t>
  </si>
  <si>
    <t>10 </t>
  </si>
  <si>
    <t>11 </t>
  </si>
  <si>
    <t>12 </t>
  </si>
  <si>
    <t>13 </t>
  </si>
  <si>
    <t>14 </t>
  </si>
  <si>
    <t>15 </t>
  </si>
  <si>
    <t>16 </t>
  </si>
  <si>
    <t>17 </t>
  </si>
  <si>
    <t>18 </t>
  </si>
  <si>
    <t>19 </t>
  </si>
  <si>
    <t>2A </t>
  </si>
  <si>
    <t>2B </t>
  </si>
  <si>
    <t>21 </t>
  </si>
  <si>
    <t>22 </t>
  </si>
  <si>
    <t>23 </t>
  </si>
  <si>
    <t>24 </t>
  </si>
  <si>
    <t>25 </t>
  </si>
  <si>
    <t>26 </t>
  </si>
  <si>
    <t>27 </t>
  </si>
  <si>
    <t>28 </t>
  </si>
  <si>
    <t>29 </t>
  </si>
  <si>
    <t>30 </t>
  </si>
  <si>
    <t>31 </t>
  </si>
  <si>
    <t>32 </t>
  </si>
  <si>
    <t>33 </t>
  </si>
  <si>
    <t>34 </t>
  </si>
  <si>
    <t>35 </t>
  </si>
  <si>
    <t>36 </t>
  </si>
  <si>
    <t>37 </t>
  </si>
  <si>
    <t>38 </t>
  </si>
  <si>
    <t>39 </t>
  </si>
  <si>
    <t>40 </t>
  </si>
  <si>
    <t>41 </t>
  </si>
  <si>
    <t>42 </t>
  </si>
  <si>
    <t>43 </t>
  </si>
  <si>
    <t>44 </t>
  </si>
  <si>
    <t>45 </t>
  </si>
  <si>
    <t>46 </t>
  </si>
  <si>
    <t>47 </t>
  </si>
  <si>
    <t>48 </t>
  </si>
  <si>
    <t>49 </t>
  </si>
  <si>
    <t>50 </t>
  </si>
  <si>
    <t>51 </t>
  </si>
  <si>
    <t>52 </t>
  </si>
  <si>
    <t>53 </t>
  </si>
  <si>
    <t>54 </t>
  </si>
  <si>
    <t>55 </t>
  </si>
  <si>
    <t>56 </t>
  </si>
  <si>
    <t>57 </t>
  </si>
  <si>
    <t>58 </t>
  </si>
  <si>
    <t>59 </t>
  </si>
  <si>
    <t>60 </t>
  </si>
  <si>
    <t>61 </t>
  </si>
  <si>
    <t> Orne</t>
  </si>
  <si>
    <t>62 </t>
  </si>
  <si>
    <t>63 </t>
  </si>
  <si>
    <t>64 </t>
  </si>
  <si>
    <t>65 </t>
  </si>
  <si>
    <t>66 </t>
  </si>
  <si>
    <t>67 </t>
  </si>
  <si>
    <t>68 </t>
  </si>
  <si>
    <t>69 </t>
  </si>
  <si>
    <t>70 </t>
  </si>
  <si>
    <t>71 </t>
  </si>
  <si>
    <t>72 </t>
  </si>
  <si>
    <t>73 </t>
  </si>
  <si>
    <t>74 </t>
  </si>
  <si>
    <t>75 </t>
  </si>
  <si>
    <t>76 </t>
  </si>
  <si>
    <t>77 </t>
  </si>
  <si>
    <t>78 </t>
  </si>
  <si>
    <t>79 </t>
  </si>
  <si>
    <t>80 </t>
  </si>
  <si>
    <t>81 </t>
  </si>
  <si>
    <t>82 </t>
  </si>
  <si>
    <t>83 </t>
  </si>
  <si>
    <t>84 </t>
  </si>
  <si>
    <t>85 </t>
  </si>
  <si>
    <t>86 </t>
  </si>
  <si>
    <t>87 </t>
  </si>
  <si>
    <t>88 </t>
  </si>
  <si>
    <t>89 </t>
  </si>
  <si>
    <t>90 </t>
  </si>
  <si>
    <t> Territoire de Belfort</t>
  </si>
  <si>
    <t>91 </t>
  </si>
  <si>
    <t>92 </t>
  </si>
  <si>
    <t>93 </t>
  </si>
  <si>
    <t>94 </t>
  </si>
  <si>
    <t>95 </t>
  </si>
  <si>
    <t>Science de la terre et de l'univers</t>
  </si>
  <si>
    <t>Sciences exactes (maths, physique, chimie)</t>
  </si>
  <si>
    <t>Sciences humaines et sociales</t>
  </si>
  <si>
    <t>Sciences numériques</t>
  </si>
  <si>
    <t>Structure territoriale</t>
  </si>
  <si>
    <t>Graphique 11 : montant moyen des fonds propres apportés (hors subventions) par type de structure, en euros</t>
  </si>
  <si>
    <t>Carte 4 : nombre d’évènements ponctuels par région</t>
  </si>
  <si>
    <t>Carte 4bis : nombre d’évènements ponctuels par département</t>
  </si>
  <si>
    <t>Carte 5 : nombre d’évènements d'envergure par région</t>
  </si>
  <si>
    <t>Carte 5bis : nombre d’évènements d'envergure par région</t>
  </si>
  <si>
    <t>&lt; 5</t>
  </si>
  <si>
    <t>de 5 à 14</t>
  </si>
  <si>
    <t>de 30 à 80</t>
  </si>
  <si>
    <t>de 50 à 100</t>
  </si>
  <si>
    <t>Nombre d'évènements par porteur de projet</t>
  </si>
  <si>
    <t>Graphique 12 : montants des fonds propres apportés par les porteurs de projet, par région, en euros</t>
  </si>
  <si>
    <t>Graphique 13 : Montant des fonds apportés par les partenaires privés, par région, en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</si>
</sst>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</font>
    <font>
      <sz val="11"/>
      <color rgb="FF202122"/>
      <name val="Arial"/>
      <family val="2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7">
    <xf numFmtId="0" fontId="0" fillId="0" borderId="0" xfId="0"/>
    <xf numFmtId="164" fontId="0" fillId="0" borderId="0" xfId="0" applyNumberFormat="1"/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5" borderId="5" xfId="0" applyFill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6" borderId="0" xfId="0" applyFill="1"/>
    <xf numFmtId="0" fontId="4" fillId="5" borderId="5" xfId="0" applyFont="1" applyFill="1" applyBorder="1" applyAlignment="1">
      <alignment horizontal="center" wrapText="1"/>
    </xf>
    <xf numFmtId="0" fontId="0" fillId="6" borderId="0" xfId="0" applyFill="1" applyBorder="1"/>
    <xf numFmtId="0" fontId="1" fillId="0" borderId="0" xfId="0" applyFont="1" applyAlignment="1">
      <alignment horizontal="justify" vertical="center"/>
    </xf>
    <xf numFmtId="0" fontId="0" fillId="0" borderId="0" xfId="0" applyAlignment="1"/>
    <xf numFmtId="9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" fontId="0" fillId="9" borderId="1" xfId="0" applyNumberFormat="1" applyFill="1" applyBorder="1"/>
    <xf numFmtId="0" fontId="6" fillId="10" borderId="1" xfId="0" applyFont="1" applyFill="1" applyBorder="1" applyAlignment="1">
      <alignment horizontal="center" wrapText="1"/>
    </xf>
    <xf numFmtId="0" fontId="1" fillId="11" borderId="11" xfId="0" applyFont="1" applyFill="1" applyBorder="1" applyAlignment="1">
      <alignment horizontal="justify" vertical="center"/>
    </xf>
    <xf numFmtId="0" fontId="8" fillId="11" borderId="7" xfId="0" applyFont="1" applyFill="1" applyBorder="1" applyAlignment="1">
      <alignment vertical="center"/>
    </xf>
    <xf numFmtId="0" fontId="9" fillId="7" borderId="14" xfId="0" applyFont="1" applyFill="1" applyBorder="1" applyAlignment="1">
      <alignment vertical="center" wrapText="1"/>
    </xf>
    <xf numFmtId="0" fontId="0" fillId="7" borderId="8" xfId="0" applyFill="1" applyBorder="1" applyAlignment="1">
      <alignment vertical="top" wrapText="1"/>
    </xf>
    <xf numFmtId="0" fontId="9" fillId="7" borderId="8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11" xfId="0" applyFont="1" applyBorder="1" applyAlignment="1">
      <alignment vertical="center"/>
    </xf>
    <xf numFmtId="164" fontId="10" fillId="0" borderId="8" xfId="0" applyNumberFormat="1" applyFont="1" applyBorder="1" applyAlignment="1">
      <alignment vertical="center" wrapText="1"/>
    </xf>
    <xf numFmtId="0" fontId="9" fillId="7" borderId="11" xfId="0" applyFont="1" applyFill="1" applyBorder="1" applyAlignment="1">
      <alignment vertical="center"/>
    </xf>
    <xf numFmtId="2" fontId="0" fillId="0" borderId="0" xfId="0" applyNumberFormat="1"/>
    <xf numFmtId="164" fontId="9" fillId="12" borderId="14" xfId="0" applyNumberFormat="1" applyFont="1" applyFill="1" applyBorder="1" applyAlignment="1">
      <alignment vertical="center" wrapText="1"/>
    </xf>
    <xf numFmtId="0" fontId="9" fillId="12" borderId="13" xfId="0" applyFont="1" applyFill="1" applyBorder="1" applyAlignment="1">
      <alignment vertical="center"/>
    </xf>
    <xf numFmtId="2" fontId="9" fillId="7" borderId="11" xfId="0" applyNumberFormat="1" applyFont="1" applyFill="1" applyBorder="1" applyAlignment="1">
      <alignment vertical="center"/>
    </xf>
    <xf numFmtId="2" fontId="0" fillId="12" borderId="13" xfId="0" applyNumberFormat="1" applyFill="1" applyBorder="1"/>
    <xf numFmtId="0" fontId="0" fillId="0" borderId="11" xfId="0" applyBorder="1"/>
    <xf numFmtId="0" fontId="1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164" fontId="10" fillId="0" borderId="7" xfId="0" applyNumberFormat="1" applyFont="1" applyBorder="1" applyAlignment="1">
      <alignment vertical="center" wrapText="1"/>
    </xf>
    <xf numFmtId="3" fontId="9" fillId="7" borderId="6" xfId="0" applyNumberFormat="1" applyFont="1" applyFill="1" applyBorder="1" applyAlignment="1">
      <alignment vertical="center"/>
    </xf>
    <xf numFmtId="0" fontId="9" fillId="7" borderId="7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1" fontId="0" fillId="0" borderId="1" xfId="0" applyNumberFormat="1" applyBorder="1"/>
    <xf numFmtId="0" fontId="6" fillId="0" borderId="0" xfId="0" applyFont="1"/>
    <xf numFmtId="0" fontId="6" fillId="0" borderId="1" xfId="0" applyFont="1" applyBorder="1"/>
    <xf numFmtId="9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>
      <alignment horizontal="right"/>
    </xf>
    <xf numFmtId="9" fontId="2" fillId="7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9" fontId="0" fillId="0" borderId="1" xfId="1" applyFont="1" applyBorder="1"/>
    <xf numFmtId="0" fontId="0" fillId="8" borderId="1" xfId="0" applyFont="1" applyFill="1" applyBorder="1" applyAlignment="1">
      <alignment vertical="top"/>
    </xf>
    <xf numFmtId="9" fontId="0" fillId="8" borderId="1" xfId="0" applyNumberFormat="1" applyFont="1" applyFill="1" applyBorder="1" applyAlignment="1">
      <alignment wrapText="1"/>
    </xf>
    <xf numFmtId="0" fontId="0" fillId="0" borderId="1" xfId="0" applyFont="1" applyBorder="1"/>
    <xf numFmtId="9" fontId="0" fillId="0" borderId="1" xfId="0" applyNumberFormat="1" applyFont="1" applyBorder="1"/>
    <xf numFmtId="0" fontId="0" fillId="8" borderId="1" xfId="0" applyFont="1" applyFill="1" applyBorder="1"/>
    <xf numFmtId="9" fontId="0" fillId="8" borderId="1" xfId="0" applyNumberFormat="1" applyFont="1" applyFill="1" applyBorder="1"/>
    <xf numFmtId="0" fontId="0" fillId="0" borderId="0" xfId="0" applyAlignment="1"/>
    <xf numFmtId="0" fontId="0" fillId="0" borderId="0" xfId="0" applyAlignment="1">
      <alignment horizontal="justify" vertical="center"/>
    </xf>
    <xf numFmtId="0" fontId="14" fillId="13" borderId="5" xfId="0" applyFont="1" applyFill="1" applyBorder="1" applyAlignment="1">
      <alignment horizontal="center" wrapText="1"/>
    </xf>
    <xf numFmtId="0" fontId="0" fillId="12" borderId="5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0" applyNumberFormat="1" applyBorder="1"/>
    <xf numFmtId="0" fontId="4" fillId="5" borderId="4" xfId="0" applyFont="1" applyFill="1" applyBorder="1" applyAlignment="1">
      <alignment horizontal="center" wrapText="1"/>
    </xf>
    <xf numFmtId="0" fontId="14" fillId="13" borderId="15" xfId="0" applyFont="1" applyFill="1" applyBorder="1" applyAlignment="1">
      <alignment horizontal="center" wrapText="1"/>
    </xf>
    <xf numFmtId="0" fontId="0" fillId="12" borderId="15" xfId="0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0" fillId="12" borderId="16" xfId="0" applyFill="1" applyBorder="1" applyAlignment="1">
      <alignment wrapText="1"/>
    </xf>
    <xf numFmtId="0" fontId="0" fillId="12" borderId="17" xfId="0" applyFill="1" applyBorder="1" applyAlignment="1">
      <alignment wrapText="1"/>
    </xf>
    <xf numFmtId="0" fontId="0" fillId="14" borderId="15" xfId="0" applyFill="1" applyBorder="1" applyAlignment="1">
      <alignment wrapText="1"/>
    </xf>
    <xf numFmtId="0" fontId="0" fillId="14" borderId="16" xfId="0" applyFill="1" applyBorder="1" applyAlignment="1">
      <alignment wrapText="1"/>
    </xf>
    <xf numFmtId="0" fontId="0" fillId="14" borderId="17" xfId="0" applyFill="1" applyBorder="1" applyAlignment="1">
      <alignment wrapText="1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12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164" fontId="0" fillId="0" borderId="1" xfId="0" applyNumberFormat="1" applyBorder="1"/>
    <xf numFmtId="0" fontId="0" fillId="5" borderId="1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" fillId="5" borderId="4" xfId="0" applyFont="1" applyFill="1" applyBorder="1" applyAlignment="1">
      <alignment horizontal="center" wrapText="1"/>
    </xf>
    <xf numFmtId="0" fontId="0" fillId="5" borderId="15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4" fillId="5" borderId="15" xfId="0" applyFont="1" applyFill="1" applyBorder="1" applyAlignment="1">
      <alignment horizontal="center" wrapText="1"/>
    </xf>
    <xf numFmtId="0" fontId="14" fillId="13" borderId="4" xfId="0" applyFont="1" applyFill="1" applyBorder="1" applyAlignment="1">
      <alignment horizontal="center" wrapText="1"/>
    </xf>
    <xf numFmtId="9" fontId="0" fillId="0" borderId="0" xfId="0" applyNumberFormat="1" applyBorder="1"/>
    <xf numFmtId="0" fontId="0" fillId="12" borderId="4" xfId="0" applyFill="1" applyBorder="1" applyAlignment="1">
      <alignment wrapText="1"/>
    </xf>
    <xf numFmtId="0" fontId="0" fillId="12" borderId="18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5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5" fillId="0" borderId="0" xfId="0" applyFont="1" applyAlignment="1"/>
    <xf numFmtId="0" fontId="0" fillId="0" borderId="0" xfId="0" applyAlignment="1"/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11" borderId="11" xfId="0" applyFont="1" applyFill="1" applyBorder="1" applyAlignment="1">
      <alignment vertical="center" wrapText="1"/>
    </xf>
    <xf numFmtId="0" fontId="8" fillId="11" borderId="7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vertical="center"/>
    </xf>
    <xf numFmtId="0" fontId="9" fillId="7" borderId="13" xfId="0" applyFont="1" applyFill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13" xfId="0" applyBorder="1"/>
    <xf numFmtId="0" fontId="8" fillId="11" borderId="9" xfId="0" applyFont="1" applyFill="1" applyBorder="1" applyAlignment="1">
      <alignment vertical="center" wrapText="1"/>
    </xf>
    <xf numFmtId="0" fontId="8" fillId="11" borderId="10" xfId="0" applyFont="1" applyFill="1" applyBorder="1" applyAlignment="1">
      <alignment vertical="center" wrapText="1"/>
    </xf>
    <xf numFmtId="0" fontId="0" fillId="0" borderId="0" xfId="0" applyAlignment="1">
      <alignment horizontal="justify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1" lang="fr-FR" sz="1800" b="1">
                <a:effectLst/>
              </a:rPr>
              <a:t>Répartition des évènements </a:t>
            </a:r>
            <a:endParaRPr lang="fr-FR">
              <a:effectLst/>
            </a:endParaRPr>
          </a:p>
          <a:p>
            <a:pPr>
              <a:defRPr/>
            </a:pPr>
            <a:r>
              <a:rPr kumimoji="1" lang="fr-FR" sz="1800" b="1">
                <a:effectLst/>
              </a:rPr>
              <a:t>sur la période d’octobre</a:t>
            </a:r>
            <a:endParaRPr lang="fr-FR">
              <a:effectLst/>
            </a:endParaRPr>
          </a:p>
          <a:p>
            <a:pPr>
              <a:defRPr/>
            </a:pPr>
            <a:r>
              <a:rPr lang="fr-FR" baseline="0"/>
              <a:t>  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1'!$D$4:$S$4</c:f>
              <c:strCache>
                <c:ptCount val="16"/>
                <c:pt idx="0">
                  <c:v>Mercredi 30 septembre</c:v>
                </c:pt>
                <c:pt idx="1">
                  <c:v>Jeudi 1 octobre</c:v>
                </c:pt>
                <c:pt idx="2">
                  <c:v>Vendredi 2 octobre</c:v>
                </c:pt>
                <c:pt idx="3">
                  <c:v>Samedi 3 octobre</c:v>
                </c:pt>
                <c:pt idx="4">
                  <c:v>Dimanche 4 octobre</c:v>
                </c:pt>
                <c:pt idx="5">
                  <c:v>Lundi 5 octobre</c:v>
                </c:pt>
                <c:pt idx="6">
                  <c:v>Mardi 6 octobre</c:v>
                </c:pt>
                <c:pt idx="7">
                  <c:v>Mercredi 7 octobre</c:v>
                </c:pt>
                <c:pt idx="8">
                  <c:v>Jeudi 8 octobre</c:v>
                </c:pt>
                <c:pt idx="9">
                  <c:v>Vendredi 9 octobre</c:v>
                </c:pt>
                <c:pt idx="10">
                  <c:v>Samedi 10 octobre</c:v>
                </c:pt>
                <c:pt idx="11">
                  <c:v>Dimanche 11 octobre</c:v>
                </c:pt>
                <c:pt idx="12">
                  <c:v>Lundi 12 octobre</c:v>
                </c:pt>
                <c:pt idx="13">
                  <c:v>Mardi 13 octobre</c:v>
                </c:pt>
                <c:pt idx="14">
                  <c:v>Mercredi 14 octobre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invertIfNegative val="0"/>
          <c:cat>
            <c:strRef>
              <c:f>'Graphique 1'!$D$4:$S$4</c:f>
              <c:strCache>
                <c:ptCount val="15"/>
                <c:pt idx="0">
                  <c:v>Mercredi 30 septembre</c:v>
                </c:pt>
                <c:pt idx="1">
                  <c:v>Jeudi 1 octobre</c:v>
                </c:pt>
                <c:pt idx="2">
                  <c:v>Vendredi 2 octobre</c:v>
                </c:pt>
                <c:pt idx="3">
                  <c:v>Samedi 3 octobre</c:v>
                </c:pt>
                <c:pt idx="4">
                  <c:v>Dimanche 4 octobre</c:v>
                </c:pt>
                <c:pt idx="5">
                  <c:v>Lundi 5 octobre</c:v>
                </c:pt>
                <c:pt idx="6">
                  <c:v>Mardi 6 octobre</c:v>
                </c:pt>
                <c:pt idx="7">
                  <c:v>Mercredi 7 octobre</c:v>
                </c:pt>
                <c:pt idx="8">
                  <c:v>Jeudi 8 octobre</c:v>
                </c:pt>
                <c:pt idx="9">
                  <c:v>Vendredi 9 octobre</c:v>
                </c:pt>
                <c:pt idx="10">
                  <c:v>Samedi 10 octobre</c:v>
                </c:pt>
                <c:pt idx="11">
                  <c:v>Dimanche 11 octobre</c:v>
                </c:pt>
                <c:pt idx="12">
                  <c:v>Lundi 12 octobre</c:v>
                </c:pt>
                <c:pt idx="13">
                  <c:v>Mardi 13 octobre</c:v>
                </c:pt>
                <c:pt idx="14">
                  <c:v>Mercredi 14 octobre</c:v>
                </c:pt>
              </c:strCache>
            </c:strRef>
          </c:cat>
          <c:val>
            <c:numRef>
              <c:f>'Graphique 1'!$D$5:$R$5</c:f>
              <c:numCache>
                <c:formatCode>General</c:formatCode>
                <c:ptCount val="15"/>
                <c:pt idx="0">
                  <c:v>25</c:v>
                </c:pt>
                <c:pt idx="1">
                  <c:v>37</c:v>
                </c:pt>
                <c:pt idx="2">
                  <c:v>167</c:v>
                </c:pt>
                <c:pt idx="3">
                  <c:v>283</c:v>
                </c:pt>
                <c:pt idx="4">
                  <c:v>153</c:v>
                </c:pt>
                <c:pt idx="5">
                  <c:v>239</c:v>
                </c:pt>
                <c:pt idx="6">
                  <c:v>350</c:v>
                </c:pt>
                <c:pt idx="7">
                  <c:v>418</c:v>
                </c:pt>
                <c:pt idx="8">
                  <c:v>448</c:v>
                </c:pt>
                <c:pt idx="9">
                  <c:v>437</c:v>
                </c:pt>
                <c:pt idx="10">
                  <c:v>449</c:v>
                </c:pt>
                <c:pt idx="11">
                  <c:v>198</c:v>
                </c:pt>
                <c:pt idx="12">
                  <c:v>101</c:v>
                </c:pt>
                <c:pt idx="13">
                  <c:v>93</c:v>
                </c:pt>
                <c:pt idx="1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5-4A9B-9A51-64C817AD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644048"/>
        <c:axId val="595649040"/>
      </c:barChart>
      <c:catAx>
        <c:axId val="59564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649040"/>
        <c:crosses val="autoZero"/>
        <c:auto val="1"/>
        <c:lblAlgn val="ctr"/>
        <c:lblOffset val="100"/>
        <c:noMultiLvlLbl val="0"/>
      </c:catAx>
      <c:valAx>
        <c:axId val="5956490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64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'Graphique 9'!$D$5:$D$11</c:f>
              <c:strCache>
                <c:ptCount val="7"/>
                <c:pt idx="0">
                  <c:v>Entreprise</c:v>
                </c:pt>
                <c:pt idx="1">
                  <c:v>Bibliothèque / médiathèque</c:v>
                </c:pt>
                <c:pt idx="2">
                  <c:v>Etablissement scolaire</c:v>
                </c:pt>
                <c:pt idx="3">
                  <c:v>Structure institutionnelle (ministère, mairies, département</c:v>
                </c:pt>
                <c:pt idx="4">
                  <c:v>Structure culturelle (musée, centre de sciences, aquarium, …)</c:v>
                </c:pt>
                <c:pt idx="5">
                  <c:v>Etablissement d'enseignement supérieur / Laboratoire de recherche</c:v>
                </c:pt>
                <c:pt idx="6">
                  <c:v>Association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9'!$D$5:$D$11</c:f>
              <c:strCache>
                <c:ptCount val="7"/>
                <c:pt idx="0">
                  <c:v>Entreprise</c:v>
                </c:pt>
                <c:pt idx="1">
                  <c:v>Bibliothèque / médiathèque</c:v>
                </c:pt>
                <c:pt idx="2">
                  <c:v>Etablissement scolaire</c:v>
                </c:pt>
                <c:pt idx="3">
                  <c:v>Structure institutionnelle (ministère, mairies, département</c:v>
                </c:pt>
                <c:pt idx="4">
                  <c:v>Structure culturelle (musée, centre de sciences, aquarium, …)</c:v>
                </c:pt>
                <c:pt idx="5">
                  <c:v>Etablissement d'enseignement supérieur / Laboratoire de recherche</c:v>
                </c:pt>
                <c:pt idx="6">
                  <c:v>Association  </c:v>
                </c:pt>
              </c:strCache>
            </c:strRef>
          </c:cat>
          <c:val>
            <c:numRef>
              <c:f>'Graphique 9'!$F$5:$F$11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0.09</c:v>
                </c:pt>
                <c:pt idx="2">
                  <c:v>0.1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0.18</c:v>
                </c:pt>
                <c:pt idx="6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6-43D1-A212-F129941D4B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24345984"/>
        <c:axId val="124340160"/>
        <c:extLst/>
      </c:barChart>
      <c:catAx>
        <c:axId val="12434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340160"/>
        <c:crosses val="autoZero"/>
        <c:auto val="1"/>
        <c:lblAlgn val="ctr"/>
        <c:lblOffset val="100"/>
        <c:noMultiLvlLbl val="0"/>
      </c:catAx>
      <c:valAx>
        <c:axId val="12434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34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10'!$D$4:$D$10</c:f>
              <c:strCache>
                <c:ptCount val="7"/>
                <c:pt idx="0">
                  <c:v>Bibliothécaires, médiathécaires</c:v>
                </c:pt>
                <c:pt idx="1">
                  <c:v>Autres</c:v>
                </c:pt>
                <c:pt idx="2">
                  <c:v>Personnels d'entreprise</c:v>
                </c:pt>
                <c:pt idx="3">
                  <c:v>Enseignants du primaire et du secondaire</c:v>
                </c:pt>
                <c:pt idx="4">
                  <c:v>Médiateurs, animateurs</c:v>
                </c:pt>
                <c:pt idx="5">
                  <c:v>Personnels de l'enseignement supérieur et de la recherche</c:v>
                </c:pt>
                <c:pt idx="6">
                  <c:v>Bénévoles associatifs, étudiants, élèves, retraités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5.5096418732782371E-2"/>
                  <c:y val="-1.121291837770568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27-4440-91DA-62A48C4D398D}"/>
                </c:ext>
              </c:extLst>
            </c:dLbl>
            <c:dLbl>
              <c:idx val="1"/>
              <c:layout>
                <c:manualLayout>
                  <c:x val="-6.7952249770431586E-2"/>
                  <c:y val="-6.1162079510703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27-4440-91DA-62A48C4D398D}"/>
                </c:ext>
              </c:extLst>
            </c:dLbl>
            <c:dLbl>
              <c:idx val="2"/>
              <c:layout>
                <c:manualLayout>
                  <c:x val="-6.61157024793389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27-4440-91DA-62A48C4D398D}"/>
                </c:ext>
              </c:extLst>
            </c:dLbl>
            <c:dLbl>
              <c:idx val="3"/>
              <c:layout>
                <c:manualLayout>
                  <c:x val="-0.11937557392102853"/>
                  <c:y val="-6.1162079510703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27-4440-91DA-62A48C4D398D}"/>
                </c:ext>
              </c:extLst>
            </c:dLbl>
            <c:dLbl>
              <c:idx val="4"/>
              <c:layout>
                <c:manualLayout>
                  <c:x val="-0.1818181818181818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27-4440-91DA-62A48C4D398D}"/>
                </c:ext>
              </c:extLst>
            </c:dLbl>
            <c:dLbl>
              <c:idx val="5"/>
              <c:layout>
                <c:manualLayout>
                  <c:x val="-0.2571166207529843"/>
                  <c:y val="-1.2232415902140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27-4440-91DA-62A48C4D398D}"/>
                </c:ext>
              </c:extLst>
            </c:dLbl>
            <c:dLbl>
              <c:idx val="6"/>
              <c:layout>
                <c:manualLayout>
                  <c:x val="-0.29568411386593219"/>
                  <c:y val="-1.834862385321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27-4440-91DA-62A48C4D39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10'!$D$4:$D$10</c:f>
              <c:strCache>
                <c:ptCount val="7"/>
                <c:pt idx="0">
                  <c:v>Bibliothécaires, médiathécaires</c:v>
                </c:pt>
                <c:pt idx="1">
                  <c:v>Autres</c:v>
                </c:pt>
                <c:pt idx="2">
                  <c:v>Personnels d'entreprise</c:v>
                </c:pt>
                <c:pt idx="3">
                  <c:v>Enseignants du primaire et du secondaire</c:v>
                </c:pt>
                <c:pt idx="4">
                  <c:v>Médiateurs, animateurs</c:v>
                </c:pt>
                <c:pt idx="5">
                  <c:v>Personnels de l'enseignement supérieur et de la recherche</c:v>
                </c:pt>
                <c:pt idx="6">
                  <c:v>Bénévoles associatifs, étudiants, élèves, retraités</c:v>
                </c:pt>
              </c:strCache>
            </c:strRef>
          </c:cat>
          <c:val>
            <c:numRef>
              <c:f>'Graphique 10'!$E$4:$E$10</c:f>
              <c:numCache>
                <c:formatCode>General</c:formatCode>
                <c:ptCount val="7"/>
                <c:pt idx="0">
                  <c:v>513</c:v>
                </c:pt>
                <c:pt idx="1">
                  <c:v>638</c:v>
                </c:pt>
                <c:pt idx="2">
                  <c:v>681</c:v>
                </c:pt>
                <c:pt idx="3">
                  <c:v>1141</c:v>
                </c:pt>
                <c:pt idx="4">
                  <c:v>1731</c:v>
                </c:pt>
                <c:pt idx="5">
                  <c:v>2385</c:v>
                </c:pt>
                <c:pt idx="6">
                  <c:v>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7-4440-91DA-62A48C4D398D}"/>
            </c:ext>
          </c:extLst>
        </c:ser>
        <c:ser>
          <c:idx val="1"/>
          <c:order val="1"/>
          <c:tx>
            <c:strRef>
              <c:f>'Graphique 10'!$D$4:$D$10</c:f>
              <c:strCache>
                <c:ptCount val="7"/>
                <c:pt idx="0">
                  <c:v>Bibliothécaires, médiathécaires</c:v>
                </c:pt>
                <c:pt idx="1">
                  <c:v>Autres</c:v>
                </c:pt>
                <c:pt idx="2">
                  <c:v>Personnels d'entreprise</c:v>
                </c:pt>
                <c:pt idx="3">
                  <c:v>Enseignants du primaire et du secondaire</c:v>
                </c:pt>
                <c:pt idx="4">
                  <c:v>Médiateurs, animateurs</c:v>
                </c:pt>
                <c:pt idx="5">
                  <c:v>Personnels de l'enseignement supérieur et de la recherche</c:v>
                </c:pt>
                <c:pt idx="6">
                  <c:v>Bénévoles associatifs, étudiants, élèves, retraités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'Graphique 10'!$D$4:$D$10</c:f>
              <c:strCache>
                <c:ptCount val="7"/>
                <c:pt idx="0">
                  <c:v>Bibliothécaires, médiathécaires</c:v>
                </c:pt>
                <c:pt idx="1">
                  <c:v>Autres</c:v>
                </c:pt>
                <c:pt idx="2">
                  <c:v>Personnels d'entreprise</c:v>
                </c:pt>
                <c:pt idx="3">
                  <c:v>Enseignants du primaire et du secondaire</c:v>
                </c:pt>
                <c:pt idx="4">
                  <c:v>Médiateurs, animateurs</c:v>
                </c:pt>
                <c:pt idx="5">
                  <c:v>Personnels de l'enseignement supérieur et de la recherche</c:v>
                </c:pt>
                <c:pt idx="6">
                  <c:v>Bénévoles associatifs, étudiants, élèves, retraités</c:v>
                </c:pt>
              </c:strCache>
            </c:strRef>
          </c:cat>
          <c:val>
            <c:numRef>
              <c:f>'Graphique 10'!$F$4:$F$10</c:f>
              <c:numCache>
                <c:formatCode>0%</c:formatCode>
                <c:ptCount val="7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0.11</c:v>
                </c:pt>
                <c:pt idx="4">
                  <c:v>0.17</c:v>
                </c:pt>
                <c:pt idx="5">
                  <c:v>0.24</c:v>
                </c:pt>
                <c:pt idx="6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7-4440-91DA-62A48C4D3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24345984"/>
        <c:axId val="124340160"/>
      </c:barChart>
      <c:catAx>
        <c:axId val="12434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340160"/>
        <c:crosses val="autoZero"/>
        <c:auto val="1"/>
        <c:lblAlgn val="ctr"/>
        <c:lblOffset val="100"/>
        <c:noMultiLvlLbl val="0"/>
      </c:catAx>
      <c:valAx>
        <c:axId val="12434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34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11'!$D$5:$D$9</c:f>
              <c:strCache>
                <c:ptCount val="5"/>
                <c:pt idx="0">
                  <c:v>Entreprise</c:v>
                </c:pt>
                <c:pt idx="1">
                  <c:v>Association</c:v>
                </c:pt>
                <c:pt idx="2">
                  <c:v>Enseignement supérieur et recherche</c:v>
                </c:pt>
                <c:pt idx="3">
                  <c:v>Structure territoriale</c:v>
                </c:pt>
                <c:pt idx="4">
                  <c:v>Culture (aquarium, parc naturel)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11'!$D$5:$D$9</c:f>
              <c:strCache>
                <c:ptCount val="5"/>
                <c:pt idx="0">
                  <c:v>Entreprise</c:v>
                </c:pt>
                <c:pt idx="1">
                  <c:v>Association</c:v>
                </c:pt>
                <c:pt idx="2">
                  <c:v>Enseignement supérieur et recherche</c:v>
                </c:pt>
                <c:pt idx="3">
                  <c:v>Structure territoriale</c:v>
                </c:pt>
                <c:pt idx="4">
                  <c:v>Culture (aquarium, parc naturel)</c:v>
                </c:pt>
              </c:strCache>
            </c:strRef>
          </c:cat>
          <c:val>
            <c:numRef>
              <c:f>'Graphique 11'!$E$5:$E$9</c:f>
              <c:numCache>
                <c:formatCode>General</c:formatCode>
                <c:ptCount val="5"/>
                <c:pt idx="0">
                  <c:v>1150</c:v>
                </c:pt>
                <c:pt idx="1">
                  <c:v>2700</c:v>
                </c:pt>
                <c:pt idx="2">
                  <c:v>8530</c:v>
                </c:pt>
                <c:pt idx="3">
                  <c:v>11000</c:v>
                </c:pt>
                <c:pt idx="4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5-4434-B5CF-4A97B3036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62578272"/>
        <c:axId val="1427444768"/>
      </c:barChart>
      <c:catAx>
        <c:axId val="1362578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7444768"/>
        <c:crosses val="autoZero"/>
        <c:auto val="1"/>
        <c:lblAlgn val="ctr"/>
        <c:lblOffset val="100"/>
        <c:noMultiLvlLbl val="0"/>
      </c:catAx>
      <c:valAx>
        <c:axId val="142744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7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12'!$D$4:$D$24</c:f>
              <c:strCache>
                <c:ptCount val="21"/>
                <c:pt idx="0">
                  <c:v>Île-de-France</c:v>
                </c:pt>
                <c:pt idx="1">
                  <c:v>Pays de la Loire</c:v>
                </c:pt>
                <c:pt idx="2">
                  <c:v>Auvergne-Rhône-Alpes</c:v>
                </c:pt>
                <c:pt idx="3">
                  <c:v>Occitanie</c:v>
                </c:pt>
                <c:pt idx="4">
                  <c:v>Nouvelle-Aquitaine</c:v>
                </c:pt>
                <c:pt idx="5">
                  <c:v>Grand Est</c:v>
                </c:pt>
                <c:pt idx="6">
                  <c:v>Bourgogne-Franche-Comté</c:v>
                </c:pt>
                <c:pt idx="7">
                  <c:v>Hauts-de-France</c:v>
                </c:pt>
                <c:pt idx="8">
                  <c:v>Provence-Alpes-Côte d'Azur</c:v>
                </c:pt>
                <c:pt idx="9">
                  <c:v>Corse</c:v>
                </c:pt>
                <c:pt idx="10">
                  <c:v>Bretagne</c:v>
                </c:pt>
                <c:pt idx="11">
                  <c:v>Centre-Val de Loire</c:v>
                </c:pt>
                <c:pt idx="12">
                  <c:v>La Réunion</c:v>
                </c:pt>
                <c:pt idx="13">
                  <c:v>Normandie</c:v>
                </c:pt>
                <c:pt idx="14">
                  <c:v>Martinique</c:v>
                </c:pt>
                <c:pt idx="15">
                  <c:v>International</c:v>
                </c:pt>
                <c:pt idx="16">
                  <c:v>Polynésie Française</c:v>
                </c:pt>
                <c:pt idx="17">
                  <c:v>Nouvelle-Calédonie</c:v>
                </c:pt>
                <c:pt idx="18">
                  <c:v>Guyane</c:v>
                </c:pt>
                <c:pt idx="19">
                  <c:v>Guadeloupe</c:v>
                </c:pt>
                <c:pt idx="20">
                  <c:v>Mayotte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'Graphique 12'!$D$4:$D$24</c:f>
              <c:strCache>
                <c:ptCount val="21"/>
                <c:pt idx="0">
                  <c:v>Île-de-France</c:v>
                </c:pt>
                <c:pt idx="1">
                  <c:v>Pays de la Loire</c:v>
                </c:pt>
                <c:pt idx="2">
                  <c:v>Auvergne-Rhône-Alpes</c:v>
                </c:pt>
                <c:pt idx="3">
                  <c:v>Occitanie</c:v>
                </c:pt>
                <c:pt idx="4">
                  <c:v>Nouvelle-Aquitaine</c:v>
                </c:pt>
                <c:pt idx="5">
                  <c:v>Grand Est</c:v>
                </c:pt>
                <c:pt idx="6">
                  <c:v>Bourgogne-Franche-Comté</c:v>
                </c:pt>
                <c:pt idx="7">
                  <c:v>Hauts-de-France</c:v>
                </c:pt>
                <c:pt idx="8">
                  <c:v>Provence-Alpes-Côte d'Azur</c:v>
                </c:pt>
                <c:pt idx="9">
                  <c:v>Corse</c:v>
                </c:pt>
                <c:pt idx="10">
                  <c:v>Bretagne</c:v>
                </c:pt>
                <c:pt idx="11">
                  <c:v>Centre-Val de Loire</c:v>
                </c:pt>
                <c:pt idx="12">
                  <c:v>La Réunion</c:v>
                </c:pt>
                <c:pt idx="13">
                  <c:v>Normandie</c:v>
                </c:pt>
                <c:pt idx="14">
                  <c:v>Martinique</c:v>
                </c:pt>
                <c:pt idx="15">
                  <c:v>International</c:v>
                </c:pt>
                <c:pt idx="16">
                  <c:v>Polynésie Française</c:v>
                </c:pt>
                <c:pt idx="17">
                  <c:v>Nouvelle-Calédonie</c:v>
                </c:pt>
                <c:pt idx="18">
                  <c:v>Guyane</c:v>
                </c:pt>
                <c:pt idx="19">
                  <c:v>Guadeloupe</c:v>
                </c:pt>
                <c:pt idx="20">
                  <c:v>Mayotte</c:v>
                </c:pt>
              </c:strCache>
            </c:strRef>
          </c:cat>
          <c:val>
            <c:numRef>
              <c:f>'Graphique 12'!$E$4:$E$24</c:f>
              <c:numCache>
                <c:formatCode>General</c:formatCode>
                <c:ptCount val="21"/>
                <c:pt idx="0">
                  <c:v>307179.3</c:v>
                </c:pt>
                <c:pt idx="1">
                  <c:v>179633.2</c:v>
                </c:pt>
                <c:pt idx="2">
                  <c:v>126723</c:v>
                </c:pt>
                <c:pt idx="3">
                  <c:v>120546</c:v>
                </c:pt>
                <c:pt idx="4">
                  <c:v>103710.8</c:v>
                </c:pt>
                <c:pt idx="5">
                  <c:v>85983</c:v>
                </c:pt>
                <c:pt idx="6">
                  <c:v>60606.59</c:v>
                </c:pt>
                <c:pt idx="7">
                  <c:v>56497.05</c:v>
                </c:pt>
                <c:pt idx="8">
                  <c:v>53078.12</c:v>
                </c:pt>
                <c:pt idx="9">
                  <c:v>43551</c:v>
                </c:pt>
                <c:pt idx="10">
                  <c:v>38394</c:v>
                </c:pt>
                <c:pt idx="11">
                  <c:v>15696</c:v>
                </c:pt>
                <c:pt idx="12">
                  <c:v>6600</c:v>
                </c:pt>
                <c:pt idx="13">
                  <c:v>4135</c:v>
                </c:pt>
                <c:pt idx="14">
                  <c:v>3622</c:v>
                </c:pt>
                <c:pt idx="15">
                  <c:v>2000</c:v>
                </c:pt>
                <c:pt idx="16">
                  <c:v>2000</c:v>
                </c:pt>
                <c:pt idx="17">
                  <c:v>1700</c:v>
                </c:pt>
                <c:pt idx="18">
                  <c:v>600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0-4410-BBAF-178ED024D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7110672"/>
        <c:axId val="667099856"/>
      </c:barChart>
      <c:catAx>
        <c:axId val="6671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7099856"/>
        <c:crosses val="autoZero"/>
        <c:auto val="1"/>
        <c:lblAlgn val="ctr"/>
        <c:lblOffset val="100"/>
        <c:noMultiLvlLbl val="0"/>
      </c:catAx>
      <c:valAx>
        <c:axId val="66709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711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13'!$D$4:$D$24</c:f>
              <c:strCache>
                <c:ptCount val="21"/>
                <c:pt idx="0">
                  <c:v>Île-de-France</c:v>
                </c:pt>
                <c:pt idx="1">
                  <c:v>Corse</c:v>
                </c:pt>
                <c:pt idx="2">
                  <c:v>Occitanie</c:v>
                </c:pt>
                <c:pt idx="3">
                  <c:v>Guyane</c:v>
                </c:pt>
                <c:pt idx="4">
                  <c:v>Grand Est</c:v>
                </c:pt>
                <c:pt idx="5">
                  <c:v>Polynésie Française</c:v>
                </c:pt>
                <c:pt idx="6">
                  <c:v>Hauts-de-France</c:v>
                </c:pt>
                <c:pt idx="7">
                  <c:v>Pays de la Loire</c:v>
                </c:pt>
                <c:pt idx="8">
                  <c:v>Provence-Alpes-Côte d'Azur</c:v>
                </c:pt>
                <c:pt idx="9">
                  <c:v>Centre-Val de Loire</c:v>
                </c:pt>
                <c:pt idx="10">
                  <c:v>Nouvelle-Aquitaine</c:v>
                </c:pt>
                <c:pt idx="11">
                  <c:v>Auvergne-Rhône-Alpes</c:v>
                </c:pt>
                <c:pt idx="12">
                  <c:v>Martinique</c:v>
                </c:pt>
                <c:pt idx="13">
                  <c:v>La Réunion</c:v>
                </c:pt>
                <c:pt idx="14">
                  <c:v>Bourgogne-Franche-Comté</c:v>
                </c:pt>
                <c:pt idx="15">
                  <c:v>Nouvelle-Calédonie</c:v>
                </c:pt>
                <c:pt idx="16">
                  <c:v>Normandie</c:v>
                </c:pt>
                <c:pt idx="17">
                  <c:v>International</c:v>
                </c:pt>
                <c:pt idx="18">
                  <c:v>Bretagne</c:v>
                </c:pt>
                <c:pt idx="19">
                  <c:v>Mayotte</c:v>
                </c:pt>
                <c:pt idx="20">
                  <c:v>Guadeloupe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'Graphique 13'!$D$4:$D$24</c:f>
              <c:strCache>
                <c:ptCount val="21"/>
                <c:pt idx="0">
                  <c:v>Île-de-France</c:v>
                </c:pt>
                <c:pt idx="1">
                  <c:v>Corse</c:v>
                </c:pt>
                <c:pt idx="2">
                  <c:v>Occitanie</c:v>
                </c:pt>
                <c:pt idx="3">
                  <c:v>Guyane</c:v>
                </c:pt>
                <c:pt idx="4">
                  <c:v>Grand Est</c:v>
                </c:pt>
                <c:pt idx="5">
                  <c:v>Polynésie Française</c:v>
                </c:pt>
                <c:pt idx="6">
                  <c:v>Hauts-de-France</c:v>
                </c:pt>
                <c:pt idx="7">
                  <c:v>Pays de la Loire</c:v>
                </c:pt>
                <c:pt idx="8">
                  <c:v>Provence-Alpes-Côte d'Azur</c:v>
                </c:pt>
                <c:pt idx="9">
                  <c:v>Centre-Val de Loire</c:v>
                </c:pt>
                <c:pt idx="10">
                  <c:v>Nouvelle-Aquitaine</c:v>
                </c:pt>
                <c:pt idx="11">
                  <c:v>Auvergne-Rhône-Alpes</c:v>
                </c:pt>
                <c:pt idx="12">
                  <c:v>Martinique</c:v>
                </c:pt>
                <c:pt idx="13">
                  <c:v>La Réunion</c:v>
                </c:pt>
                <c:pt idx="14">
                  <c:v>Bourgogne-Franche-Comté</c:v>
                </c:pt>
                <c:pt idx="15">
                  <c:v>Nouvelle-Calédonie</c:v>
                </c:pt>
                <c:pt idx="16">
                  <c:v>Normandie</c:v>
                </c:pt>
                <c:pt idx="17">
                  <c:v>International</c:v>
                </c:pt>
                <c:pt idx="18">
                  <c:v>Bretagne</c:v>
                </c:pt>
                <c:pt idx="19">
                  <c:v>Mayotte</c:v>
                </c:pt>
                <c:pt idx="20">
                  <c:v>Guadeloupe</c:v>
                </c:pt>
              </c:strCache>
            </c:strRef>
          </c:cat>
          <c:val>
            <c:numRef>
              <c:f>'Graphique 13'!$E$4:$E$24</c:f>
              <c:numCache>
                <c:formatCode>General</c:formatCode>
                <c:ptCount val="21"/>
                <c:pt idx="0">
                  <c:v>127609.7</c:v>
                </c:pt>
                <c:pt idx="1">
                  <c:v>37995.82</c:v>
                </c:pt>
                <c:pt idx="2">
                  <c:v>32200</c:v>
                </c:pt>
                <c:pt idx="3">
                  <c:v>28950</c:v>
                </c:pt>
                <c:pt idx="4">
                  <c:v>26491</c:v>
                </c:pt>
                <c:pt idx="5">
                  <c:v>25000</c:v>
                </c:pt>
                <c:pt idx="6">
                  <c:v>23450</c:v>
                </c:pt>
                <c:pt idx="7">
                  <c:v>14300</c:v>
                </c:pt>
                <c:pt idx="8">
                  <c:v>12995</c:v>
                </c:pt>
                <c:pt idx="9">
                  <c:v>12059.65</c:v>
                </c:pt>
                <c:pt idx="10">
                  <c:v>12015</c:v>
                </c:pt>
                <c:pt idx="11">
                  <c:v>6615</c:v>
                </c:pt>
                <c:pt idx="12">
                  <c:v>3401</c:v>
                </c:pt>
                <c:pt idx="13">
                  <c:v>2700</c:v>
                </c:pt>
                <c:pt idx="14">
                  <c:v>400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1-4AE5-87A5-D249BD81A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79052416"/>
        <c:axId val="679056992"/>
      </c:barChart>
      <c:catAx>
        <c:axId val="67905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056992"/>
        <c:crosses val="autoZero"/>
        <c:auto val="1"/>
        <c:lblAlgn val="ctr"/>
        <c:lblOffset val="100"/>
        <c:noMultiLvlLbl val="0"/>
      </c:catAx>
      <c:valAx>
        <c:axId val="67905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05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1" lang="fr-FR" sz="1800" b="1">
                <a:effectLst/>
              </a:rPr>
              <a:t>Répartition des évènements </a:t>
            </a:r>
            <a:endParaRPr lang="fr-FR">
              <a:effectLst/>
            </a:endParaRPr>
          </a:p>
          <a:p>
            <a:pPr>
              <a:defRPr/>
            </a:pPr>
            <a:r>
              <a:rPr kumimoji="1" lang="fr-FR" sz="1800" b="1">
                <a:effectLst/>
              </a:rPr>
              <a:t>sur la période de novembre</a:t>
            </a:r>
            <a:endParaRPr lang="fr-FR">
              <a:effectLst/>
            </a:endParaRPr>
          </a:p>
          <a:p>
            <a:pPr>
              <a:defRPr/>
            </a:pP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2'!$D$4:$S$4</c:f>
              <c:strCache>
                <c:ptCount val="16"/>
                <c:pt idx="0">
                  <c:v>Mercredi 4 novembre</c:v>
                </c:pt>
                <c:pt idx="1">
                  <c:v>Jeudi 5 novembre</c:v>
                </c:pt>
                <c:pt idx="2">
                  <c:v>Vendredi 6 novembre</c:v>
                </c:pt>
                <c:pt idx="3">
                  <c:v>Samedi 7 novembre</c:v>
                </c:pt>
                <c:pt idx="4">
                  <c:v>Dimanche 8 novembre</c:v>
                </c:pt>
                <c:pt idx="5">
                  <c:v>Lundi 9 novembre</c:v>
                </c:pt>
                <c:pt idx="6">
                  <c:v>Mardi 10 novembre</c:v>
                </c:pt>
                <c:pt idx="7">
                  <c:v>Mercredi 11 novembre</c:v>
                </c:pt>
                <c:pt idx="8">
                  <c:v>Jeudi 12 novembre</c:v>
                </c:pt>
                <c:pt idx="9">
                  <c:v>Vendredi 13 novembre</c:v>
                </c:pt>
                <c:pt idx="10">
                  <c:v>Samedi 14 novembre</c:v>
                </c:pt>
                <c:pt idx="11">
                  <c:v>Dimanche 15 novembre</c:v>
                </c:pt>
                <c:pt idx="12">
                  <c:v>Lundi 16 novembre</c:v>
                </c:pt>
                <c:pt idx="13">
                  <c:v>Mardi 17 novembre</c:v>
                </c:pt>
                <c:pt idx="14">
                  <c:v>Mercredi 18 novembre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invertIfNegative val="0"/>
          <c:cat>
            <c:strRef>
              <c:f>'Graphique 2'!$D$4:$R$4</c:f>
              <c:strCache>
                <c:ptCount val="15"/>
                <c:pt idx="0">
                  <c:v>Mercredi 4 novembre</c:v>
                </c:pt>
                <c:pt idx="1">
                  <c:v>Jeudi 5 novembre</c:v>
                </c:pt>
                <c:pt idx="2">
                  <c:v>Vendredi 6 novembre</c:v>
                </c:pt>
                <c:pt idx="3">
                  <c:v>Samedi 7 novembre</c:v>
                </c:pt>
                <c:pt idx="4">
                  <c:v>Dimanche 8 novembre</c:v>
                </c:pt>
                <c:pt idx="5">
                  <c:v>Lundi 9 novembre</c:v>
                </c:pt>
                <c:pt idx="6">
                  <c:v>Mardi 10 novembre</c:v>
                </c:pt>
                <c:pt idx="7">
                  <c:v>Mercredi 11 novembre</c:v>
                </c:pt>
                <c:pt idx="8">
                  <c:v>Jeudi 12 novembre</c:v>
                </c:pt>
                <c:pt idx="9">
                  <c:v>Vendredi 13 novembre</c:v>
                </c:pt>
                <c:pt idx="10">
                  <c:v>Samedi 14 novembre</c:v>
                </c:pt>
                <c:pt idx="11">
                  <c:v>Dimanche 15 novembre</c:v>
                </c:pt>
                <c:pt idx="12">
                  <c:v>Lundi 16 novembre</c:v>
                </c:pt>
                <c:pt idx="13">
                  <c:v>Mardi 17 novembre</c:v>
                </c:pt>
                <c:pt idx="14">
                  <c:v>Mercredi 18 novembre</c:v>
                </c:pt>
              </c:strCache>
            </c:strRef>
          </c:cat>
          <c:val>
            <c:numRef>
              <c:f>'Graphique 2'!$D$5:$R$5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18</c:v>
                </c:pt>
                <c:pt idx="3">
                  <c:v>12</c:v>
                </c:pt>
                <c:pt idx="4">
                  <c:v>8</c:v>
                </c:pt>
                <c:pt idx="5">
                  <c:v>41</c:v>
                </c:pt>
                <c:pt idx="6">
                  <c:v>52</c:v>
                </c:pt>
                <c:pt idx="7">
                  <c:v>25</c:v>
                </c:pt>
                <c:pt idx="8">
                  <c:v>60</c:v>
                </c:pt>
                <c:pt idx="9">
                  <c:v>57</c:v>
                </c:pt>
                <c:pt idx="10">
                  <c:v>20</c:v>
                </c:pt>
                <c:pt idx="11">
                  <c:v>9</c:v>
                </c:pt>
                <c:pt idx="12">
                  <c:v>23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D-4AA8-9890-3DBF5EA84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386336"/>
        <c:axId val="671388000"/>
      </c:barChart>
      <c:catAx>
        <c:axId val="67138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1388000"/>
        <c:crosses val="autoZero"/>
        <c:auto val="1"/>
        <c:lblAlgn val="ctr"/>
        <c:lblOffset val="100"/>
        <c:noMultiLvlLbl val="0"/>
      </c:catAx>
      <c:valAx>
        <c:axId val="6713880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138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819022352227569E-2"/>
          <c:y val="4.4410830225169222E-2"/>
          <c:w val="0.94153787492981289"/>
          <c:h val="0.78318323926353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3'!$D$5:$K$5</c:f>
              <c:strCache>
                <c:ptCount val="8"/>
                <c:pt idx="0">
                  <c:v>Sciences de l'environnement</c:v>
                </c:pt>
                <c:pt idx="1">
                  <c:v>Sciences de la vie et de la santé</c:v>
                </c:pt>
                <c:pt idx="2">
                  <c:v>Science de la terre et de l'univers</c:v>
                </c:pt>
                <c:pt idx="3">
                  <c:v>Sciences exactes (maths, physique, chimie)</c:v>
                </c:pt>
                <c:pt idx="4">
                  <c:v>Sciences humaines et sociales</c:v>
                </c:pt>
                <c:pt idx="5">
                  <c:v>Sciences numériques</c:v>
                </c:pt>
                <c:pt idx="6">
                  <c:v>Sciences de l'ingenieur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'Graphique 3'!$D$5:$K$5</c:f>
              <c:strCache>
                <c:ptCount val="7"/>
                <c:pt idx="0">
                  <c:v>Sciences de l'environnement</c:v>
                </c:pt>
                <c:pt idx="1">
                  <c:v>Sciences de la vie et de la santé</c:v>
                </c:pt>
                <c:pt idx="2">
                  <c:v>Science de la terre et de l'univers</c:v>
                </c:pt>
                <c:pt idx="3">
                  <c:v>Sciences exactes (maths, physique, chimie)</c:v>
                </c:pt>
                <c:pt idx="4">
                  <c:v>Sciences humaines et sociales</c:v>
                </c:pt>
                <c:pt idx="5">
                  <c:v>Sciences numériques</c:v>
                </c:pt>
                <c:pt idx="6">
                  <c:v>Sciences de l'ingenieur</c:v>
                </c:pt>
              </c:strCache>
            </c:strRef>
          </c:cat>
          <c:val>
            <c:numRef>
              <c:f>'Graphique 3'!$D$6:$J$6</c:f>
              <c:numCache>
                <c:formatCode>0%</c:formatCode>
                <c:ptCount val="7"/>
                <c:pt idx="0">
                  <c:v>0.25</c:v>
                </c:pt>
                <c:pt idx="1">
                  <c:v>0.17</c:v>
                </c:pt>
                <c:pt idx="2">
                  <c:v>0.15</c:v>
                </c:pt>
                <c:pt idx="3">
                  <c:v>0.12</c:v>
                </c:pt>
                <c:pt idx="4">
                  <c:v>0.12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96-41C3-8DC7-6DAB53E3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3069312"/>
        <c:axId val="183067776"/>
      </c:barChart>
      <c:valAx>
        <c:axId val="1830677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3069312"/>
        <c:crosses val="autoZero"/>
        <c:crossBetween val="between"/>
      </c:valAx>
      <c:catAx>
        <c:axId val="18306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06777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5345581802275"/>
          <c:y val="0.12962962962962962"/>
          <c:w val="0.89019685039370078"/>
          <c:h val="0.684914698162729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4'!$D$5:$D$11</c:f>
              <c:strCache>
                <c:ptCount val="7"/>
                <c:pt idx="0">
                  <c:v>Atelier</c:v>
                </c:pt>
                <c:pt idx="1">
                  <c:v>Conférence</c:v>
                </c:pt>
                <c:pt idx="2">
                  <c:v>Visite</c:v>
                </c:pt>
                <c:pt idx="3">
                  <c:v>Exposition</c:v>
                </c:pt>
                <c:pt idx="4">
                  <c:v>Rencontre / débat</c:v>
                </c:pt>
                <c:pt idx="5">
                  <c:v>Jeu</c:v>
                </c:pt>
                <c:pt idx="6">
                  <c:v>Spectacle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4'!$D$5:$D$11</c:f>
              <c:strCache>
                <c:ptCount val="7"/>
                <c:pt idx="0">
                  <c:v>Atelier</c:v>
                </c:pt>
                <c:pt idx="1">
                  <c:v>Conférence</c:v>
                </c:pt>
                <c:pt idx="2">
                  <c:v>Visite</c:v>
                </c:pt>
                <c:pt idx="3">
                  <c:v>Exposition</c:v>
                </c:pt>
                <c:pt idx="4">
                  <c:v>Rencontre / débat</c:v>
                </c:pt>
                <c:pt idx="5">
                  <c:v>Jeu</c:v>
                </c:pt>
                <c:pt idx="6">
                  <c:v>Spectacle</c:v>
                </c:pt>
              </c:strCache>
            </c:strRef>
          </c:cat>
          <c:val>
            <c:numRef>
              <c:f>'Graphique 4'!$E$5:$E$11</c:f>
              <c:numCache>
                <c:formatCode>General</c:formatCode>
                <c:ptCount val="7"/>
                <c:pt idx="0">
                  <c:v>600</c:v>
                </c:pt>
                <c:pt idx="1">
                  <c:v>197</c:v>
                </c:pt>
                <c:pt idx="2">
                  <c:v>180</c:v>
                </c:pt>
                <c:pt idx="3">
                  <c:v>159</c:v>
                </c:pt>
                <c:pt idx="4">
                  <c:v>137</c:v>
                </c:pt>
                <c:pt idx="5">
                  <c:v>71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C0-4CC2-8378-257249CEF026}"/>
            </c:ext>
          </c:extLst>
        </c:ser>
        <c:ser>
          <c:idx val="1"/>
          <c:order val="1"/>
          <c:tx>
            <c:strRef>
              <c:f>'Graphique 4'!$D$5:$D$11</c:f>
              <c:strCache>
                <c:ptCount val="7"/>
                <c:pt idx="0">
                  <c:v>Atelier</c:v>
                </c:pt>
                <c:pt idx="1">
                  <c:v>Conférence</c:v>
                </c:pt>
                <c:pt idx="2">
                  <c:v>Visite</c:v>
                </c:pt>
                <c:pt idx="3">
                  <c:v>Exposition</c:v>
                </c:pt>
                <c:pt idx="4">
                  <c:v>Rencontre / débat</c:v>
                </c:pt>
                <c:pt idx="5">
                  <c:v>Jeu</c:v>
                </c:pt>
                <c:pt idx="6">
                  <c:v>Spectacle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6.4814814814814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C0-4CC2-8378-257249CEF026}"/>
                </c:ext>
              </c:extLst>
            </c:dLbl>
            <c:dLbl>
              <c:idx val="1"/>
              <c:layout>
                <c:manualLayout>
                  <c:x val="2.7777777777777779E-3"/>
                  <c:y val="-7.8703703703703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C0-4CC2-8378-257249CEF026}"/>
                </c:ext>
              </c:extLst>
            </c:dLbl>
            <c:dLbl>
              <c:idx val="2"/>
              <c:layout>
                <c:manualLayout>
                  <c:x val="8.3333333333332829E-3"/>
                  <c:y val="-6.48148148148148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C0-4CC2-8378-257249CEF026}"/>
                </c:ext>
              </c:extLst>
            </c:dLbl>
            <c:dLbl>
              <c:idx val="3"/>
              <c:layout>
                <c:manualLayout>
                  <c:x val="0"/>
                  <c:y val="-7.407407407407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C0-4CC2-8378-257249CEF026}"/>
                </c:ext>
              </c:extLst>
            </c:dLbl>
            <c:dLbl>
              <c:idx val="4"/>
              <c:layout>
                <c:manualLayout>
                  <c:x val="0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C0-4CC2-8378-257249CEF026}"/>
                </c:ext>
              </c:extLst>
            </c:dLbl>
            <c:dLbl>
              <c:idx val="5"/>
              <c:layout>
                <c:manualLayout>
                  <c:x val="-1.0185067526415994E-16"/>
                  <c:y val="-6.01851851851852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C0-4CC2-8378-257249CEF026}"/>
                </c:ext>
              </c:extLst>
            </c:dLbl>
            <c:dLbl>
              <c:idx val="6"/>
              <c:layout>
                <c:manualLayout>
                  <c:x val="-1.0185067526415994E-16"/>
                  <c:y val="-5.55555555555556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C0-4CC2-8378-257249CEF0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4'!$D$5:$D$11</c:f>
              <c:strCache>
                <c:ptCount val="7"/>
                <c:pt idx="0">
                  <c:v>Atelier</c:v>
                </c:pt>
                <c:pt idx="1">
                  <c:v>Conférence</c:v>
                </c:pt>
                <c:pt idx="2">
                  <c:v>Visite</c:v>
                </c:pt>
                <c:pt idx="3">
                  <c:v>Exposition</c:v>
                </c:pt>
                <c:pt idx="4">
                  <c:v>Rencontre / débat</c:v>
                </c:pt>
                <c:pt idx="5">
                  <c:v>Jeu</c:v>
                </c:pt>
                <c:pt idx="6">
                  <c:v>Spectacle</c:v>
                </c:pt>
              </c:strCache>
            </c:strRef>
          </c:cat>
          <c:val>
            <c:numRef>
              <c:f>'Graphique 4'!$F$5:$F$11</c:f>
              <c:numCache>
                <c:formatCode>0%</c:formatCode>
                <c:ptCount val="7"/>
                <c:pt idx="0">
                  <c:v>0.43041606886657102</c:v>
                </c:pt>
                <c:pt idx="1">
                  <c:v>0.14131994261119082</c:v>
                </c:pt>
                <c:pt idx="2">
                  <c:v>0.1291248206599713</c:v>
                </c:pt>
                <c:pt idx="3">
                  <c:v>0.11406025824964132</c:v>
                </c:pt>
                <c:pt idx="4">
                  <c:v>9.8278335724533719E-2</c:v>
                </c:pt>
                <c:pt idx="5">
                  <c:v>5.0932568149210905E-2</c:v>
                </c:pt>
                <c:pt idx="6">
                  <c:v>3.5868005738880916E-2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C0-4CC2-8378-257249CEF0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8260384"/>
        <c:axId val="468251648"/>
      </c:barChart>
      <c:catAx>
        <c:axId val="46826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8251648"/>
        <c:crosses val="autoZero"/>
        <c:auto val="1"/>
        <c:lblAlgn val="ctr"/>
        <c:lblOffset val="100"/>
        <c:noMultiLvlLbl val="0"/>
      </c:catAx>
      <c:valAx>
        <c:axId val="46825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826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5345581802275"/>
          <c:y val="0.12962962962962962"/>
          <c:w val="0.89019685039370078"/>
          <c:h val="0.684914698162729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4bis'!$D$4:$D$10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Conférence</c:v>
                </c:pt>
                <c:pt idx="3">
                  <c:v>Jeu</c:v>
                </c:pt>
                <c:pt idx="4">
                  <c:v>Visite</c:v>
                </c:pt>
                <c:pt idx="5">
                  <c:v>Rencontre / débat</c:v>
                </c:pt>
                <c:pt idx="6">
                  <c:v>Spectacle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2.7777777777777779E-3"/>
                  <c:y val="-9.25925925925925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84-47C1-9E4E-AC207DBF7560}"/>
                </c:ext>
              </c:extLst>
            </c:dLbl>
            <c:dLbl>
              <c:idx val="2"/>
              <c:layout>
                <c:manualLayout>
                  <c:x val="2.7777777777777779E-3"/>
                  <c:y val="-7.8703703703703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84-47C1-9E4E-AC207DBF7560}"/>
                </c:ext>
              </c:extLst>
            </c:dLbl>
            <c:dLbl>
              <c:idx val="3"/>
              <c:layout>
                <c:manualLayout>
                  <c:x val="8.3333333333332829E-3"/>
                  <c:y val="-6.48148148148148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84-47C1-9E4E-AC207DBF7560}"/>
                </c:ext>
              </c:extLst>
            </c:dLbl>
            <c:dLbl>
              <c:idx val="4"/>
              <c:layout>
                <c:manualLayout>
                  <c:x val="0"/>
                  <c:y val="-7.407407407407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84-47C1-9E4E-AC207DBF7560}"/>
                </c:ext>
              </c:extLst>
            </c:dLbl>
            <c:dLbl>
              <c:idx val="5"/>
              <c:layout>
                <c:manualLayout>
                  <c:x val="0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84-47C1-9E4E-AC207DBF7560}"/>
                </c:ext>
              </c:extLst>
            </c:dLbl>
            <c:dLbl>
              <c:idx val="6"/>
              <c:layout>
                <c:manualLayout>
                  <c:x val="-1.0185067526415994E-16"/>
                  <c:y val="-6.01851851851852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84-47C1-9E4E-AC207DBF75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4bis'!$D$4:$D$10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Conférence</c:v>
                </c:pt>
                <c:pt idx="3">
                  <c:v>Jeu</c:v>
                </c:pt>
                <c:pt idx="4">
                  <c:v>Visite</c:v>
                </c:pt>
                <c:pt idx="5">
                  <c:v>Rencontre / débat</c:v>
                </c:pt>
                <c:pt idx="6">
                  <c:v>Spectacle</c:v>
                </c:pt>
              </c:strCache>
            </c:strRef>
          </c:cat>
          <c:val>
            <c:numRef>
              <c:f>'Graphique 4bis'!$F$4:$F$10</c:f>
              <c:numCache>
                <c:formatCode>General</c:formatCode>
                <c:ptCount val="7"/>
                <c:pt idx="0">
                  <c:v>164</c:v>
                </c:pt>
                <c:pt idx="1">
                  <c:v>118</c:v>
                </c:pt>
                <c:pt idx="2">
                  <c:v>97</c:v>
                </c:pt>
                <c:pt idx="3">
                  <c:v>84</c:v>
                </c:pt>
                <c:pt idx="4">
                  <c:v>70</c:v>
                </c:pt>
                <c:pt idx="5">
                  <c:v>55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6-4123-A7B4-C7BDE9FD62DA}"/>
            </c:ext>
          </c:extLst>
        </c:ser>
        <c:ser>
          <c:idx val="1"/>
          <c:order val="1"/>
          <c:tx>
            <c:strRef>
              <c:f>'Graphique 4bis'!$D$4:$D$10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Conférence</c:v>
                </c:pt>
                <c:pt idx="3">
                  <c:v>Jeu</c:v>
                </c:pt>
                <c:pt idx="4">
                  <c:v>Visite</c:v>
                </c:pt>
                <c:pt idx="5">
                  <c:v>Rencontre / débat</c:v>
                </c:pt>
                <c:pt idx="6">
                  <c:v>Spectacle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4.62962962962962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66-4123-A7B4-C7BDE9FD62DA}"/>
                </c:ext>
              </c:extLst>
            </c:dLbl>
            <c:dLbl>
              <c:idx val="1"/>
              <c:layout>
                <c:manualLayout>
                  <c:x val="2.7777777777777779E-3"/>
                  <c:y val="-7.40740740740741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C1-4A12-8D0C-C9AA9F11062D}"/>
                </c:ext>
              </c:extLst>
            </c:dLbl>
            <c:dLbl>
              <c:idx val="2"/>
              <c:layout>
                <c:manualLayout>
                  <c:x val="0"/>
                  <c:y val="-9.7222222222222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C1-4A12-8D0C-C9AA9F11062D}"/>
                </c:ext>
              </c:extLst>
            </c:dLbl>
            <c:dLbl>
              <c:idx val="3"/>
              <c:layout>
                <c:manualLayout>
                  <c:x val="0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C1-4A12-8D0C-C9AA9F11062D}"/>
                </c:ext>
              </c:extLst>
            </c:dLbl>
            <c:dLbl>
              <c:idx val="4"/>
              <c:layout>
                <c:manualLayout>
                  <c:x val="0"/>
                  <c:y val="-6.01851851851852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C1-4A12-8D0C-C9AA9F11062D}"/>
                </c:ext>
              </c:extLst>
            </c:dLbl>
            <c:dLbl>
              <c:idx val="5"/>
              <c:layout>
                <c:manualLayout>
                  <c:x val="-1.0185067526415994E-16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C1-4A12-8D0C-C9AA9F11062D}"/>
                </c:ext>
              </c:extLst>
            </c:dLbl>
            <c:dLbl>
              <c:idx val="6"/>
              <c:layout>
                <c:manualLayout>
                  <c:x val="-1.0185067526415994E-16"/>
                  <c:y val="-6.0185185185185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C1-4A12-8D0C-C9AA9F110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4bis'!$D$4:$D$10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Conférence</c:v>
                </c:pt>
                <c:pt idx="3">
                  <c:v>Jeu</c:v>
                </c:pt>
                <c:pt idx="4">
                  <c:v>Visite</c:v>
                </c:pt>
                <c:pt idx="5">
                  <c:v>Rencontre / débat</c:v>
                </c:pt>
                <c:pt idx="6">
                  <c:v>Spectacle</c:v>
                </c:pt>
              </c:strCache>
            </c:strRef>
          </c:cat>
          <c:val>
            <c:numRef>
              <c:f>'Graphique 4bis'!$G$4:$G$10</c:f>
              <c:numCache>
                <c:formatCode>0%</c:formatCode>
                <c:ptCount val="7"/>
                <c:pt idx="0">
                  <c:v>0.26156299840510366</c:v>
                </c:pt>
                <c:pt idx="1">
                  <c:v>0.18819776714513556</c:v>
                </c:pt>
                <c:pt idx="2">
                  <c:v>0.1547049441786284</c:v>
                </c:pt>
                <c:pt idx="3">
                  <c:v>0.13397129186602871</c:v>
                </c:pt>
                <c:pt idx="4">
                  <c:v>0.11164274322169059</c:v>
                </c:pt>
                <c:pt idx="5">
                  <c:v>8.771929824561403E-2</c:v>
                </c:pt>
                <c:pt idx="6">
                  <c:v>6.2200956937799042E-2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66-4123-A7B4-C7BDE9FD62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8260384"/>
        <c:axId val="468251648"/>
      </c:barChart>
      <c:catAx>
        <c:axId val="46826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8251648"/>
        <c:crosses val="autoZero"/>
        <c:auto val="1"/>
        <c:lblAlgn val="ctr"/>
        <c:lblOffset val="100"/>
        <c:noMultiLvlLbl val="0"/>
      </c:catAx>
      <c:valAx>
        <c:axId val="46825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826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5'!$E$5</c:f>
              <c:strCache>
                <c:ptCount val="1"/>
                <c:pt idx="0">
                  <c:v>Part sur l'ensemble des évènements accessible aux personnes souffrant de handicaps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5'!$D$6:$D$9</c:f>
              <c:strCache>
                <c:ptCount val="4"/>
                <c:pt idx="0">
                  <c:v>Déficients visuels</c:v>
                </c:pt>
                <c:pt idx="1">
                  <c:v>Sourds et malentendants</c:v>
                </c:pt>
                <c:pt idx="2">
                  <c:v>Handicap mental</c:v>
                </c:pt>
                <c:pt idx="3">
                  <c:v>Mobilité réduite</c:v>
                </c:pt>
              </c:strCache>
            </c:strRef>
          </c:cat>
          <c:val>
            <c:numRef>
              <c:f>'Graphique 5'!$E$6:$E$9</c:f>
              <c:numCache>
                <c:formatCode>0%</c:formatCode>
                <c:ptCount val="4"/>
                <c:pt idx="0">
                  <c:v>0.1</c:v>
                </c:pt>
                <c:pt idx="1">
                  <c:v>0.11</c:v>
                </c:pt>
                <c:pt idx="2">
                  <c:v>0.16</c:v>
                </c:pt>
                <c:pt idx="3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3-4643-9D67-39427C55F0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3946271"/>
        <c:axId val="973948767"/>
      </c:barChart>
      <c:catAx>
        <c:axId val="97394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3948767"/>
        <c:crosses val="autoZero"/>
        <c:auto val="1"/>
        <c:lblAlgn val="ctr"/>
        <c:lblOffset val="100"/>
        <c:noMultiLvlLbl val="0"/>
      </c:catAx>
      <c:valAx>
        <c:axId val="97394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394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Frequentation</a:t>
            </a:r>
            <a:r>
              <a:rPr lang="fr-FR" baseline="0"/>
              <a:t> par types d'évènements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6'!$E$4</c:f>
              <c:strCache>
                <c:ptCount val="1"/>
                <c:pt idx="0">
                  <c:v>Grand Public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6'!$D$5:$D$6</c:f>
              <c:strCache>
                <c:ptCount val="2"/>
                <c:pt idx="0">
                  <c:v>Évènements d'envergure</c:v>
                </c:pt>
                <c:pt idx="1">
                  <c:v>Évènements ponctuels</c:v>
                </c:pt>
              </c:strCache>
            </c:strRef>
          </c:cat>
          <c:val>
            <c:numRef>
              <c:f>'Graphique 6'!$E$5:$E$6</c:f>
              <c:numCache>
                <c:formatCode>General</c:formatCode>
                <c:ptCount val="2"/>
                <c:pt idx="0">
                  <c:v>79322</c:v>
                </c:pt>
                <c:pt idx="1">
                  <c:v>77396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C-4235-9402-55E6CD6E7DD9}"/>
            </c:ext>
          </c:extLst>
        </c:ser>
        <c:ser>
          <c:idx val="1"/>
          <c:order val="1"/>
          <c:tx>
            <c:strRef>
              <c:f>'Graphique 6'!$F$4</c:f>
              <c:strCache>
                <c:ptCount val="1"/>
                <c:pt idx="0">
                  <c:v>Public Scolaire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'Graphique 6'!$D$5:$D$6</c:f>
              <c:strCache>
                <c:ptCount val="2"/>
                <c:pt idx="0">
                  <c:v>Évènements d'envergure</c:v>
                </c:pt>
                <c:pt idx="1">
                  <c:v>Évènements ponctuels</c:v>
                </c:pt>
              </c:strCache>
            </c:strRef>
          </c:cat>
          <c:val>
            <c:numRef>
              <c:f>'Graphique 6'!$F$5:$F$6</c:f>
              <c:numCache>
                <c:formatCode>General</c:formatCode>
                <c:ptCount val="2"/>
                <c:pt idx="0">
                  <c:v>32345</c:v>
                </c:pt>
                <c:pt idx="1">
                  <c:v>38629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C-4235-9402-55E6CD6E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0042384"/>
        <c:axId val="640049872"/>
        <c:extLst/>
      </c:barChart>
      <c:catAx>
        <c:axId val="64004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0049872"/>
        <c:crosses val="autoZero"/>
        <c:auto val="1"/>
        <c:lblAlgn val="ctr"/>
        <c:lblOffset val="100"/>
        <c:noMultiLvlLbl val="0"/>
      </c:catAx>
      <c:valAx>
        <c:axId val="64004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004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4846894138233"/>
          <c:y val="0.19486111111111112"/>
          <c:w val="0.7109181977252843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'Graphique 7'!$E$4</c:f>
              <c:strCache>
                <c:ptCount val="1"/>
                <c:pt idx="0">
                  <c:v>Frequentation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7'!$D$5:$D$11</c:f>
              <c:strCache>
                <c:ptCount val="7"/>
                <c:pt idx="0">
                  <c:v>Spectacle</c:v>
                </c:pt>
                <c:pt idx="1">
                  <c:v>Jeu</c:v>
                </c:pt>
                <c:pt idx="2">
                  <c:v>Conférence</c:v>
                </c:pt>
                <c:pt idx="3">
                  <c:v>Rencontre / débat</c:v>
                </c:pt>
                <c:pt idx="4">
                  <c:v>Visite</c:v>
                </c:pt>
                <c:pt idx="5">
                  <c:v>Exposition</c:v>
                </c:pt>
                <c:pt idx="6">
                  <c:v>Atelier</c:v>
                </c:pt>
              </c:strCache>
            </c:strRef>
          </c:cat>
          <c:val>
            <c:numRef>
              <c:f>'Graphique 7'!$E$5:$E$11</c:f>
              <c:numCache>
                <c:formatCode>0</c:formatCode>
                <c:ptCount val="7"/>
                <c:pt idx="0">
                  <c:v>3495</c:v>
                </c:pt>
                <c:pt idx="1">
                  <c:v>4867</c:v>
                </c:pt>
                <c:pt idx="2">
                  <c:v>9561</c:v>
                </c:pt>
                <c:pt idx="3">
                  <c:v>10605</c:v>
                </c:pt>
                <c:pt idx="4">
                  <c:v>14829</c:v>
                </c:pt>
                <c:pt idx="5">
                  <c:v>28080</c:v>
                </c:pt>
                <c:pt idx="6">
                  <c:v>44588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8-4418-B4FF-AB03FE8CF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9798064"/>
        <c:axId val="149797232"/>
      </c:barChart>
      <c:catAx>
        <c:axId val="149798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797232"/>
        <c:crosses val="autoZero"/>
        <c:auto val="1"/>
        <c:lblAlgn val="ctr"/>
        <c:lblOffset val="100"/>
        <c:noMultiLvlLbl val="0"/>
      </c:catAx>
      <c:valAx>
        <c:axId val="14979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79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'Graphique 8'!$D$5:$D$11</c:f>
              <c:strCache>
                <c:ptCount val="7"/>
                <c:pt idx="0">
                  <c:v>Entreprises</c:v>
                </c:pt>
                <c:pt idx="1">
                  <c:v>Etablissement scolaire</c:v>
                </c:pt>
                <c:pt idx="2">
                  <c:v>Structure institutionnelle (ministère, mairie, conseil départemental, conseil régional,…) </c:v>
                </c:pt>
                <c:pt idx="3">
                  <c:v>Bibliothèque / Médiathèque</c:v>
                </c:pt>
                <c:pt idx="4">
                  <c:v>Etablissement d'enseignement supérieur / Laboratoire de recherche</c:v>
                </c:pt>
                <c:pt idx="5">
                  <c:v>Structure culturelle (musée, centre de sciences, aquarium, …)</c:v>
                </c:pt>
                <c:pt idx="6">
                  <c:v>Association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8'!$D$5:$D$11</c:f>
              <c:strCache>
                <c:ptCount val="7"/>
                <c:pt idx="0">
                  <c:v>Entreprises</c:v>
                </c:pt>
                <c:pt idx="1">
                  <c:v>Etablissement scolaire</c:v>
                </c:pt>
                <c:pt idx="2">
                  <c:v>Structure institutionnelle (ministère, mairie, conseil départemental, conseil régional,…) </c:v>
                </c:pt>
                <c:pt idx="3">
                  <c:v>Bibliothèque / Médiathèque</c:v>
                </c:pt>
                <c:pt idx="4">
                  <c:v>Etablissement d'enseignement supérieur / Laboratoire de recherche</c:v>
                </c:pt>
                <c:pt idx="5">
                  <c:v>Structure culturelle (musée, centre de sciences, aquarium, …)</c:v>
                </c:pt>
                <c:pt idx="6">
                  <c:v>Association</c:v>
                </c:pt>
              </c:strCache>
            </c:strRef>
          </c:cat>
          <c:val>
            <c:numRef>
              <c:f>'Graphique 8'!$E$5:$E$11</c:f>
              <c:numCache>
                <c:formatCode>0%</c:formatCode>
                <c:ptCount val="7"/>
                <c:pt idx="0">
                  <c:v>0.03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0.22</c:v>
                </c:pt>
                <c:pt idx="5">
                  <c:v>0.24</c:v>
                </c:pt>
                <c:pt idx="6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4-4AE0-A272-5328C300F2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24345984"/>
        <c:axId val="124340160"/>
        <c:extLst/>
      </c:barChart>
      <c:catAx>
        <c:axId val="12434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340160"/>
        <c:crosses val="autoZero"/>
        <c:auto val="1"/>
        <c:lblAlgn val="ctr"/>
        <c:lblOffset val="100"/>
        <c:noMultiLvlLbl val="0"/>
      </c:catAx>
      <c:valAx>
        <c:axId val="12434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34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0</xdr:colOff>
      <xdr:row>20</xdr:row>
      <xdr:rowOff>76200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22</xdr:row>
      <xdr:rowOff>0</xdr:rowOff>
    </xdr:from>
    <xdr:to>
      <xdr:col>4</xdr:col>
      <xdr:colOff>514350</xdr:colOff>
      <xdr:row>23</xdr:row>
      <xdr:rowOff>24765</xdr:rowOff>
    </xdr:to>
    <xdr:sp macro="" textlink="">
      <xdr:nvSpPr>
        <xdr:cNvPr id="5" name="ZoneTexte 7"/>
        <xdr:cNvSpPr txBox="1"/>
      </xdr:nvSpPr>
      <xdr:spPr>
        <a:xfrm flipH="1">
          <a:off x="762000" y="43815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13</xdr:row>
      <xdr:rowOff>9525</xdr:rowOff>
    </xdr:from>
    <xdr:to>
      <xdr:col>7</xdr:col>
      <xdr:colOff>438150</xdr:colOff>
      <xdr:row>23</xdr:row>
      <xdr:rowOff>180975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1276350</xdr:colOff>
      <xdr:row>26</xdr:row>
      <xdr:rowOff>24765</xdr:rowOff>
    </xdr:to>
    <xdr:sp macro="" textlink="">
      <xdr:nvSpPr>
        <xdr:cNvPr id="5" name="ZoneTexte 7"/>
        <xdr:cNvSpPr txBox="1"/>
      </xdr:nvSpPr>
      <xdr:spPr>
        <a:xfrm flipH="1">
          <a:off x="762000" y="47625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11</xdr:row>
      <xdr:rowOff>19050</xdr:rowOff>
    </xdr:from>
    <xdr:to>
      <xdr:col>8</xdr:col>
      <xdr:colOff>142875</xdr:colOff>
      <xdr:row>22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314324</xdr:colOff>
      <xdr:row>12</xdr:row>
      <xdr:rowOff>152401</xdr:rowOff>
    </xdr:from>
    <xdr:ext cx="523875" cy="304800"/>
    <xdr:sp macro="" textlink="">
      <xdr:nvSpPr>
        <xdr:cNvPr id="4" name="ZoneTexte 3"/>
        <xdr:cNvSpPr txBox="1"/>
      </xdr:nvSpPr>
      <xdr:spPr>
        <a:xfrm>
          <a:off x="6343649" y="2438401"/>
          <a:ext cx="523875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/>
            <a:t>24 %</a:t>
          </a:r>
        </a:p>
      </xdr:txBody>
    </xdr:sp>
    <xdr:clientData/>
  </xdr:oneCellAnchor>
  <xdr:twoCellAnchor>
    <xdr:from>
      <xdr:col>3</xdr:col>
      <xdr:colOff>0</xdr:colOff>
      <xdr:row>23</xdr:row>
      <xdr:rowOff>0</xdr:rowOff>
    </xdr:from>
    <xdr:to>
      <xdr:col>3</xdr:col>
      <xdr:colOff>1276350</xdr:colOff>
      <xdr:row>24</xdr:row>
      <xdr:rowOff>24765</xdr:rowOff>
    </xdr:to>
    <xdr:sp macro="" textlink="">
      <xdr:nvSpPr>
        <xdr:cNvPr id="5" name="ZoneTexte 7"/>
        <xdr:cNvSpPr txBox="1"/>
      </xdr:nvSpPr>
      <xdr:spPr>
        <a:xfrm flipH="1">
          <a:off x="762000" y="43815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0.88338</cdr:x>
      <cdr:y>0.0841</cdr:y>
    </cdr:from>
    <cdr:to>
      <cdr:x>0.95914</cdr:x>
      <cdr:y>0.23089</cdr:y>
    </cdr:to>
    <cdr:sp macro="" textlink="">
      <cdr:nvSpPr>
        <cdr:cNvPr id="2" name="ZoneTexte 3"/>
        <cdr:cNvSpPr txBox="1"/>
      </cdr:nvSpPr>
      <cdr:spPr>
        <a:xfrm xmlns:a="http://schemas.openxmlformats.org/drawingml/2006/main">
          <a:off x="6108700" y="174625"/>
          <a:ext cx="523875" cy="304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29 %</a:t>
          </a:r>
        </a:p>
      </cdr:txBody>
    </cdr:sp>
  </cdr:relSizeAnchor>
  <cdr:relSizeAnchor xmlns:cdr="http://schemas.openxmlformats.org/drawingml/2006/chartDrawing">
    <cdr:from>
      <cdr:x>0.70569</cdr:x>
      <cdr:y>0.32722</cdr:y>
    </cdr:from>
    <cdr:to>
      <cdr:x>0.78145</cdr:x>
      <cdr:y>0.47401</cdr:y>
    </cdr:to>
    <cdr:sp macro="" textlink="">
      <cdr:nvSpPr>
        <cdr:cNvPr id="3" name="ZoneTexte 3"/>
        <cdr:cNvSpPr txBox="1"/>
      </cdr:nvSpPr>
      <cdr:spPr>
        <a:xfrm xmlns:a="http://schemas.openxmlformats.org/drawingml/2006/main">
          <a:off x="4879975" y="679450"/>
          <a:ext cx="523875" cy="304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17 %</a:t>
          </a:r>
        </a:p>
      </cdr:txBody>
    </cdr:sp>
  </cdr:relSizeAnchor>
  <cdr:relSizeAnchor xmlns:cdr="http://schemas.openxmlformats.org/drawingml/2006/chartDrawing">
    <cdr:from>
      <cdr:x>0.60652</cdr:x>
      <cdr:y>0.4419</cdr:y>
    </cdr:from>
    <cdr:to>
      <cdr:x>0.68228</cdr:x>
      <cdr:y>0.58869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194175" y="917575"/>
          <a:ext cx="523875" cy="304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11 %</a:t>
          </a:r>
        </a:p>
      </cdr:txBody>
    </cdr:sp>
  </cdr:relSizeAnchor>
  <cdr:relSizeAnchor xmlns:cdr="http://schemas.openxmlformats.org/drawingml/2006/chartDrawing">
    <cdr:from>
      <cdr:x>0.53076</cdr:x>
      <cdr:y>0.54281</cdr:y>
    </cdr:from>
    <cdr:to>
      <cdr:x>0.60652</cdr:x>
      <cdr:y>0.6896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670300" y="1127125"/>
          <a:ext cx="523875" cy="304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7 %</a:t>
          </a:r>
        </a:p>
      </cdr:txBody>
    </cdr:sp>
  </cdr:relSizeAnchor>
  <cdr:relSizeAnchor xmlns:cdr="http://schemas.openxmlformats.org/drawingml/2006/chartDrawing">
    <cdr:from>
      <cdr:x>0.52388</cdr:x>
      <cdr:y>0.65291</cdr:y>
    </cdr:from>
    <cdr:to>
      <cdr:x>0.59963</cdr:x>
      <cdr:y>0.79969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3622675" y="1355725"/>
          <a:ext cx="523875" cy="304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6 %</a:t>
          </a:r>
        </a:p>
      </cdr:txBody>
    </cdr:sp>
  </cdr:relSizeAnchor>
  <cdr:relSizeAnchor xmlns:cdr="http://schemas.openxmlformats.org/drawingml/2006/chartDrawing">
    <cdr:from>
      <cdr:x>0.50046</cdr:x>
      <cdr:y>0.78593</cdr:y>
    </cdr:from>
    <cdr:to>
      <cdr:x>0.57622</cdr:x>
      <cdr:y>0.93272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3460750" y="1631950"/>
          <a:ext cx="523875" cy="304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5 %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76200</xdr:rowOff>
    </xdr:from>
    <xdr:to>
      <xdr:col>8</xdr:col>
      <xdr:colOff>742950</xdr:colOff>
      <xdr:row>25</xdr:row>
      <xdr:rowOff>152400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1276350</xdr:colOff>
      <xdr:row>28</xdr:row>
      <xdr:rowOff>24765</xdr:rowOff>
    </xdr:to>
    <xdr:sp macro="" textlink="">
      <xdr:nvSpPr>
        <xdr:cNvPr id="4" name="ZoneTexte 7"/>
        <xdr:cNvSpPr txBox="1"/>
      </xdr:nvSpPr>
      <xdr:spPr>
        <a:xfrm flipH="1">
          <a:off x="1524000" y="51435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21</xdr:row>
      <xdr:rowOff>142875</xdr:rowOff>
    </xdr:from>
    <xdr:to>
      <xdr:col>9</xdr:col>
      <xdr:colOff>28575</xdr:colOff>
      <xdr:row>22</xdr:row>
      <xdr:rowOff>167640</xdr:rowOff>
    </xdr:to>
    <xdr:sp macro="" textlink="">
      <xdr:nvSpPr>
        <xdr:cNvPr id="2" name="ZoneTexte 7"/>
        <xdr:cNvSpPr txBox="1"/>
      </xdr:nvSpPr>
      <xdr:spPr>
        <a:xfrm flipH="1">
          <a:off x="4086225" y="4143375"/>
          <a:ext cx="25336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647700</xdr:colOff>
      <xdr:row>7</xdr:row>
      <xdr:rowOff>114300</xdr:rowOff>
    </xdr:from>
    <xdr:to>
      <xdr:col>12</xdr:col>
      <xdr:colOff>683895</xdr:colOff>
      <xdr:row>20</xdr:row>
      <xdr:rowOff>2540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24</xdr:row>
      <xdr:rowOff>38100</xdr:rowOff>
    </xdr:from>
    <xdr:to>
      <xdr:col>7</xdr:col>
      <xdr:colOff>542925</xdr:colOff>
      <xdr:row>25</xdr:row>
      <xdr:rowOff>62865</xdr:rowOff>
    </xdr:to>
    <xdr:sp macro="" textlink="">
      <xdr:nvSpPr>
        <xdr:cNvPr id="2" name="ZoneTexte 7"/>
        <xdr:cNvSpPr txBox="1"/>
      </xdr:nvSpPr>
      <xdr:spPr>
        <a:xfrm flipH="1">
          <a:off x="4238625" y="46101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12</xdr:col>
      <xdr:colOff>660400</xdr:colOff>
      <xdr:row>22</xdr:row>
      <xdr:rowOff>61595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3</xdr:col>
      <xdr:colOff>1276350</xdr:colOff>
      <xdr:row>12</xdr:row>
      <xdr:rowOff>24765</xdr:rowOff>
    </xdr:to>
    <xdr:sp macro="" textlink="">
      <xdr:nvSpPr>
        <xdr:cNvPr id="3" name="ZoneTexte 7"/>
        <xdr:cNvSpPr txBox="1"/>
      </xdr:nvSpPr>
      <xdr:spPr>
        <a:xfrm flipH="1">
          <a:off x="762000" y="20955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1276350</xdr:colOff>
      <xdr:row>8</xdr:row>
      <xdr:rowOff>24765</xdr:rowOff>
    </xdr:to>
    <xdr:sp macro="" textlink="">
      <xdr:nvSpPr>
        <xdr:cNvPr id="3" name="ZoneTexte 7"/>
        <xdr:cNvSpPr txBox="1"/>
      </xdr:nvSpPr>
      <xdr:spPr>
        <a:xfrm flipH="1">
          <a:off x="762000" y="17145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57150</xdr:rowOff>
    </xdr:from>
    <xdr:to>
      <xdr:col>3</xdr:col>
      <xdr:colOff>514350</xdr:colOff>
      <xdr:row>31</xdr:row>
      <xdr:rowOff>95250</xdr:rowOff>
    </xdr:to>
    <xdr:sp macro="" textlink="">
      <xdr:nvSpPr>
        <xdr:cNvPr id="18433" name="ZoneTexte 7"/>
        <xdr:cNvSpPr txBox="1">
          <a:spLocks noChangeArrowheads="1"/>
        </xdr:cNvSpPr>
      </xdr:nvSpPr>
      <xdr:spPr bwMode="auto">
        <a:xfrm flipH="1">
          <a:off x="0" y="5857875"/>
          <a:ext cx="12763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Calibri"/>
              <a:cs typeface="Calibri"/>
            </a:rPr>
            <a:t>Source : MESRI-SIES-2020</a:t>
          </a:r>
          <a:r>
            <a:rPr lang="fr-FR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4</xdr:col>
      <xdr:colOff>180975</xdr:colOff>
      <xdr:row>22</xdr:row>
      <xdr:rowOff>24765</xdr:rowOff>
    </xdr:to>
    <xdr:sp macro="" textlink="">
      <xdr:nvSpPr>
        <xdr:cNvPr id="3" name="ZoneTexte 7"/>
        <xdr:cNvSpPr txBox="1"/>
      </xdr:nvSpPr>
      <xdr:spPr>
        <a:xfrm flipH="1">
          <a:off x="762000" y="4086225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180975</xdr:rowOff>
    </xdr:from>
    <xdr:to>
      <xdr:col>9</xdr:col>
      <xdr:colOff>9525</xdr:colOff>
      <xdr:row>21</xdr:row>
      <xdr:rowOff>66675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714375</xdr:colOff>
      <xdr:row>22</xdr:row>
      <xdr:rowOff>180975</xdr:rowOff>
    </xdr:from>
    <xdr:to>
      <xdr:col>4</xdr:col>
      <xdr:colOff>466725</xdr:colOff>
      <xdr:row>24</xdr:row>
      <xdr:rowOff>15240</xdr:rowOff>
    </xdr:to>
    <xdr:sp macro="" textlink="">
      <xdr:nvSpPr>
        <xdr:cNvPr id="3" name="ZoneTexte 7"/>
        <xdr:cNvSpPr txBox="1"/>
      </xdr:nvSpPr>
      <xdr:spPr>
        <a:xfrm flipH="1">
          <a:off x="714375" y="4752975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19050</xdr:rowOff>
    </xdr:from>
    <xdr:to>
      <xdr:col>12</xdr:col>
      <xdr:colOff>9524</xdr:colOff>
      <xdr:row>19</xdr:row>
      <xdr:rowOff>95250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21</xdr:row>
      <xdr:rowOff>28575</xdr:rowOff>
    </xdr:from>
    <xdr:to>
      <xdr:col>4</xdr:col>
      <xdr:colOff>238125</xdr:colOff>
      <xdr:row>22</xdr:row>
      <xdr:rowOff>53340</xdr:rowOff>
    </xdr:to>
    <xdr:sp macro="" textlink="">
      <xdr:nvSpPr>
        <xdr:cNvPr id="12" name="ZoneTexte 7"/>
        <xdr:cNvSpPr txBox="1"/>
      </xdr:nvSpPr>
      <xdr:spPr>
        <a:xfrm flipH="1">
          <a:off x="1647825" y="4410075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142875</xdr:rowOff>
    </xdr:from>
    <xdr:to>
      <xdr:col>9</xdr:col>
      <xdr:colOff>0</xdr:colOff>
      <xdr:row>28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657225</xdr:colOff>
      <xdr:row>28</xdr:row>
      <xdr:rowOff>114300</xdr:rowOff>
    </xdr:from>
    <xdr:to>
      <xdr:col>4</xdr:col>
      <xdr:colOff>390525</xdr:colOff>
      <xdr:row>29</xdr:row>
      <xdr:rowOff>139065</xdr:rowOff>
    </xdr:to>
    <xdr:sp macro="" textlink="">
      <xdr:nvSpPr>
        <xdr:cNvPr id="3" name="ZoneTexte 7"/>
        <xdr:cNvSpPr txBox="1"/>
      </xdr:nvSpPr>
      <xdr:spPr>
        <a:xfrm flipH="1">
          <a:off x="1409700" y="5448300"/>
          <a:ext cx="125730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12</xdr:row>
      <xdr:rowOff>28575</xdr:rowOff>
    </xdr:from>
    <xdr:to>
      <xdr:col>8</xdr:col>
      <xdr:colOff>752475</xdr:colOff>
      <xdr:row>26</xdr:row>
      <xdr:rowOff>104775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28</xdr:row>
      <xdr:rowOff>0</xdr:rowOff>
    </xdr:from>
    <xdr:to>
      <xdr:col>4</xdr:col>
      <xdr:colOff>514350</xdr:colOff>
      <xdr:row>29</xdr:row>
      <xdr:rowOff>24765</xdr:rowOff>
    </xdr:to>
    <xdr:sp macro="" textlink="">
      <xdr:nvSpPr>
        <xdr:cNvPr id="3" name="ZoneTexte 7"/>
        <xdr:cNvSpPr txBox="1"/>
      </xdr:nvSpPr>
      <xdr:spPr>
        <a:xfrm flipH="1">
          <a:off x="762000" y="53340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12</xdr:row>
      <xdr:rowOff>28575</xdr:rowOff>
    </xdr:from>
    <xdr:to>
      <xdr:col>5</xdr:col>
      <xdr:colOff>333375</xdr:colOff>
      <xdr:row>26</xdr:row>
      <xdr:rowOff>104775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27</xdr:row>
      <xdr:rowOff>161925</xdr:rowOff>
    </xdr:from>
    <xdr:to>
      <xdr:col>3</xdr:col>
      <xdr:colOff>1276350</xdr:colOff>
      <xdr:row>28</xdr:row>
      <xdr:rowOff>186690</xdr:rowOff>
    </xdr:to>
    <xdr:sp macro="" textlink="">
      <xdr:nvSpPr>
        <xdr:cNvPr id="4" name="ZoneTexte 7"/>
        <xdr:cNvSpPr txBox="1"/>
      </xdr:nvSpPr>
      <xdr:spPr>
        <a:xfrm flipH="1">
          <a:off x="1524000" y="573405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8</xdr:row>
      <xdr:rowOff>95250</xdr:rowOff>
    </xdr:from>
    <xdr:to>
      <xdr:col>7</xdr:col>
      <xdr:colOff>590550</xdr:colOff>
      <xdr:row>23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1276350</xdr:colOff>
      <xdr:row>26</xdr:row>
      <xdr:rowOff>24765</xdr:rowOff>
    </xdr:to>
    <xdr:sp macro="" textlink="">
      <xdr:nvSpPr>
        <xdr:cNvPr id="3" name="ZoneTexte 7"/>
        <xdr:cNvSpPr txBox="1"/>
      </xdr:nvSpPr>
      <xdr:spPr>
        <a:xfrm flipH="1">
          <a:off x="762000" y="49530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66675</xdr:rowOff>
    </xdr:from>
    <xdr:to>
      <xdr:col>8</xdr:col>
      <xdr:colOff>361950</xdr:colOff>
      <xdr:row>26</xdr:row>
      <xdr:rowOff>142875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29</xdr:row>
      <xdr:rowOff>24765</xdr:rowOff>
    </xdr:to>
    <xdr:sp macro="" textlink="">
      <xdr:nvSpPr>
        <xdr:cNvPr id="4" name="ZoneTexte 7"/>
        <xdr:cNvSpPr txBox="1"/>
      </xdr:nvSpPr>
      <xdr:spPr>
        <a:xfrm flipH="1">
          <a:off x="1524000" y="53340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5</xdr:col>
      <xdr:colOff>495300</xdr:colOff>
      <xdr:row>23</xdr:row>
      <xdr:rowOff>171450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1276350</xdr:colOff>
      <xdr:row>26</xdr:row>
      <xdr:rowOff>24765</xdr:rowOff>
    </xdr:to>
    <xdr:sp macro="" textlink="">
      <xdr:nvSpPr>
        <xdr:cNvPr id="3" name="ZoneTexte 7"/>
        <xdr:cNvSpPr txBox="1"/>
      </xdr:nvSpPr>
      <xdr:spPr>
        <a:xfrm flipH="1">
          <a:off x="762000" y="4762500"/>
          <a:ext cx="1276350" cy="21526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Source : MESRI-SIES-2020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5"/>
  <sheetViews>
    <sheetView tabSelected="1" workbookViewId="0"/>
  </sheetViews>
  <sheetFormatPr baseColWidth="10" defaultRowHeight="15" x14ac:dyDescent="0.25"/>
  <cols>
    <col min="1" max="1" width="4.42578125" customWidth="1"/>
    <col min="2" max="2" width="4.7109375" customWidth="1"/>
  </cols>
  <sheetData>
    <row r="2" spans="3:19" x14ac:dyDescent="0.25">
      <c r="C2" s="144" t="s">
        <v>148</v>
      </c>
      <c r="D2" s="145"/>
      <c r="E2" s="145"/>
      <c r="F2" s="145"/>
      <c r="G2" s="145"/>
      <c r="H2" s="145"/>
      <c r="I2" s="145"/>
      <c r="J2" s="145"/>
      <c r="K2" s="145"/>
    </row>
    <row r="4" spans="3:19" ht="30" x14ac:dyDescent="0.25">
      <c r="D4" s="16" t="s">
        <v>149</v>
      </c>
      <c r="E4" s="16" t="s">
        <v>150</v>
      </c>
      <c r="F4" s="16" t="s">
        <v>151</v>
      </c>
      <c r="G4" s="16" t="s">
        <v>152</v>
      </c>
      <c r="H4" s="16" t="s">
        <v>153</v>
      </c>
      <c r="I4" s="16" t="s">
        <v>154</v>
      </c>
      <c r="J4" s="16" t="s">
        <v>155</v>
      </c>
      <c r="K4" s="16" t="s">
        <v>156</v>
      </c>
      <c r="L4" s="16" t="s">
        <v>157</v>
      </c>
      <c r="M4" s="16" t="s">
        <v>158</v>
      </c>
      <c r="N4" s="16" t="s">
        <v>159</v>
      </c>
      <c r="O4" s="16" t="s">
        <v>160</v>
      </c>
      <c r="P4" s="16" t="s">
        <v>161</v>
      </c>
      <c r="Q4" s="16" t="s">
        <v>162</v>
      </c>
      <c r="R4" s="16" t="s">
        <v>163</v>
      </c>
      <c r="S4" s="42"/>
    </row>
    <row r="5" spans="3:19" x14ac:dyDescent="0.25">
      <c r="D5" s="16">
        <v>25</v>
      </c>
      <c r="E5" s="16">
        <v>37</v>
      </c>
      <c r="F5" s="16">
        <v>167</v>
      </c>
      <c r="G5" s="16">
        <v>283</v>
      </c>
      <c r="H5" s="16">
        <v>153</v>
      </c>
      <c r="I5" s="16">
        <v>239</v>
      </c>
      <c r="J5" s="16">
        <v>350</v>
      </c>
      <c r="K5" s="16">
        <v>418</v>
      </c>
      <c r="L5" s="16">
        <v>448</v>
      </c>
      <c r="M5" s="16">
        <v>437</v>
      </c>
      <c r="N5" s="16">
        <v>449</v>
      </c>
      <c r="O5" s="16">
        <v>198</v>
      </c>
      <c r="P5" s="16">
        <v>101</v>
      </c>
      <c r="Q5" s="16">
        <v>93</v>
      </c>
      <c r="R5" s="16">
        <v>101</v>
      </c>
      <c r="S5" s="42"/>
    </row>
  </sheetData>
  <mergeCells count="1">
    <mergeCell ref="C2:K2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1"/>
  <sheetViews>
    <sheetView workbookViewId="0"/>
  </sheetViews>
  <sheetFormatPr baseColWidth="10" defaultRowHeight="15" x14ac:dyDescent="0.25"/>
  <cols>
    <col min="1" max="1" width="3.85546875" customWidth="1"/>
    <col min="2" max="2" width="3.28515625" customWidth="1"/>
    <col min="4" max="4" width="62.7109375" customWidth="1"/>
  </cols>
  <sheetData>
    <row r="2" spans="3:9" x14ac:dyDescent="0.25">
      <c r="C2" s="146" t="s">
        <v>239</v>
      </c>
      <c r="D2" s="148"/>
      <c r="E2" s="148"/>
      <c r="F2" s="148"/>
      <c r="G2" s="148"/>
      <c r="H2" s="148"/>
      <c r="I2" s="148"/>
    </row>
    <row r="5" spans="3:9" x14ac:dyDescent="0.25">
      <c r="D5" s="6" t="s">
        <v>238</v>
      </c>
      <c r="E5" s="6">
        <v>206</v>
      </c>
      <c r="F5" s="83">
        <v>7.0000000000000007E-2</v>
      </c>
    </row>
    <row r="6" spans="3:9" x14ac:dyDescent="0.25">
      <c r="D6" s="6" t="s">
        <v>237</v>
      </c>
      <c r="E6" s="6">
        <v>265</v>
      </c>
      <c r="F6" s="83">
        <v>0.09</v>
      </c>
    </row>
    <row r="7" spans="3:9" x14ac:dyDescent="0.25">
      <c r="D7" s="6" t="s">
        <v>236</v>
      </c>
      <c r="E7" s="6">
        <v>298</v>
      </c>
      <c r="F7" s="83">
        <v>0.1</v>
      </c>
    </row>
    <row r="8" spans="3:9" x14ac:dyDescent="0.25">
      <c r="D8" s="6" t="s">
        <v>235</v>
      </c>
      <c r="E8" s="6">
        <v>422</v>
      </c>
      <c r="F8" s="83">
        <v>0.14000000000000001</v>
      </c>
    </row>
    <row r="9" spans="3:9" x14ac:dyDescent="0.25">
      <c r="D9" s="6" t="s">
        <v>234</v>
      </c>
      <c r="E9" s="6">
        <v>445</v>
      </c>
      <c r="F9" s="83">
        <v>0.15</v>
      </c>
    </row>
    <row r="10" spans="3:9" x14ac:dyDescent="0.25">
      <c r="D10" s="6" t="s">
        <v>233</v>
      </c>
      <c r="E10" s="6">
        <v>544</v>
      </c>
      <c r="F10" s="83">
        <v>0.18</v>
      </c>
    </row>
    <row r="11" spans="3:9" x14ac:dyDescent="0.25">
      <c r="D11" s="6" t="s">
        <v>232</v>
      </c>
      <c r="E11" s="6">
        <v>822</v>
      </c>
      <c r="F11" s="83">
        <v>0.27</v>
      </c>
    </row>
  </sheetData>
  <mergeCells count="1">
    <mergeCell ref="C2:I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5"/>
  <sheetViews>
    <sheetView workbookViewId="0"/>
  </sheetViews>
  <sheetFormatPr baseColWidth="10" defaultRowHeight="15" x14ac:dyDescent="0.25"/>
  <cols>
    <col min="1" max="1" width="3.28515625" customWidth="1"/>
    <col min="2" max="2" width="6" customWidth="1"/>
    <col min="4" max="4" width="56.140625" customWidth="1"/>
  </cols>
  <sheetData>
    <row r="2" spans="3:10" x14ac:dyDescent="0.25">
      <c r="C2" s="144" t="s">
        <v>247</v>
      </c>
      <c r="D2" s="147"/>
      <c r="E2" s="147"/>
      <c r="F2" s="147"/>
      <c r="G2" s="147"/>
      <c r="H2" s="147"/>
      <c r="I2" s="147"/>
      <c r="J2" s="147"/>
    </row>
    <row r="4" spans="3:10" x14ac:dyDescent="0.25">
      <c r="D4" s="6" t="s">
        <v>245</v>
      </c>
      <c r="E4" s="6">
        <v>513</v>
      </c>
      <c r="F4" s="83">
        <v>0.05</v>
      </c>
    </row>
    <row r="5" spans="3:10" x14ac:dyDescent="0.25">
      <c r="D5" s="6" t="s">
        <v>244</v>
      </c>
      <c r="E5" s="6">
        <v>638</v>
      </c>
      <c r="F5" s="83">
        <v>0.06</v>
      </c>
    </row>
    <row r="6" spans="3:10" x14ac:dyDescent="0.25">
      <c r="D6" s="6" t="s">
        <v>243</v>
      </c>
      <c r="E6" s="6">
        <v>681</v>
      </c>
      <c r="F6" s="83">
        <v>7.0000000000000007E-2</v>
      </c>
    </row>
    <row r="7" spans="3:10" x14ac:dyDescent="0.25">
      <c r="D7" s="6" t="s">
        <v>242</v>
      </c>
      <c r="E7" s="6">
        <v>1141</v>
      </c>
      <c r="F7" s="83">
        <v>0.11</v>
      </c>
    </row>
    <row r="8" spans="3:10" x14ac:dyDescent="0.25">
      <c r="D8" s="6" t="s">
        <v>246</v>
      </c>
      <c r="E8" s="6">
        <v>1731</v>
      </c>
      <c r="F8" s="83">
        <v>0.17</v>
      </c>
    </row>
    <row r="9" spans="3:10" x14ac:dyDescent="0.25">
      <c r="D9" s="6" t="s">
        <v>241</v>
      </c>
      <c r="E9" s="6">
        <v>2385</v>
      </c>
      <c r="F9" s="83">
        <v>0.24</v>
      </c>
    </row>
    <row r="10" spans="3:10" x14ac:dyDescent="0.25">
      <c r="D10" s="6" t="s">
        <v>240</v>
      </c>
      <c r="E10" s="6">
        <v>2933</v>
      </c>
      <c r="F10" s="83">
        <v>0.28999999999999998</v>
      </c>
    </row>
    <row r="15" spans="3:10" x14ac:dyDescent="0.25">
      <c r="I15" s="41"/>
    </row>
  </sheetData>
  <mergeCells count="1">
    <mergeCell ref="C2:J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9"/>
  <sheetViews>
    <sheetView workbookViewId="0"/>
  </sheetViews>
  <sheetFormatPr baseColWidth="10" defaultRowHeight="15" x14ac:dyDescent="0.25"/>
  <cols>
    <col min="1" max="1" width="4.5703125" customWidth="1"/>
    <col min="2" max="2" width="4.85546875" customWidth="1"/>
    <col min="4" max="4" width="37.42578125" customWidth="1"/>
    <col min="5" max="5" width="13.42578125" customWidth="1"/>
  </cols>
  <sheetData>
    <row r="2" spans="3:9" x14ac:dyDescent="0.25">
      <c r="C2" s="146" t="s">
        <v>357</v>
      </c>
      <c r="D2" s="147"/>
      <c r="E2" s="147"/>
      <c r="F2" s="147"/>
      <c r="G2" s="147"/>
      <c r="H2" s="147"/>
      <c r="I2" s="147"/>
    </row>
    <row r="5" spans="3:9" x14ac:dyDescent="0.25">
      <c r="D5" s="6" t="s">
        <v>238</v>
      </c>
      <c r="E5" s="6">
        <v>1150</v>
      </c>
    </row>
    <row r="6" spans="3:9" x14ac:dyDescent="0.25">
      <c r="D6" s="6" t="s">
        <v>250</v>
      </c>
      <c r="E6" s="6">
        <v>2700</v>
      </c>
    </row>
    <row r="7" spans="3:9" x14ac:dyDescent="0.25">
      <c r="D7" s="6" t="s">
        <v>252</v>
      </c>
      <c r="E7" s="6">
        <v>8530</v>
      </c>
    </row>
    <row r="8" spans="3:9" x14ac:dyDescent="0.25">
      <c r="D8" s="6" t="s">
        <v>356</v>
      </c>
      <c r="E8" s="6">
        <v>11000</v>
      </c>
    </row>
    <row r="9" spans="3:9" x14ac:dyDescent="0.25">
      <c r="D9" s="6" t="s">
        <v>253</v>
      </c>
      <c r="E9" s="6">
        <v>21000</v>
      </c>
    </row>
  </sheetData>
  <mergeCells count="1">
    <mergeCell ref="C2:I2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4"/>
  <sheetViews>
    <sheetView workbookViewId="0"/>
  </sheetViews>
  <sheetFormatPr baseColWidth="10" defaultRowHeight="15" x14ac:dyDescent="0.25"/>
  <cols>
    <col min="1" max="1" width="3.85546875" customWidth="1"/>
    <col min="2" max="2" width="5.140625" customWidth="1"/>
    <col min="4" max="4" width="30.28515625" customWidth="1"/>
  </cols>
  <sheetData>
    <row r="2" spans="3:10" x14ac:dyDescent="0.25">
      <c r="C2" s="146" t="s">
        <v>367</v>
      </c>
      <c r="D2" s="147"/>
      <c r="E2" s="147"/>
      <c r="F2" s="147"/>
      <c r="G2" s="147"/>
      <c r="H2" s="86"/>
      <c r="I2" s="86"/>
      <c r="J2" s="86"/>
    </row>
    <row r="3" spans="3:10" x14ac:dyDescent="0.25">
      <c r="C3" s="85"/>
      <c r="D3" s="86"/>
      <c r="E3" s="86"/>
      <c r="F3" s="86"/>
      <c r="G3" s="86"/>
      <c r="H3" s="86"/>
      <c r="I3" s="86"/>
      <c r="J3" s="86"/>
    </row>
    <row r="4" spans="3:10" x14ac:dyDescent="0.25">
      <c r="D4" s="6" t="s">
        <v>107</v>
      </c>
      <c r="E4" s="108">
        <v>307179.3</v>
      </c>
    </row>
    <row r="5" spans="3:10" x14ac:dyDescent="0.25">
      <c r="D5" s="6" t="s">
        <v>93</v>
      </c>
      <c r="E5" s="108">
        <v>179633.2</v>
      </c>
    </row>
    <row r="6" spans="3:10" x14ac:dyDescent="0.25">
      <c r="D6" s="6" t="s">
        <v>0</v>
      </c>
      <c r="E6" s="108">
        <v>126723</v>
      </c>
    </row>
    <row r="7" spans="3:10" x14ac:dyDescent="0.25">
      <c r="D7" s="6" t="s">
        <v>79</v>
      </c>
      <c r="E7" s="108">
        <v>120546</v>
      </c>
    </row>
    <row r="8" spans="3:10" x14ac:dyDescent="0.25">
      <c r="D8" s="6" t="s">
        <v>65</v>
      </c>
      <c r="E8" s="108">
        <v>103710.8</v>
      </c>
    </row>
    <row r="9" spans="3:10" x14ac:dyDescent="0.25">
      <c r="D9" s="6" t="s">
        <v>36</v>
      </c>
      <c r="E9" s="108">
        <v>85983</v>
      </c>
    </row>
    <row r="10" spans="3:10" x14ac:dyDescent="0.25">
      <c r="D10" s="6" t="s">
        <v>13</v>
      </c>
      <c r="E10" s="108">
        <v>60606.59</v>
      </c>
    </row>
    <row r="11" spans="3:10" x14ac:dyDescent="0.25">
      <c r="D11" s="6" t="s">
        <v>49</v>
      </c>
      <c r="E11" s="108">
        <v>56497.05</v>
      </c>
    </row>
    <row r="12" spans="3:10" x14ac:dyDescent="0.25">
      <c r="D12" s="6" t="s">
        <v>100</v>
      </c>
      <c r="E12" s="108">
        <v>53078.12</v>
      </c>
    </row>
    <row r="13" spans="3:10" x14ac:dyDescent="0.25">
      <c r="D13" s="6" t="s">
        <v>33</v>
      </c>
      <c r="E13" s="108">
        <v>43551</v>
      </c>
    </row>
    <row r="14" spans="3:10" x14ac:dyDescent="0.25">
      <c r="D14" s="6" t="s">
        <v>21</v>
      </c>
      <c r="E14" s="108">
        <v>38394</v>
      </c>
    </row>
    <row r="15" spans="3:10" x14ac:dyDescent="0.25">
      <c r="D15" s="6" t="s">
        <v>26</v>
      </c>
      <c r="E15" s="108">
        <v>15696</v>
      </c>
    </row>
    <row r="16" spans="3:10" x14ac:dyDescent="0.25">
      <c r="D16" s="6" t="s">
        <v>57</v>
      </c>
      <c r="E16" s="108">
        <v>6600</v>
      </c>
    </row>
    <row r="17" spans="4:5" x14ac:dyDescent="0.25">
      <c r="D17" s="6" t="s">
        <v>60</v>
      </c>
      <c r="E17" s="108">
        <v>4135</v>
      </c>
    </row>
    <row r="18" spans="4:5" x14ac:dyDescent="0.25">
      <c r="D18" s="6" t="s">
        <v>58</v>
      </c>
      <c r="E18" s="108">
        <v>3622</v>
      </c>
    </row>
    <row r="19" spans="4:5" x14ac:dyDescent="0.25">
      <c r="D19" s="6" t="s">
        <v>55</v>
      </c>
      <c r="E19" s="108">
        <v>2000</v>
      </c>
    </row>
    <row r="20" spans="4:5" x14ac:dyDescent="0.25">
      <c r="D20" s="6" t="s">
        <v>99</v>
      </c>
      <c r="E20" s="108">
        <v>2000</v>
      </c>
    </row>
    <row r="21" spans="4:5" x14ac:dyDescent="0.25">
      <c r="D21" s="6" t="s">
        <v>78</v>
      </c>
      <c r="E21" s="108">
        <v>1700</v>
      </c>
    </row>
    <row r="22" spans="4:5" x14ac:dyDescent="0.25">
      <c r="D22" s="6" t="s">
        <v>48</v>
      </c>
      <c r="E22" s="108">
        <v>600</v>
      </c>
    </row>
    <row r="23" spans="4:5" x14ac:dyDescent="0.25">
      <c r="D23" s="6" t="s">
        <v>47</v>
      </c>
      <c r="E23" s="108">
        <v>0</v>
      </c>
    </row>
    <row r="24" spans="4:5" x14ac:dyDescent="0.25">
      <c r="D24" s="6" t="s">
        <v>59</v>
      </c>
      <c r="E24" s="108">
        <v>0</v>
      </c>
    </row>
  </sheetData>
  <sortState ref="D4:E24">
    <sortCondition descending="1" ref="E4:E24"/>
  </sortState>
  <mergeCells count="1">
    <mergeCell ref="C2:G2"/>
  </mergeCell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4"/>
  <sheetViews>
    <sheetView workbookViewId="0"/>
  </sheetViews>
  <sheetFormatPr baseColWidth="10" defaultRowHeight="15" x14ac:dyDescent="0.25"/>
  <cols>
    <col min="1" max="2" width="6" customWidth="1"/>
    <col min="3" max="3" width="5" customWidth="1"/>
    <col min="4" max="4" width="22.85546875" customWidth="1"/>
  </cols>
  <sheetData>
    <row r="2" spans="3:5" x14ac:dyDescent="0.25">
      <c r="C2" s="84" t="s">
        <v>368</v>
      </c>
    </row>
    <row r="4" spans="3:5" x14ac:dyDescent="0.25">
      <c r="D4" s="6" t="s">
        <v>107</v>
      </c>
      <c r="E4" s="6">
        <v>127609.7</v>
      </c>
    </row>
    <row r="5" spans="3:5" x14ac:dyDescent="0.25">
      <c r="D5" s="6" t="s">
        <v>33</v>
      </c>
      <c r="E5" s="6">
        <v>37995.82</v>
      </c>
    </row>
    <row r="6" spans="3:5" x14ac:dyDescent="0.25">
      <c r="D6" s="6" t="s">
        <v>79</v>
      </c>
      <c r="E6" s="6">
        <v>32200</v>
      </c>
    </row>
    <row r="7" spans="3:5" x14ac:dyDescent="0.25">
      <c r="D7" s="6" t="s">
        <v>48</v>
      </c>
      <c r="E7" s="6">
        <v>28950</v>
      </c>
    </row>
    <row r="8" spans="3:5" x14ac:dyDescent="0.25">
      <c r="D8" s="6" t="s">
        <v>36</v>
      </c>
      <c r="E8" s="6">
        <v>26491</v>
      </c>
    </row>
    <row r="9" spans="3:5" x14ac:dyDescent="0.25">
      <c r="D9" s="6" t="s">
        <v>99</v>
      </c>
      <c r="E9" s="6">
        <v>25000</v>
      </c>
    </row>
    <row r="10" spans="3:5" x14ac:dyDescent="0.25">
      <c r="D10" s="6" t="s">
        <v>49</v>
      </c>
      <c r="E10" s="6">
        <v>23450</v>
      </c>
    </row>
    <row r="11" spans="3:5" x14ac:dyDescent="0.25">
      <c r="D11" s="6" t="s">
        <v>93</v>
      </c>
      <c r="E11" s="6">
        <v>14300</v>
      </c>
    </row>
    <row r="12" spans="3:5" x14ac:dyDescent="0.25">
      <c r="D12" s="6" t="s">
        <v>100</v>
      </c>
      <c r="E12" s="6">
        <v>12995</v>
      </c>
    </row>
    <row r="13" spans="3:5" x14ac:dyDescent="0.25">
      <c r="D13" s="6" t="s">
        <v>26</v>
      </c>
      <c r="E13" s="6">
        <v>12059.65</v>
      </c>
    </row>
    <row r="14" spans="3:5" x14ac:dyDescent="0.25">
      <c r="D14" s="6" t="s">
        <v>65</v>
      </c>
      <c r="E14" s="6">
        <v>12015</v>
      </c>
    </row>
    <row r="15" spans="3:5" x14ac:dyDescent="0.25">
      <c r="D15" s="6" t="s">
        <v>0</v>
      </c>
      <c r="E15" s="6">
        <v>6615</v>
      </c>
    </row>
    <row r="16" spans="3:5" x14ac:dyDescent="0.25">
      <c r="D16" s="6" t="s">
        <v>58</v>
      </c>
      <c r="E16" s="6">
        <v>3401</v>
      </c>
    </row>
    <row r="17" spans="4:5" x14ac:dyDescent="0.25">
      <c r="D17" s="6" t="s">
        <v>57</v>
      </c>
      <c r="E17" s="6">
        <v>2700</v>
      </c>
    </row>
    <row r="18" spans="4:5" x14ac:dyDescent="0.25">
      <c r="D18" s="6" t="s">
        <v>13</v>
      </c>
      <c r="E18" s="6">
        <v>400</v>
      </c>
    </row>
    <row r="19" spans="4:5" x14ac:dyDescent="0.25">
      <c r="D19" s="6" t="s">
        <v>78</v>
      </c>
      <c r="E19" s="6">
        <v>0</v>
      </c>
    </row>
    <row r="20" spans="4:5" x14ac:dyDescent="0.25">
      <c r="D20" s="6" t="s">
        <v>60</v>
      </c>
      <c r="E20" s="6">
        <v>0</v>
      </c>
    </row>
    <row r="21" spans="4:5" x14ac:dyDescent="0.25">
      <c r="D21" s="6" t="s">
        <v>55</v>
      </c>
      <c r="E21" s="6">
        <v>0</v>
      </c>
    </row>
    <row r="22" spans="4:5" x14ac:dyDescent="0.25">
      <c r="D22" s="6" t="s">
        <v>21</v>
      </c>
      <c r="E22" s="6">
        <v>0</v>
      </c>
    </row>
    <row r="23" spans="4:5" x14ac:dyDescent="0.25">
      <c r="D23" s="6" t="s">
        <v>59</v>
      </c>
      <c r="E23" s="6">
        <v>0</v>
      </c>
    </row>
    <row r="24" spans="4:5" x14ac:dyDescent="0.25">
      <c r="D24" t="s">
        <v>47</v>
      </c>
      <c r="E24">
        <v>0</v>
      </c>
    </row>
  </sheetData>
  <sortState ref="D4:E24">
    <sortCondition descending="1" ref="E4:E24"/>
  </sortState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0"/>
  <sheetViews>
    <sheetView workbookViewId="0"/>
  </sheetViews>
  <sheetFormatPr baseColWidth="10" defaultRowHeight="15" x14ac:dyDescent="0.25"/>
  <cols>
    <col min="1" max="1" width="3.42578125" customWidth="1"/>
    <col min="2" max="2" width="5.140625" customWidth="1"/>
    <col min="4" max="4" width="32.5703125" customWidth="1"/>
    <col min="5" max="5" width="12.28515625" customWidth="1"/>
  </cols>
  <sheetData>
    <row r="2" spans="3:8" x14ac:dyDescent="0.25">
      <c r="C2" s="146" t="s">
        <v>193</v>
      </c>
      <c r="D2" s="148"/>
      <c r="E2" s="148"/>
      <c r="F2" s="148"/>
      <c r="G2" s="148"/>
      <c r="H2" s="148"/>
    </row>
    <row r="5" spans="3:8" x14ac:dyDescent="0.25">
      <c r="D5" s="44" t="s">
        <v>194</v>
      </c>
      <c r="E5" s="91">
        <v>0.04</v>
      </c>
    </row>
    <row r="6" spans="3:8" x14ac:dyDescent="0.25">
      <c r="D6" s="45" t="s">
        <v>195</v>
      </c>
      <c r="E6" s="92">
        <v>0.17</v>
      </c>
    </row>
    <row r="7" spans="3:8" x14ac:dyDescent="0.25">
      <c r="D7" s="44" t="s">
        <v>196</v>
      </c>
      <c r="E7" s="91">
        <v>0.19</v>
      </c>
    </row>
    <row r="8" spans="3:8" x14ac:dyDescent="0.25">
      <c r="D8" s="45" t="s">
        <v>197</v>
      </c>
      <c r="E8" s="92">
        <v>0.2</v>
      </c>
    </row>
    <row r="9" spans="3:8" x14ac:dyDescent="0.25">
      <c r="D9" s="44" t="s">
        <v>198</v>
      </c>
      <c r="E9" s="91">
        <v>0.2</v>
      </c>
    </row>
    <row r="10" spans="3:8" x14ac:dyDescent="0.25">
      <c r="D10" s="45" t="s">
        <v>199</v>
      </c>
      <c r="E10" s="92">
        <v>0.2</v>
      </c>
    </row>
  </sheetData>
  <mergeCells count="1">
    <mergeCell ref="C2:H2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6"/>
  <sheetViews>
    <sheetView workbookViewId="0"/>
  </sheetViews>
  <sheetFormatPr baseColWidth="10" defaultRowHeight="15" x14ac:dyDescent="0.25"/>
  <cols>
    <col min="1" max="1" width="3.28515625" customWidth="1"/>
    <col min="2" max="2" width="4.140625" customWidth="1"/>
    <col min="4" max="4" width="23.42578125" customWidth="1"/>
    <col min="5" max="5" width="27" customWidth="1"/>
  </cols>
  <sheetData>
    <row r="2" spans="3:8" x14ac:dyDescent="0.25">
      <c r="C2" s="146" t="s">
        <v>207</v>
      </c>
      <c r="D2" s="148"/>
      <c r="E2" s="148"/>
      <c r="F2" s="148"/>
      <c r="G2" s="148"/>
      <c r="H2" s="148"/>
    </row>
    <row r="5" spans="3:8" ht="45" x14ac:dyDescent="0.25">
      <c r="D5" s="47" t="s">
        <v>208</v>
      </c>
      <c r="E5" s="47" t="s">
        <v>209</v>
      </c>
    </row>
    <row r="6" spans="3:8" x14ac:dyDescent="0.25">
      <c r="D6" s="46">
        <v>230000</v>
      </c>
      <c r="E6" s="46">
        <v>2000000</v>
      </c>
    </row>
  </sheetData>
  <mergeCells count="1">
    <mergeCell ref="C2:H2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1"/>
  <sheetViews>
    <sheetView workbookViewId="0"/>
  </sheetViews>
  <sheetFormatPr baseColWidth="10" defaultRowHeight="15" x14ac:dyDescent="0.25"/>
  <cols>
    <col min="1" max="1" width="4.7109375" customWidth="1"/>
    <col min="2" max="2" width="5.7109375" customWidth="1"/>
    <col min="4" max="4" width="16.42578125" customWidth="1"/>
    <col min="5" max="5" width="16.28515625" customWidth="1"/>
    <col min="6" max="6" width="16.5703125" customWidth="1"/>
    <col min="7" max="7" width="14.85546875" customWidth="1"/>
    <col min="8" max="8" width="14.5703125" customWidth="1"/>
    <col min="9" max="9" width="13.85546875" customWidth="1"/>
    <col min="10" max="10" width="14.140625" customWidth="1"/>
  </cols>
  <sheetData>
    <row r="2" spans="3:10" x14ac:dyDescent="0.25">
      <c r="C2" s="146" t="s">
        <v>210</v>
      </c>
      <c r="D2" s="148"/>
      <c r="E2" s="148"/>
      <c r="F2" s="148"/>
      <c r="G2" s="148"/>
      <c r="H2" s="148"/>
    </row>
    <row r="5" spans="3:10" ht="15.75" thickBot="1" x14ac:dyDescent="0.3">
      <c r="D5" s="39"/>
    </row>
    <row r="6" spans="3:10" x14ac:dyDescent="0.25">
      <c r="D6" s="48"/>
      <c r="E6" s="164" t="s">
        <v>212</v>
      </c>
      <c r="F6" s="155"/>
      <c r="G6" s="155" t="s">
        <v>213</v>
      </c>
      <c r="H6" s="155"/>
      <c r="I6" s="155" t="s">
        <v>214</v>
      </c>
      <c r="J6" s="155"/>
    </row>
    <row r="7" spans="3:10" ht="15.75" thickBot="1" x14ac:dyDescent="0.3">
      <c r="D7" s="49" t="s">
        <v>211</v>
      </c>
      <c r="E7" s="165"/>
      <c r="F7" s="156"/>
      <c r="G7" s="156"/>
      <c r="H7" s="156"/>
      <c r="I7" s="156"/>
      <c r="J7" s="156"/>
    </row>
    <row r="8" spans="3:10" x14ac:dyDescent="0.25">
      <c r="D8" s="157" t="s">
        <v>215</v>
      </c>
      <c r="E8" s="66"/>
      <c r="F8" s="50"/>
      <c r="G8" s="62"/>
      <c r="H8" s="50"/>
      <c r="I8" s="62"/>
      <c r="J8" s="50"/>
    </row>
    <row r="9" spans="3:10" x14ac:dyDescent="0.25">
      <c r="D9" s="158"/>
      <c r="E9" s="67">
        <v>44784</v>
      </c>
      <c r="F9" s="64">
        <f>E9/E19*100</f>
        <v>39.29110370240393</v>
      </c>
      <c r="G9" s="65">
        <v>111934</v>
      </c>
      <c r="H9" s="64">
        <f>G9/G19*100</f>
        <v>98.436400731673004</v>
      </c>
      <c r="I9" s="65">
        <v>156718</v>
      </c>
      <c r="J9" s="64">
        <f>I9/I19*100</f>
        <v>68.828944363438325</v>
      </c>
    </row>
    <row r="10" spans="3:10" ht="15.75" thickBot="1" x14ac:dyDescent="0.3">
      <c r="D10" s="159"/>
      <c r="E10" s="57"/>
      <c r="F10" s="51"/>
      <c r="G10" s="57"/>
      <c r="H10" s="51"/>
      <c r="I10" s="57"/>
      <c r="J10" s="52"/>
    </row>
    <row r="11" spans="3:10" x14ac:dyDescent="0.25">
      <c r="D11" s="160" t="s">
        <v>216</v>
      </c>
      <c r="E11" s="68"/>
      <c r="F11" s="69"/>
      <c r="G11" s="60"/>
      <c r="H11" s="70"/>
      <c r="I11" s="68"/>
      <c r="J11" s="54"/>
    </row>
    <row r="12" spans="3:10" x14ac:dyDescent="0.25">
      <c r="D12" s="161"/>
      <c r="E12" s="163">
        <f>SUM(E14:E18)</f>
        <v>69196</v>
      </c>
      <c r="F12" s="71"/>
      <c r="G12" s="163">
        <f>SUM(G14:G18)</f>
        <v>1778</v>
      </c>
      <c r="H12" s="72"/>
      <c r="I12" s="163">
        <f>SUM(I14:I18)</f>
        <v>70974</v>
      </c>
      <c r="J12" s="54"/>
    </row>
    <row r="13" spans="3:10" ht="15.75" thickBot="1" x14ac:dyDescent="0.3">
      <c r="D13" s="162"/>
      <c r="E13" s="163"/>
      <c r="F13" s="73">
        <f>E12/E19*100</f>
        <v>60.70889629759607</v>
      </c>
      <c r="G13" s="163"/>
      <c r="H13" s="73">
        <f>G12/G19*100</f>
        <v>1.5635992683270015</v>
      </c>
      <c r="I13" s="163"/>
      <c r="J13" s="61">
        <f>I12/I19*100</f>
        <v>31.171055636561672</v>
      </c>
    </row>
    <row r="14" spans="3:10" x14ac:dyDescent="0.25">
      <c r="D14" s="53" t="s">
        <v>217</v>
      </c>
      <c r="E14" s="151">
        <v>2643</v>
      </c>
      <c r="F14" s="149"/>
      <c r="G14" s="160">
        <v>105</v>
      </c>
      <c r="H14" s="149"/>
      <c r="I14" s="151">
        <v>2748</v>
      </c>
      <c r="J14" s="153"/>
    </row>
    <row r="15" spans="3:10" ht="15.75" thickBot="1" x14ac:dyDescent="0.3">
      <c r="D15" s="56" t="s">
        <v>218</v>
      </c>
      <c r="E15" s="152"/>
      <c r="F15" s="150"/>
      <c r="G15" s="162"/>
      <c r="H15" s="150"/>
      <c r="I15" s="152"/>
      <c r="J15" s="154"/>
    </row>
    <row r="16" spans="3:10" ht="15.75" thickBot="1" x14ac:dyDescent="0.3">
      <c r="D16" s="57" t="s">
        <v>219</v>
      </c>
      <c r="E16" s="74">
        <v>34191</v>
      </c>
      <c r="F16" s="75"/>
      <c r="G16" s="57">
        <v>671</v>
      </c>
      <c r="H16" s="75"/>
      <c r="I16" s="76">
        <v>34862</v>
      </c>
      <c r="J16" s="52"/>
    </row>
    <row r="17" spans="4:10" ht="15.75" thickBot="1" x14ac:dyDescent="0.3">
      <c r="D17" s="56" t="s">
        <v>220</v>
      </c>
      <c r="E17" s="77">
        <v>23352</v>
      </c>
      <c r="F17" s="78"/>
      <c r="G17" s="56">
        <v>680</v>
      </c>
      <c r="H17" s="78"/>
      <c r="I17" s="79">
        <v>24032</v>
      </c>
      <c r="J17" s="55"/>
    </row>
    <row r="18" spans="4:10" ht="15.75" thickBot="1" x14ac:dyDescent="0.3">
      <c r="D18" s="57" t="s">
        <v>221</v>
      </c>
      <c r="E18" s="74">
        <v>9010</v>
      </c>
      <c r="F18" s="75"/>
      <c r="G18" s="57">
        <v>322</v>
      </c>
      <c r="H18" s="75"/>
      <c r="I18" s="76">
        <v>9332</v>
      </c>
      <c r="J18" s="52"/>
    </row>
    <row r="19" spans="4:10" ht="15.75" thickBot="1" x14ac:dyDescent="0.3">
      <c r="D19" s="56" t="s">
        <v>222</v>
      </c>
      <c r="E19" s="77">
        <v>113980</v>
      </c>
      <c r="F19" s="78">
        <v>100</v>
      </c>
      <c r="G19" s="79">
        <v>113712</v>
      </c>
      <c r="H19" s="78">
        <v>100</v>
      </c>
      <c r="I19" s="79">
        <v>227692</v>
      </c>
      <c r="J19" s="55">
        <v>100</v>
      </c>
    </row>
    <row r="20" spans="4:10" x14ac:dyDescent="0.25">
      <c r="D20" s="58"/>
      <c r="E20" s="63">
        <f>E12+E9</f>
        <v>113980</v>
      </c>
      <c r="G20" s="63">
        <f>G12+G9</f>
        <v>113712</v>
      </c>
      <c r="I20" s="63">
        <f>I12+I9</f>
        <v>227692</v>
      </c>
    </row>
    <row r="21" spans="4:10" x14ac:dyDescent="0.25">
      <c r="D21" s="59"/>
    </row>
  </sheetData>
  <mergeCells count="18">
    <mergeCell ref="C2:H2"/>
    <mergeCell ref="I12:I13"/>
    <mergeCell ref="E6:E7"/>
    <mergeCell ref="F6:F7"/>
    <mergeCell ref="G6:G7"/>
    <mergeCell ref="H6:H7"/>
    <mergeCell ref="I6:I7"/>
    <mergeCell ref="H14:H15"/>
    <mergeCell ref="I14:I15"/>
    <mergeCell ref="J14:J15"/>
    <mergeCell ref="J6:J7"/>
    <mergeCell ref="D8:D10"/>
    <mergeCell ref="D11:D13"/>
    <mergeCell ref="G12:G13"/>
    <mergeCell ref="E12:E13"/>
    <mergeCell ref="E14:E15"/>
    <mergeCell ref="F14:F15"/>
    <mergeCell ref="G14:G15"/>
  </mergeCells>
  <pageMargins left="0.7" right="0.7" top="0.75" bottom="0.75" header="0.3" footer="0.3"/>
  <pageSetup paperSize="9" orientation="landscape" r:id="rId1"/>
  <ignoredErrors>
    <ignoredError sqref="E12 G12 I12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baseColWidth="10" defaultRowHeight="15" x14ac:dyDescent="0.25"/>
  <cols>
    <col min="1" max="1" width="4.7109375" customWidth="1"/>
    <col min="2" max="2" width="4.28515625" customWidth="1"/>
    <col min="3" max="3" width="28.28515625" customWidth="1"/>
    <col min="8" max="8" width="37.85546875" customWidth="1"/>
    <col min="11" max="11" width="21.42578125" customWidth="1"/>
    <col min="13" max="13" width="12" bestFit="1" customWidth="1"/>
  </cols>
  <sheetData>
    <row r="1" spans="1:8" x14ac:dyDescent="0.25">
      <c r="A1" s="2"/>
    </row>
    <row r="2" spans="1:8" x14ac:dyDescent="0.25">
      <c r="A2" s="3"/>
      <c r="B2" s="4"/>
      <c r="C2" s="146" t="s">
        <v>131</v>
      </c>
      <c r="D2" s="147"/>
      <c r="E2" s="147"/>
      <c r="F2" s="147"/>
      <c r="G2" s="147"/>
    </row>
    <row r="3" spans="1:8" x14ac:dyDescent="0.25">
      <c r="A3" s="93"/>
      <c r="B3" s="94"/>
      <c r="C3" s="93"/>
      <c r="D3" s="94"/>
      <c r="E3" s="94"/>
      <c r="F3" s="94"/>
    </row>
    <row r="4" spans="1:8" x14ac:dyDescent="0.25">
      <c r="C4" s="6" t="s">
        <v>0</v>
      </c>
      <c r="D4" s="6">
        <v>338</v>
      </c>
      <c r="E4" s="109"/>
      <c r="G4" s="10"/>
      <c r="H4" s="11" t="s">
        <v>122</v>
      </c>
    </row>
    <row r="5" spans="1:8" x14ac:dyDescent="0.25">
      <c r="C5" s="6" t="s">
        <v>13</v>
      </c>
      <c r="D5" s="6">
        <v>71</v>
      </c>
      <c r="E5" s="110"/>
      <c r="G5" s="105"/>
      <c r="H5" s="11" t="s">
        <v>117</v>
      </c>
    </row>
    <row r="6" spans="1:8" x14ac:dyDescent="0.25">
      <c r="C6" s="6" t="s">
        <v>21</v>
      </c>
      <c r="D6" s="6">
        <v>23</v>
      </c>
      <c r="E6" s="111"/>
      <c r="G6" s="104"/>
      <c r="H6" s="11" t="s">
        <v>364</v>
      </c>
    </row>
    <row r="7" spans="1:8" ht="15.75" customHeight="1" x14ac:dyDescent="0.25">
      <c r="C7" s="6" t="s">
        <v>26</v>
      </c>
      <c r="D7" s="6">
        <v>62</v>
      </c>
      <c r="E7" s="110"/>
      <c r="G7" s="13"/>
      <c r="H7" s="11" t="s">
        <v>144</v>
      </c>
    </row>
    <row r="8" spans="1:8" x14ac:dyDescent="0.25">
      <c r="C8" s="6" t="s">
        <v>33</v>
      </c>
      <c r="D8" s="6">
        <v>44</v>
      </c>
      <c r="E8" s="110"/>
      <c r="G8" s="37"/>
      <c r="H8" s="11" t="s">
        <v>123</v>
      </c>
    </row>
    <row r="9" spans="1:8" x14ac:dyDescent="0.25">
      <c r="C9" s="6" t="s">
        <v>36</v>
      </c>
      <c r="D9" s="6">
        <v>163</v>
      </c>
      <c r="E9" s="112"/>
    </row>
    <row r="10" spans="1:8" x14ac:dyDescent="0.25">
      <c r="C10" s="6" t="s">
        <v>49</v>
      </c>
      <c r="D10" s="6">
        <v>55</v>
      </c>
      <c r="E10" s="110"/>
    </row>
    <row r="11" spans="1:8" x14ac:dyDescent="0.25">
      <c r="C11" s="6" t="s">
        <v>107</v>
      </c>
      <c r="D11" s="6">
        <v>180</v>
      </c>
      <c r="E11" s="109"/>
    </row>
    <row r="12" spans="1:8" x14ac:dyDescent="0.25">
      <c r="C12" s="6" t="s">
        <v>60</v>
      </c>
      <c r="D12" s="6">
        <v>56</v>
      </c>
      <c r="E12" s="110"/>
    </row>
    <row r="13" spans="1:8" x14ac:dyDescent="0.25">
      <c r="C13" s="6" t="s">
        <v>65</v>
      </c>
      <c r="D13" s="6">
        <v>165</v>
      </c>
      <c r="E13" s="114"/>
    </row>
    <row r="14" spans="1:8" x14ac:dyDescent="0.25">
      <c r="C14" s="6" t="s">
        <v>79</v>
      </c>
      <c r="D14" s="6">
        <v>232</v>
      </c>
      <c r="E14" s="138"/>
    </row>
    <row r="15" spans="1:8" x14ac:dyDescent="0.25">
      <c r="C15" s="6" t="s">
        <v>93</v>
      </c>
      <c r="D15" s="6">
        <v>85</v>
      </c>
      <c r="E15" s="114"/>
    </row>
    <row r="16" spans="1:8" x14ac:dyDescent="0.25">
      <c r="C16" s="6" t="s">
        <v>100</v>
      </c>
      <c r="D16" s="6">
        <v>139</v>
      </c>
      <c r="E16" s="114"/>
    </row>
    <row r="17" spans="3:12" x14ac:dyDescent="0.25">
      <c r="C17" s="6" t="s">
        <v>47</v>
      </c>
      <c r="D17" s="6">
        <v>1</v>
      </c>
      <c r="E17" s="111"/>
    </row>
    <row r="18" spans="3:12" x14ac:dyDescent="0.25">
      <c r="C18" s="6" t="s">
        <v>58</v>
      </c>
      <c r="D18" s="6">
        <v>47</v>
      </c>
      <c r="E18" s="139"/>
    </row>
    <row r="19" spans="3:12" x14ac:dyDescent="0.25">
      <c r="C19" s="6" t="s">
        <v>48</v>
      </c>
      <c r="D19" s="6">
        <v>24</v>
      </c>
      <c r="E19" s="141"/>
    </row>
    <row r="20" spans="3:12" x14ac:dyDescent="0.25">
      <c r="C20" s="6" t="s">
        <v>57</v>
      </c>
      <c r="D20" s="6">
        <v>35</v>
      </c>
      <c r="E20" s="139"/>
    </row>
    <row r="21" spans="3:12" x14ac:dyDescent="0.25">
      <c r="C21" s="6" t="s">
        <v>59</v>
      </c>
      <c r="D21" s="6">
        <v>3</v>
      </c>
      <c r="E21" s="111"/>
    </row>
    <row r="22" spans="3:12" x14ac:dyDescent="0.25">
      <c r="C22" s="6" t="s">
        <v>78</v>
      </c>
      <c r="D22" s="6">
        <v>18</v>
      </c>
      <c r="E22" s="111"/>
    </row>
    <row r="23" spans="3:12" x14ac:dyDescent="0.25">
      <c r="C23" s="6" t="s">
        <v>99</v>
      </c>
      <c r="D23" s="6">
        <v>5</v>
      </c>
      <c r="E23" s="111"/>
    </row>
    <row r="24" spans="3:12" x14ac:dyDescent="0.25">
      <c r="C24" s="6" t="s">
        <v>55</v>
      </c>
      <c r="D24" s="6">
        <v>11</v>
      </c>
      <c r="E24" s="141"/>
      <c r="G24" s="166"/>
      <c r="H24" s="148"/>
      <c r="I24" s="148"/>
      <c r="J24" s="148"/>
      <c r="K24" s="148"/>
      <c r="L24" s="148"/>
    </row>
    <row r="25" spans="3:12" x14ac:dyDescent="0.25">
      <c r="D25">
        <f>SUM(D4:D24)</f>
        <v>1757</v>
      </c>
      <c r="E25" s="89"/>
    </row>
  </sheetData>
  <sortState ref="C4:E24">
    <sortCondition ref="C4:C24"/>
  </sortState>
  <mergeCells count="2">
    <mergeCell ref="C2:G2"/>
    <mergeCell ref="G24:L2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13"/>
  <sheetViews>
    <sheetView workbookViewId="0"/>
  </sheetViews>
  <sheetFormatPr baseColWidth="10" defaultRowHeight="15" x14ac:dyDescent="0.25"/>
  <cols>
    <col min="1" max="1" width="3.85546875" customWidth="1"/>
    <col min="2" max="2" width="3.7109375" customWidth="1"/>
    <col min="3" max="3" width="14.28515625" style="90" customWidth="1"/>
    <col min="4" max="4" width="25.85546875" style="87" customWidth="1"/>
    <col min="9" max="9" width="28.7109375" customWidth="1"/>
  </cols>
  <sheetData>
    <row r="2" spans="3:15" ht="15" customHeight="1" x14ac:dyDescent="0.25">
      <c r="C2" s="146" t="s">
        <v>135</v>
      </c>
      <c r="D2" s="148"/>
      <c r="E2" s="148"/>
      <c r="F2" s="148"/>
    </row>
    <row r="3" spans="3:15" x14ac:dyDescent="0.25">
      <c r="C3" s="88"/>
      <c r="F3" s="89"/>
    </row>
    <row r="4" spans="3:15" x14ac:dyDescent="0.25">
      <c r="C4" s="124" t="s">
        <v>254</v>
      </c>
      <c r="D4" s="98" t="s">
        <v>9</v>
      </c>
      <c r="E4" s="6">
        <v>14</v>
      </c>
      <c r="F4" s="142"/>
      <c r="H4" s="10"/>
      <c r="I4" s="11" t="s">
        <v>122</v>
      </c>
    </row>
    <row r="5" spans="3:15" x14ac:dyDescent="0.25">
      <c r="C5" s="124" t="s">
        <v>255</v>
      </c>
      <c r="D5" s="98" t="s">
        <v>50</v>
      </c>
      <c r="E5" s="6">
        <v>2</v>
      </c>
      <c r="F5" s="121"/>
      <c r="H5" s="106"/>
      <c r="I5" s="15" t="s">
        <v>362</v>
      </c>
    </row>
    <row r="6" spans="3:15" x14ac:dyDescent="0.25">
      <c r="C6" s="124" t="s">
        <v>256</v>
      </c>
      <c r="D6" s="98" t="s">
        <v>8</v>
      </c>
      <c r="E6" s="6">
        <v>4</v>
      </c>
      <c r="F6" s="121"/>
      <c r="H6" s="105"/>
      <c r="I6" s="15" t="s">
        <v>363</v>
      </c>
    </row>
    <row r="7" spans="3:15" x14ac:dyDescent="0.25">
      <c r="C7" s="127" t="s">
        <v>257</v>
      </c>
      <c r="D7" s="98" t="s">
        <v>102</v>
      </c>
      <c r="E7" s="6">
        <v>9</v>
      </c>
      <c r="F7" s="111"/>
      <c r="H7" s="12"/>
      <c r="I7" s="15" t="s">
        <v>132</v>
      </c>
    </row>
    <row r="8" spans="3:15" x14ac:dyDescent="0.25">
      <c r="C8" s="124" t="s">
        <v>258</v>
      </c>
      <c r="D8" s="98" t="s">
        <v>106</v>
      </c>
      <c r="E8" s="6">
        <v>3</v>
      </c>
      <c r="F8" s="121"/>
      <c r="H8" s="13"/>
      <c r="I8" s="15" t="s">
        <v>133</v>
      </c>
      <c r="J8" s="103"/>
      <c r="K8" s="103"/>
      <c r="L8" s="103"/>
      <c r="M8" s="103"/>
      <c r="N8" s="103"/>
      <c r="O8" s="103"/>
    </row>
    <row r="9" spans="3:15" x14ac:dyDescent="0.25">
      <c r="C9" s="124" t="s">
        <v>259</v>
      </c>
      <c r="D9" s="98" t="s">
        <v>101</v>
      </c>
      <c r="E9" s="6">
        <v>26</v>
      </c>
      <c r="F9" s="116"/>
      <c r="H9" s="14"/>
      <c r="I9" s="15" t="s">
        <v>126</v>
      </c>
    </row>
    <row r="10" spans="3:15" x14ac:dyDescent="0.25">
      <c r="C10" s="124" t="s">
        <v>260</v>
      </c>
      <c r="D10" s="98" t="s">
        <v>11</v>
      </c>
      <c r="E10" s="6">
        <v>2</v>
      </c>
      <c r="F10" s="122"/>
    </row>
    <row r="11" spans="3:15" x14ac:dyDescent="0.25">
      <c r="C11" s="128" t="s">
        <v>261</v>
      </c>
      <c r="D11" s="98" t="s">
        <v>39</v>
      </c>
      <c r="E11" s="6">
        <v>4</v>
      </c>
      <c r="F11" s="123"/>
    </row>
    <row r="12" spans="3:15" x14ac:dyDescent="0.25">
      <c r="C12" s="124" t="s">
        <v>262</v>
      </c>
      <c r="D12" s="98" t="s">
        <v>80</v>
      </c>
      <c r="E12" s="6">
        <v>1</v>
      </c>
      <c r="F12" s="122"/>
    </row>
    <row r="13" spans="3:15" x14ac:dyDescent="0.25">
      <c r="C13" s="124" t="s">
        <v>263</v>
      </c>
      <c r="D13" s="98" t="s">
        <v>41</v>
      </c>
      <c r="E13" s="6">
        <v>10</v>
      </c>
      <c r="F13" s="111"/>
    </row>
    <row r="14" spans="3:15" x14ac:dyDescent="0.25">
      <c r="C14" s="124" t="s">
        <v>264</v>
      </c>
      <c r="D14" s="98" t="s">
        <v>92</v>
      </c>
      <c r="E14" s="6">
        <v>2</v>
      </c>
      <c r="F14" s="121"/>
    </row>
    <row r="15" spans="3:15" x14ac:dyDescent="0.25">
      <c r="C15" s="124" t="s">
        <v>265</v>
      </c>
      <c r="D15" s="98" t="s">
        <v>85</v>
      </c>
      <c r="E15" s="6">
        <v>30</v>
      </c>
      <c r="F15" s="117"/>
    </row>
    <row r="16" spans="3:15" x14ac:dyDescent="0.25">
      <c r="C16" s="124" t="s">
        <v>266</v>
      </c>
      <c r="D16" s="98" t="s">
        <v>105</v>
      </c>
      <c r="E16" s="6">
        <v>29</v>
      </c>
      <c r="F16" s="116"/>
    </row>
    <row r="17" spans="3:6" x14ac:dyDescent="0.25">
      <c r="C17" s="124" t="s">
        <v>267</v>
      </c>
      <c r="D17" s="98" t="s">
        <v>61</v>
      </c>
      <c r="E17" s="6">
        <v>21</v>
      </c>
      <c r="F17" s="116"/>
    </row>
    <row r="18" spans="3:6" x14ac:dyDescent="0.25">
      <c r="C18" s="124" t="s">
        <v>268</v>
      </c>
      <c r="D18" s="98" t="s">
        <v>10</v>
      </c>
      <c r="E18" s="6">
        <v>2</v>
      </c>
      <c r="F18" s="122"/>
    </row>
    <row r="19" spans="3:6" x14ac:dyDescent="0.25">
      <c r="C19" s="124" t="s">
        <v>269</v>
      </c>
      <c r="D19" s="98" t="s">
        <v>69</v>
      </c>
      <c r="E19" s="6">
        <v>12</v>
      </c>
      <c r="F19" s="111"/>
    </row>
    <row r="20" spans="3:6" x14ac:dyDescent="0.25">
      <c r="C20" s="124" t="s">
        <v>270</v>
      </c>
      <c r="D20" s="98" t="s">
        <v>66</v>
      </c>
      <c r="E20" s="6">
        <v>21</v>
      </c>
      <c r="F20" s="116"/>
    </row>
    <row r="21" spans="3:6" x14ac:dyDescent="0.25">
      <c r="C21" s="124" t="s">
        <v>271</v>
      </c>
      <c r="D21" s="98" t="s">
        <v>27</v>
      </c>
      <c r="E21" s="6">
        <v>9</v>
      </c>
      <c r="F21" s="111"/>
    </row>
    <row r="22" spans="3:6" x14ac:dyDescent="0.25">
      <c r="C22" s="124" t="s">
        <v>272</v>
      </c>
      <c r="D22" s="98" t="s">
        <v>77</v>
      </c>
      <c r="E22" s="6">
        <v>3</v>
      </c>
      <c r="F22" s="123"/>
    </row>
    <row r="23" spans="3:6" x14ac:dyDescent="0.25">
      <c r="C23" s="124" t="s">
        <v>275</v>
      </c>
      <c r="D23" s="98" t="s">
        <v>16</v>
      </c>
      <c r="E23" s="6">
        <v>16</v>
      </c>
      <c r="F23" s="117"/>
    </row>
    <row r="24" spans="3:6" x14ac:dyDescent="0.25">
      <c r="C24" s="124" t="s">
        <v>276</v>
      </c>
      <c r="D24" s="98" t="s">
        <v>25</v>
      </c>
      <c r="E24" s="6">
        <v>3</v>
      </c>
      <c r="F24" s="121"/>
    </row>
    <row r="25" spans="3:6" x14ac:dyDescent="0.25">
      <c r="C25" s="124" t="s">
        <v>277</v>
      </c>
      <c r="D25" s="98" t="s">
        <v>76</v>
      </c>
      <c r="E25" s="6">
        <v>3</v>
      </c>
      <c r="F25" s="121"/>
    </row>
    <row r="26" spans="3:6" x14ac:dyDescent="0.25">
      <c r="C26" s="124" t="s">
        <v>278</v>
      </c>
      <c r="D26" s="98" t="s">
        <v>73</v>
      </c>
      <c r="E26" s="6">
        <v>13</v>
      </c>
      <c r="F26" s="111"/>
    </row>
    <row r="27" spans="3:6" x14ac:dyDescent="0.25">
      <c r="C27" s="124" t="s">
        <v>279</v>
      </c>
      <c r="D27" s="98" t="s">
        <v>19</v>
      </c>
      <c r="E27" s="6">
        <v>15</v>
      </c>
      <c r="F27" s="117"/>
    </row>
    <row r="28" spans="3:6" x14ac:dyDescent="0.25">
      <c r="C28" s="124" t="s">
        <v>280</v>
      </c>
      <c r="D28" s="98" t="s">
        <v>6</v>
      </c>
      <c r="E28" s="6">
        <v>24</v>
      </c>
      <c r="F28" s="118"/>
    </row>
    <row r="29" spans="3:6" x14ac:dyDescent="0.25">
      <c r="C29" s="124" t="s">
        <v>281</v>
      </c>
      <c r="D29" s="98" t="s">
        <v>64</v>
      </c>
      <c r="E29" s="6">
        <v>10</v>
      </c>
      <c r="F29" s="119"/>
    </row>
    <row r="30" spans="3:6" x14ac:dyDescent="0.25">
      <c r="C30" s="124" t="s">
        <v>282</v>
      </c>
      <c r="D30" s="98" t="s">
        <v>31</v>
      </c>
      <c r="E30" s="6">
        <v>11</v>
      </c>
      <c r="F30" s="120"/>
    </row>
    <row r="31" spans="3:6" x14ac:dyDescent="0.25">
      <c r="C31" s="124" t="s">
        <v>283</v>
      </c>
      <c r="D31" s="98" t="s">
        <v>23</v>
      </c>
      <c r="E31" s="6">
        <v>15</v>
      </c>
      <c r="F31" s="116"/>
    </row>
    <row r="32" spans="3:6" x14ac:dyDescent="0.25">
      <c r="C32" s="124" t="s">
        <v>273</v>
      </c>
      <c r="D32" s="98" t="s">
        <v>34</v>
      </c>
      <c r="E32" s="6">
        <v>19</v>
      </c>
      <c r="F32" s="118"/>
    </row>
    <row r="33" spans="3:6" x14ac:dyDescent="0.25">
      <c r="C33" s="124" t="s">
        <v>274</v>
      </c>
      <c r="D33" s="98" t="s">
        <v>35</v>
      </c>
      <c r="E33" s="6">
        <v>25</v>
      </c>
      <c r="F33" s="118"/>
    </row>
    <row r="34" spans="3:6" x14ac:dyDescent="0.25">
      <c r="C34" s="124" t="s">
        <v>284</v>
      </c>
      <c r="D34" s="98" t="s">
        <v>84</v>
      </c>
      <c r="E34" s="6">
        <v>22</v>
      </c>
      <c r="F34" s="116"/>
    </row>
    <row r="35" spans="3:6" x14ac:dyDescent="0.25">
      <c r="C35" s="124" t="s">
        <v>285</v>
      </c>
      <c r="D35" s="98" t="s">
        <v>91</v>
      </c>
      <c r="E35" s="6">
        <v>44</v>
      </c>
      <c r="F35" s="114"/>
    </row>
    <row r="36" spans="3:6" x14ac:dyDescent="0.25">
      <c r="C36" s="124" t="s">
        <v>286</v>
      </c>
      <c r="D36" s="98" t="s">
        <v>83</v>
      </c>
      <c r="E36" s="6">
        <v>2</v>
      </c>
      <c r="F36" s="121"/>
    </row>
    <row r="37" spans="3:6" x14ac:dyDescent="0.25">
      <c r="C37" s="124" t="s">
        <v>287</v>
      </c>
      <c r="D37" s="98" t="s">
        <v>67</v>
      </c>
      <c r="E37" s="6">
        <v>28</v>
      </c>
      <c r="F37" s="117"/>
    </row>
    <row r="38" spans="3:6" x14ac:dyDescent="0.25">
      <c r="C38" s="124" t="s">
        <v>288</v>
      </c>
      <c r="D38" s="98" t="s">
        <v>88</v>
      </c>
      <c r="E38" s="6">
        <v>35</v>
      </c>
      <c r="F38" s="114"/>
    </row>
    <row r="39" spans="3:6" x14ac:dyDescent="0.25">
      <c r="C39" s="124" t="s">
        <v>289</v>
      </c>
      <c r="D39" s="98" t="s">
        <v>24</v>
      </c>
      <c r="E39" s="6">
        <v>3</v>
      </c>
      <c r="F39" s="121"/>
    </row>
    <row r="40" spans="3:6" x14ac:dyDescent="0.25">
      <c r="C40" s="124" t="s">
        <v>290</v>
      </c>
      <c r="D40" s="98" t="s">
        <v>30</v>
      </c>
      <c r="E40" s="6">
        <v>4</v>
      </c>
      <c r="F40" s="121"/>
    </row>
    <row r="41" spans="3:6" x14ac:dyDescent="0.25">
      <c r="C41" s="124" t="s">
        <v>291</v>
      </c>
      <c r="D41" s="98" t="s">
        <v>29</v>
      </c>
      <c r="E41" s="6">
        <v>17</v>
      </c>
      <c r="F41" s="116"/>
    </row>
    <row r="42" spans="3:6" x14ac:dyDescent="0.25">
      <c r="C42" s="124" t="s">
        <v>292</v>
      </c>
      <c r="D42" s="98" t="s">
        <v>5</v>
      </c>
      <c r="E42" s="6">
        <v>42</v>
      </c>
      <c r="F42" s="114"/>
    </row>
    <row r="43" spans="3:6" x14ac:dyDescent="0.25">
      <c r="C43" s="124" t="s">
        <v>293</v>
      </c>
      <c r="D43" s="98" t="s">
        <v>18</v>
      </c>
      <c r="E43" s="6">
        <v>5</v>
      </c>
      <c r="F43" s="111"/>
    </row>
    <row r="44" spans="3:6" x14ac:dyDescent="0.25">
      <c r="C44" s="124" t="s">
        <v>294</v>
      </c>
      <c r="D44" s="98" t="s">
        <v>70</v>
      </c>
      <c r="E44" s="6">
        <v>4</v>
      </c>
      <c r="F44" s="122"/>
    </row>
    <row r="45" spans="3:6" x14ac:dyDescent="0.25">
      <c r="C45" s="124" t="s">
        <v>295</v>
      </c>
      <c r="D45" s="98" t="s">
        <v>32</v>
      </c>
      <c r="E45" s="6">
        <v>2</v>
      </c>
      <c r="F45" s="121"/>
    </row>
    <row r="46" spans="3:6" x14ac:dyDescent="0.25">
      <c r="C46" s="124" t="s">
        <v>296</v>
      </c>
      <c r="D46" s="98" t="s">
        <v>3</v>
      </c>
      <c r="E46" s="6">
        <v>57</v>
      </c>
      <c r="F46" s="113"/>
    </row>
    <row r="47" spans="3:6" x14ac:dyDescent="0.25">
      <c r="C47" s="124" t="s">
        <v>297</v>
      </c>
      <c r="D47" s="98" t="s">
        <v>12</v>
      </c>
      <c r="E47" s="6">
        <v>1</v>
      </c>
      <c r="F47" s="122"/>
    </row>
    <row r="48" spans="3:6" x14ac:dyDescent="0.25">
      <c r="C48" s="124" t="s">
        <v>298</v>
      </c>
      <c r="D48" s="98" t="s">
        <v>95</v>
      </c>
      <c r="E48" s="6">
        <v>26</v>
      </c>
      <c r="F48" s="118"/>
    </row>
    <row r="49" spans="3:6" x14ac:dyDescent="0.25">
      <c r="C49" s="124" t="s">
        <v>299</v>
      </c>
      <c r="D49" s="98" t="s">
        <v>28</v>
      </c>
      <c r="E49" s="6">
        <v>19</v>
      </c>
      <c r="F49" s="116"/>
    </row>
    <row r="50" spans="3:6" x14ac:dyDescent="0.25">
      <c r="C50" s="124" t="s">
        <v>300</v>
      </c>
      <c r="D50" s="98" t="s">
        <v>82</v>
      </c>
      <c r="E50" s="6">
        <v>8</v>
      </c>
      <c r="F50" s="119"/>
    </row>
    <row r="51" spans="3:6" x14ac:dyDescent="0.25">
      <c r="C51" s="124" t="s">
        <v>301</v>
      </c>
      <c r="D51" s="98" t="s">
        <v>68</v>
      </c>
      <c r="E51" s="6">
        <v>11</v>
      </c>
      <c r="F51" s="111"/>
    </row>
    <row r="52" spans="3:6" x14ac:dyDescent="0.25">
      <c r="C52" s="124" t="s">
        <v>302</v>
      </c>
      <c r="D52" s="98" t="s">
        <v>81</v>
      </c>
      <c r="E52" s="6">
        <v>26</v>
      </c>
      <c r="F52" s="118"/>
    </row>
    <row r="53" spans="3:6" x14ac:dyDescent="0.25">
      <c r="C53" s="124" t="s">
        <v>303</v>
      </c>
      <c r="D53" s="98" t="s">
        <v>94</v>
      </c>
      <c r="E53" s="6">
        <v>20</v>
      </c>
      <c r="F53" s="116"/>
    </row>
    <row r="54" spans="3:6" x14ac:dyDescent="0.25">
      <c r="C54" s="124" t="s">
        <v>304</v>
      </c>
      <c r="D54" s="98" t="s">
        <v>63</v>
      </c>
      <c r="E54" s="6">
        <v>14</v>
      </c>
      <c r="F54" s="111"/>
    </row>
    <row r="55" spans="3:6" x14ac:dyDescent="0.25">
      <c r="C55" s="124" t="s">
        <v>305</v>
      </c>
      <c r="D55" s="98" t="s">
        <v>44</v>
      </c>
      <c r="E55" s="6">
        <v>21</v>
      </c>
      <c r="F55" s="116"/>
    </row>
    <row r="56" spans="3:6" x14ac:dyDescent="0.25">
      <c r="C56" s="124" t="s">
        <v>306</v>
      </c>
      <c r="D56" s="98" t="s">
        <v>46</v>
      </c>
      <c r="E56" s="6">
        <v>2</v>
      </c>
      <c r="F56" s="121"/>
    </row>
    <row r="57" spans="3:6" x14ac:dyDescent="0.25">
      <c r="C57" s="124" t="s">
        <v>307</v>
      </c>
      <c r="D57" s="98" t="s">
        <v>98</v>
      </c>
      <c r="E57" s="6">
        <v>19</v>
      </c>
      <c r="F57" s="116"/>
    </row>
    <row r="58" spans="3:6" x14ac:dyDescent="0.25">
      <c r="C58" s="124" t="s">
        <v>308</v>
      </c>
      <c r="D58" s="98" t="s">
        <v>42</v>
      </c>
      <c r="E58" s="6">
        <v>7</v>
      </c>
      <c r="F58" s="119"/>
    </row>
    <row r="59" spans="3:6" x14ac:dyDescent="0.25">
      <c r="C59" s="124" t="s">
        <v>309</v>
      </c>
      <c r="D59" s="98" t="s">
        <v>38</v>
      </c>
      <c r="E59" s="6">
        <v>1</v>
      </c>
      <c r="F59" s="121"/>
    </row>
    <row r="60" spans="3:6" x14ac:dyDescent="0.25">
      <c r="C60" s="124" t="s">
        <v>310</v>
      </c>
      <c r="D60" s="98" t="s">
        <v>22</v>
      </c>
      <c r="E60" s="6">
        <v>2</v>
      </c>
      <c r="F60" s="121"/>
    </row>
    <row r="61" spans="3:6" x14ac:dyDescent="0.25">
      <c r="C61" s="124" t="s">
        <v>311</v>
      </c>
      <c r="D61" s="98" t="s">
        <v>40</v>
      </c>
      <c r="E61" s="6">
        <v>6</v>
      </c>
      <c r="F61" s="111"/>
    </row>
    <row r="62" spans="3:6" x14ac:dyDescent="0.25">
      <c r="C62" s="124" t="s">
        <v>312</v>
      </c>
      <c r="D62" s="98" t="s">
        <v>15</v>
      </c>
      <c r="E62" s="6">
        <v>13</v>
      </c>
      <c r="F62" s="111"/>
    </row>
    <row r="63" spans="3:6" x14ac:dyDescent="0.25">
      <c r="C63" s="124" t="s">
        <v>313</v>
      </c>
      <c r="D63" s="98" t="s">
        <v>51</v>
      </c>
      <c r="E63" s="6">
        <v>23</v>
      </c>
      <c r="F63" s="116"/>
    </row>
    <row r="64" spans="3:6" x14ac:dyDescent="0.25">
      <c r="C64" s="124" t="s">
        <v>314</v>
      </c>
      <c r="D64" s="98" t="s">
        <v>53</v>
      </c>
      <c r="E64" s="6">
        <v>10</v>
      </c>
      <c r="F64" s="111"/>
    </row>
    <row r="65" spans="3:6" x14ac:dyDescent="0.25">
      <c r="C65" s="124" t="s">
        <v>315</v>
      </c>
      <c r="D65" s="98" t="s">
        <v>316</v>
      </c>
      <c r="E65" s="6">
        <v>0</v>
      </c>
      <c r="F65" s="121"/>
    </row>
    <row r="66" spans="3:6" x14ac:dyDescent="0.25">
      <c r="C66" s="124" t="s">
        <v>317</v>
      </c>
      <c r="D66" s="98" t="s">
        <v>54</v>
      </c>
      <c r="E66" s="6">
        <v>8</v>
      </c>
      <c r="F66" s="119"/>
    </row>
    <row r="67" spans="3:6" x14ac:dyDescent="0.25">
      <c r="C67" s="124" t="s">
        <v>318</v>
      </c>
      <c r="D67" s="98" t="s">
        <v>7</v>
      </c>
      <c r="E67" s="6">
        <v>8</v>
      </c>
      <c r="F67" s="111"/>
    </row>
    <row r="68" spans="3:6" x14ac:dyDescent="0.25">
      <c r="C68" s="124" t="s">
        <v>319</v>
      </c>
      <c r="D68" s="98" t="s">
        <v>74</v>
      </c>
      <c r="E68" s="6">
        <v>6</v>
      </c>
      <c r="F68" s="120"/>
    </row>
    <row r="69" spans="3:6" x14ac:dyDescent="0.25">
      <c r="C69" s="124" t="s">
        <v>320</v>
      </c>
      <c r="D69" s="98" t="s">
        <v>89</v>
      </c>
      <c r="E69" s="6">
        <v>11</v>
      </c>
      <c r="F69" s="111"/>
    </row>
    <row r="70" spans="3:6" x14ac:dyDescent="0.25">
      <c r="C70" s="124" t="s">
        <v>321</v>
      </c>
      <c r="D70" s="98" t="s">
        <v>90</v>
      </c>
      <c r="E70" s="6">
        <v>3</v>
      </c>
      <c r="F70" s="121"/>
    </row>
    <row r="71" spans="3:6" x14ac:dyDescent="0.25">
      <c r="C71" s="124" t="s">
        <v>322</v>
      </c>
      <c r="D71" s="98" t="s">
        <v>37</v>
      </c>
      <c r="E71" s="6">
        <v>62</v>
      </c>
      <c r="F71" s="113"/>
    </row>
    <row r="72" spans="3:6" x14ac:dyDescent="0.25">
      <c r="C72" s="124" t="s">
        <v>323</v>
      </c>
      <c r="D72" s="98" t="s">
        <v>45</v>
      </c>
      <c r="E72" s="6">
        <v>39</v>
      </c>
      <c r="F72" s="114"/>
    </row>
    <row r="73" spans="3:6" x14ac:dyDescent="0.25">
      <c r="C73" s="124" t="s">
        <v>324</v>
      </c>
      <c r="D73" s="98" t="s">
        <v>2</v>
      </c>
      <c r="E73" s="6">
        <v>112</v>
      </c>
      <c r="F73" s="113"/>
    </row>
    <row r="74" spans="3:6" x14ac:dyDescent="0.25">
      <c r="C74" s="124" t="s">
        <v>325</v>
      </c>
      <c r="D74" s="98" t="s">
        <v>20</v>
      </c>
      <c r="E74" s="6">
        <v>2</v>
      </c>
      <c r="F74" s="122"/>
    </row>
    <row r="75" spans="3:6" x14ac:dyDescent="0.25">
      <c r="C75" s="124" t="s">
        <v>326</v>
      </c>
      <c r="D75" s="98" t="s">
        <v>14</v>
      </c>
      <c r="E75" s="6">
        <v>6</v>
      </c>
      <c r="F75" s="111"/>
    </row>
    <row r="76" spans="3:6" x14ac:dyDescent="0.25">
      <c r="C76" s="124" t="s">
        <v>327</v>
      </c>
      <c r="D76" s="98" t="s">
        <v>97</v>
      </c>
      <c r="E76" s="6">
        <v>8</v>
      </c>
      <c r="F76" s="111"/>
    </row>
    <row r="77" spans="3:6" x14ac:dyDescent="0.25">
      <c r="C77" s="124" t="s">
        <v>328</v>
      </c>
      <c r="D77" s="98" t="s">
        <v>4</v>
      </c>
      <c r="E77" s="6">
        <v>38</v>
      </c>
      <c r="F77" s="116"/>
    </row>
    <row r="78" spans="3:6" x14ac:dyDescent="0.25">
      <c r="C78" s="124" t="s">
        <v>329</v>
      </c>
      <c r="D78" s="98" t="s">
        <v>1</v>
      </c>
      <c r="E78" s="6">
        <v>37</v>
      </c>
      <c r="F78" s="114"/>
    </row>
    <row r="79" spans="3:6" x14ac:dyDescent="0.25">
      <c r="C79" s="124" t="s">
        <v>330</v>
      </c>
      <c r="D79" s="98" t="s">
        <v>115</v>
      </c>
      <c r="E79" s="6">
        <v>51</v>
      </c>
      <c r="F79" s="113"/>
    </row>
    <row r="80" spans="3:6" x14ac:dyDescent="0.25">
      <c r="C80" s="124" t="s">
        <v>331</v>
      </c>
      <c r="D80" s="98" t="s">
        <v>62</v>
      </c>
      <c r="E80" s="6">
        <v>11</v>
      </c>
      <c r="F80" s="119"/>
    </row>
    <row r="81" spans="3:9" x14ac:dyDescent="0.25">
      <c r="C81" s="124" t="s">
        <v>332</v>
      </c>
      <c r="D81" s="98" t="s">
        <v>112</v>
      </c>
      <c r="E81" s="6">
        <v>17</v>
      </c>
      <c r="F81" s="116"/>
    </row>
    <row r="82" spans="3:9" x14ac:dyDescent="0.25">
      <c r="C82" s="124" t="s">
        <v>333</v>
      </c>
      <c r="D82" s="98" t="s">
        <v>108</v>
      </c>
      <c r="E82" s="6">
        <v>27</v>
      </c>
      <c r="F82" s="118"/>
    </row>
    <row r="83" spans="3:9" x14ac:dyDescent="0.25">
      <c r="C83" s="124" t="s">
        <v>334</v>
      </c>
      <c r="D83" s="98" t="s">
        <v>75</v>
      </c>
      <c r="E83" s="6">
        <v>8</v>
      </c>
      <c r="F83" s="120"/>
    </row>
    <row r="84" spans="3:9" x14ac:dyDescent="0.25">
      <c r="C84" s="124" t="s">
        <v>335</v>
      </c>
      <c r="D84" s="98" t="s">
        <v>52</v>
      </c>
      <c r="E84" s="6">
        <v>12</v>
      </c>
      <c r="F84" s="111"/>
    </row>
    <row r="85" spans="3:9" x14ac:dyDescent="0.25">
      <c r="C85" s="124" t="s">
        <v>336</v>
      </c>
      <c r="D85" s="98" t="s">
        <v>86</v>
      </c>
      <c r="E85" s="6">
        <v>34</v>
      </c>
      <c r="F85" s="115"/>
    </row>
    <row r="86" spans="3:9" x14ac:dyDescent="0.25">
      <c r="C86" s="124" t="s">
        <v>337</v>
      </c>
      <c r="D86" s="98" t="s">
        <v>87</v>
      </c>
      <c r="E86" s="6">
        <v>12</v>
      </c>
      <c r="F86" s="111"/>
    </row>
    <row r="87" spans="3:9" x14ac:dyDescent="0.25">
      <c r="C87" s="124" t="s">
        <v>338</v>
      </c>
      <c r="D87" s="98" t="s">
        <v>103</v>
      </c>
      <c r="E87" s="6">
        <v>28</v>
      </c>
      <c r="F87" s="116"/>
    </row>
    <row r="88" spans="3:9" x14ac:dyDescent="0.25">
      <c r="C88" s="124" t="s">
        <v>339</v>
      </c>
      <c r="D88" s="98" t="s">
        <v>104</v>
      </c>
      <c r="E88" s="6">
        <v>43</v>
      </c>
      <c r="F88" s="114"/>
    </row>
    <row r="89" spans="3:9" x14ac:dyDescent="0.25">
      <c r="C89" s="124" t="s">
        <v>340</v>
      </c>
      <c r="D89" s="98" t="s">
        <v>96</v>
      </c>
      <c r="E89" s="6">
        <v>12</v>
      </c>
      <c r="F89" s="111"/>
    </row>
    <row r="90" spans="3:9" x14ac:dyDescent="0.25">
      <c r="C90" s="124" t="s">
        <v>341</v>
      </c>
      <c r="D90" s="98" t="s">
        <v>71</v>
      </c>
      <c r="E90" s="6">
        <v>49</v>
      </c>
      <c r="F90" s="115"/>
    </row>
    <row r="91" spans="3:9" x14ac:dyDescent="0.25">
      <c r="C91" s="124" t="s">
        <v>342</v>
      </c>
      <c r="D91" s="98" t="s">
        <v>72</v>
      </c>
      <c r="E91" s="6">
        <v>7</v>
      </c>
      <c r="F91" s="111"/>
    </row>
    <row r="92" spans="3:9" x14ac:dyDescent="0.25">
      <c r="C92" s="124" t="s">
        <v>343</v>
      </c>
      <c r="D92" s="98" t="s">
        <v>43</v>
      </c>
      <c r="E92" s="6">
        <v>11</v>
      </c>
      <c r="F92" s="120"/>
    </row>
    <row r="93" spans="3:9" x14ac:dyDescent="0.25">
      <c r="C93" s="124" t="s">
        <v>344</v>
      </c>
      <c r="D93" s="98" t="s">
        <v>17</v>
      </c>
      <c r="E93" s="6">
        <v>14</v>
      </c>
      <c r="F93" s="111"/>
    </row>
    <row r="94" spans="3:9" x14ac:dyDescent="0.25">
      <c r="C94" s="124" t="s">
        <v>345</v>
      </c>
      <c r="D94" s="98" t="s">
        <v>346</v>
      </c>
      <c r="E94" s="6">
        <v>0</v>
      </c>
      <c r="F94" s="122"/>
    </row>
    <row r="95" spans="3:9" x14ac:dyDescent="0.25">
      <c r="C95" s="124" t="s">
        <v>347</v>
      </c>
      <c r="D95" s="98" t="s">
        <v>109</v>
      </c>
      <c r="E95" s="6">
        <v>38</v>
      </c>
      <c r="F95" s="114"/>
      <c r="H95" s="38"/>
      <c r="I95" s="38"/>
    </row>
    <row r="96" spans="3:9" x14ac:dyDescent="0.25">
      <c r="C96" s="124" t="s">
        <v>348</v>
      </c>
      <c r="D96" s="98" t="s">
        <v>114</v>
      </c>
      <c r="E96" s="6">
        <v>10</v>
      </c>
      <c r="F96" s="119"/>
      <c r="H96" s="38"/>
      <c r="I96" s="38"/>
    </row>
    <row r="97" spans="3:9" x14ac:dyDescent="0.25">
      <c r="C97" s="124" t="s">
        <v>349</v>
      </c>
      <c r="D97" s="98" t="s">
        <v>113</v>
      </c>
      <c r="E97" s="6">
        <v>16</v>
      </c>
      <c r="F97" s="116"/>
      <c r="H97" s="38"/>
      <c r="I97" s="38"/>
    </row>
    <row r="98" spans="3:9" x14ac:dyDescent="0.25">
      <c r="C98" s="124" t="s">
        <v>350</v>
      </c>
      <c r="D98" s="98" t="s">
        <v>110</v>
      </c>
      <c r="E98" s="6">
        <v>6</v>
      </c>
      <c r="F98" s="120"/>
      <c r="H98" s="38"/>
      <c r="I98" s="38"/>
    </row>
    <row r="99" spans="3:9" x14ac:dyDescent="0.25">
      <c r="C99" s="124" t="s">
        <v>351</v>
      </c>
      <c r="D99" s="98" t="s">
        <v>111</v>
      </c>
      <c r="E99" s="6">
        <v>15</v>
      </c>
      <c r="F99" s="116"/>
      <c r="H99" s="38"/>
      <c r="I99" s="38"/>
    </row>
    <row r="100" spans="3:9" x14ac:dyDescent="0.25">
      <c r="C100" s="124">
        <v>971</v>
      </c>
      <c r="D100" s="98" t="s">
        <v>47</v>
      </c>
      <c r="E100" s="6">
        <v>1</v>
      </c>
      <c r="F100" s="121"/>
    </row>
    <row r="101" spans="3:9" ht="14.25" customHeight="1" x14ac:dyDescent="0.25">
      <c r="C101" s="125">
        <v>972</v>
      </c>
      <c r="D101" s="98" t="s">
        <v>58</v>
      </c>
      <c r="E101" s="6">
        <v>47</v>
      </c>
      <c r="F101" s="114"/>
    </row>
    <row r="102" spans="3:9" x14ac:dyDescent="0.25">
      <c r="C102" s="125">
        <v>973</v>
      </c>
      <c r="D102" s="98" t="s">
        <v>48</v>
      </c>
      <c r="E102" s="6">
        <v>24</v>
      </c>
      <c r="F102" s="116"/>
    </row>
    <row r="103" spans="3:9" ht="18.75" customHeight="1" x14ac:dyDescent="0.25">
      <c r="C103" s="124">
        <v>974</v>
      </c>
      <c r="D103" s="98" t="s">
        <v>57</v>
      </c>
      <c r="E103" s="6">
        <v>35</v>
      </c>
      <c r="F103" s="114"/>
    </row>
    <row r="104" spans="3:9" ht="15" customHeight="1" x14ac:dyDescent="0.25">
      <c r="C104" s="125">
        <v>976</v>
      </c>
      <c r="D104" s="98" t="s">
        <v>59</v>
      </c>
      <c r="E104" s="6">
        <v>3</v>
      </c>
      <c r="F104" s="121"/>
    </row>
    <row r="105" spans="3:9" x14ac:dyDescent="0.25">
      <c r="C105" s="126"/>
      <c r="D105" s="98" t="s">
        <v>78</v>
      </c>
      <c r="E105" s="6">
        <v>18</v>
      </c>
      <c r="F105" s="117"/>
      <c r="H105" s="38"/>
      <c r="I105" s="38"/>
    </row>
    <row r="106" spans="3:9" x14ac:dyDescent="0.25">
      <c r="C106" s="126"/>
      <c r="D106" s="98" t="s">
        <v>99</v>
      </c>
      <c r="E106" s="6">
        <v>5</v>
      </c>
      <c r="F106" s="111"/>
    </row>
    <row r="107" spans="3:9" x14ac:dyDescent="0.25">
      <c r="C107" s="126"/>
      <c r="D107" s="98" t="s">
        <v>56</v>
      </c>
      <c r="E107" s="6">
        <v>11</v>
      </c>
      <c r="F107" s="111"/>
    </row>
    <row r="108" spans="3:9" x14ac:dyDescent="0.25">
      <c r="G108" s="38"/>
    </row>
    <row r="113" spans="3:3" x14ac:dyDescent="0.25">
      <c r="C113" s="88"/>
    </row>
  </sheetData>
  <sortState ref="C4:F107">
    <sortCondition ref="C4:C107"/>
  </sortState>
  <mergeCells count="1">
    <mergeCell ref="C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5"/>
  <sheetViews>
    <sheetView workbookViewId="0"/>
  </sheetViews>
  <sheetFormatPr baseColWidth="10" defaultRowHeight="15" x14ac:dyDescent="0.25"/>
  <cols>
    <col min="1" max="1" width="4" customWidth="1"/>
    <col min="2" max="2" width="5.28515625" customWidth="1"/>
  </cols>
  <sheetData>
    <row r="2" spans="3:19" x14ac:dyDescent="0.25">
      <c r="C2" s="144" t="s">
        <v>179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4" spans="3:19" ht="45" x14ac:dyDescent="0.25">
      <c r="D4" s="16" t="s">
        <v>164</v>
      </c>
      <c r="E4" s="16" t="s">
        <v>165</v>
      </c>
      <c r="F4" s="16" t="s">
        <v>166</v>
      </c>
      <c r="G4" s="16" t="s">
        <v>167</v>
      </c>
      <c r="H4" s="16" t="s">
        <v>168</v>
      </c>
      <c r="I4" s="16" t="s">
        <v>169</v>
      </c>
      <c r="J4" s="16" t="s">
        <v>170</v>
      </c>
      <c r="K4" s="16" t="s">
        <v>171</v>
      </c>
      <c r="L4" s="16" t="s">
        <v>172</v>
      </c>
      <c r="M4" s="16" t="s">
        <v>173</v>
      </c>
      <c r="N4" s="16" t="s">
        <v>174</v>
      </c>
      <c r="O4" s="16" t="s">
        <v>175</v>
      </c>
      <c r="P4" s="16" t="s">
        <v>176</v>
      </c>
      <c r="Q4" s="16" t="s">
        <v>177</v>
      </c>
      <c r="R4" s="16" t="s">
        <v>178</v>
      </c>
      <c r="S4" s="42"/>
    </row>
    <row r="5" spans="3:19" x14ac:dyDescent="0.25">
      <c r="D5" s="16">
        <v>1</v>
      </c>
      <c r="E5" s="16">
        <v>1</v>
      </c>
      <c r="F5" s="16">
        <v>18</v>
      </c>
      <c r="G5" s="16">
        <v>12</v>
      </c>
      <c r="H5" s="16">
        <v>8</v>
      </c>
      <c r="I5" s="16">
        <v>41</v>
      </c>
      <c r="J5" s="16">
        <v>52</v>
      </c>
      <c r="K5" s="16">
        <v>25</v>
      </c>
      <c r="L5" s="16">
        <v>60</v>
      </c>
      <c r="M5" s="16">
        <v>57</v>
      </c>
      <c r="N5" s="16">
        <v>20</v>
      </c>
      <c r="O5" s="16">
        <v>9</v>
      </c>
      <c r="P5" s="16">
        <v>23</v>
      </c>
      <c r="Q5" s="16">
        <v>2</v>
      </c>
      <c r="R5" s="16">
        <v>3</v>
      </c>
      <c r="S5" s="42"/>
    </row>
  </sheetData>
  <mergeCells count="1">
    <mergeCell ref="C2:N2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4"/>
  <sheetViews>
    <sheetView workbookViewId="0"/>
  </sheetViews>
  <sheetFormatPr baseColWidth="10" defaultRowHeight="15" x14ac:dyDescent="0.25"/>
  <cols>
    <col min="1" max="1" width="3.5703125" customWidth="1"/>
    <col min="2" max="2" width="3.85546875" customWidth="1"/>
    <col min="3" max="3" width="25.85546875" customWidth="1"/>
    <col min="7" max="7" width="26.85546875" customWidth="1"/>
    <col min="8" max="8" width="23.85546875" customWidth="1"/>
    <col min="9" max="9" width="26.7109375" customWidth="1"/>
  </cols>
  <sheetData>
    <row r="2" spans="3:8" x14ac:dyDescent="0.25">
      <c r="C2" s="146" t="s">
        <v>136</v>
      </c>
      <c r="D2" s="147"/>
      <c r="E2" s="147"/>
      <c r="F2" s="147"/>
      <c r="G2" s="147"/>
      <c r="H2" s="147"/>
    </row>
    <row r="3" spans="3:8" x14ac:dyDescent="0.25">
      <c r="C3" s="94"/>
      <c r="D3" s="94"/>
      <c r="E3" s="94"/>
      <c r="F3" s="94"/>
      <c r="G3" s="94"/>
    </row>
    <row r="4" spans="3:8" ht="39" customHeight="1" x14ac:dyDescent="0.25">
      <c r="C4" s="6" t="s">
        <v>0</v>
      </c>
      <c r="D4" s="129">
        <v>4.1766562480923923</v>
      </c>
      <c r="E4" s="19"/>
      <c r="G4" s="6"/>
      <c r="H4" s="16" t="s">
        <v>124</v>
      </c>
    </row>
    <row r="5" spans="3:8" x14ac:dyDescent="0.25">
      <c r="C5" s="6" t="s">
        <v>13</v>
      </c>
      <c r="D5" s="129">
        <v>2.5482690613217622</v>
      </c>
      <c r="E5" s="18"/>
      <c r="G5" s="17"/>
      <c r="H5" s="6" t="s">
        <v>130</v>
      </c>
    </row>
    <row r="6" spans="3:8" ht="30" customHeight="1" x14ac:dyDescent="0.25">
      <c r="C6" s="6" t="s">
        <v>21</v>
      </c>
      <c r="D6" s="129">
        <v>0.68223001414589102</v>
      </c>
      <c r="E6" s="17"/>
      <c r="G6" s="18"/>
      <c r="H6" s="6" t="s">
        <v>134</v>
      </c>
    </row>
    <row r="7" spans="3:8" ht="25.5" customHeight="1" x14ac:dyDescent="0.25">
      <c r="C7" s="6" t="s">
        <v>26</v>
      </c>
      <c r="D7" s="129">
        <v>2.4195773466680666</v>
      </c>
      <c r="E7" s="18"/>
      <c r="G7" s="19"/>
      <c r="H7" s="6" t="s">
        <v>125</v>
      </c>
    </row>
    <row r="8" spans="3:8" x14ac:dyDescent="0.25">
      <c r="C8" s="6" t="s">
        <v>33</v>
      </c>
      <c r="D8" s="129">
        <v>12.597595577098716</v>
      </c>
      <c r="E8" s="19"/>
    </row>
    <row r="9" spans="3:8" x14ac:dyDescent="0.25">
      <c r="C9" s="6" t="s">
        <v>36</v>
      </c>
      <c r="D9" s="129">
        <v>2.9503239654815716</v>
      </c>
      <c r="E9" s="18"/>
    </row>
    <row r="10" spans="3:8" x14ac:dyDescent="0.25">
      <c r="C10" s="6" t="s">
        <v>49</v>
      </c>
      <c r="D10" s="129">
        <v>0.9201229551940272</v>
      </c>
      <c r="E10" s="17"/>
    </row>
    <row r="11" spans="3:8" x14ac:dyDescent="0.25">
      <c r="C11" s="6" t="s">
        <v>107</v>
      </c>
      <c r="D11" s="129">
        <v>1.4602769382762841</v>
      </c>
      <c r="E11" s="18"/>
    </row>
    <row r="12" spans="3:8" x14ac:dyDescent="0.25">
      <c r="C12" s="6" t="s">
        <v>60</v>
      </c>
      <c r="D12" s="129">
        <v>1.6938427605765358</v>
      </c>
      <c r="E12" s="18"/>
    </row>
    <row r="13" spans="3:8" x14ac:dyDescent="0.25">
      <c r="C13" s="6" t="s">
        <v>65</v>
      </c>
      <c r="D13" s="129">
        <v>2.7318934654267295</v>
      </c>
      <c r="E13" s="18"/>
    </row>
    <row r="14" spans="3:8" x14ac:dyDescent="0.25">
      <c r="C14" s="6" t="s">
        <v>79</v>
      </c>
      <c r="D14" s="129">
        <v>3.8758712148233365</v>
      </c>
      <c r="E14" s="19"/>
    </row>
    <row r="15" spans="3:8" x14ac:dyDescent="0.25">
      <c r="C15" s="6" t="s">
        <v>93</v>
      </c>
      <c r="D15" s="129">
        <v>2.214660531622747</v>
      </c>
      <c r="E15" s="18"/>
    </row>
    <row r="16" spans="3:8" x14ac:dyDescent="0.25">
      <c r="C16" s="6" t="s">
        <v>100</v>
      </c>
      <c r="D16" s="129">
        <v>2.7310266833095564</v>
      </c>
      <c r="E16" s="18"/>
    </row>
    <row r="17" spans="3:5" x14ac:dyDescent="0.25">
      <c r="C17" s="6" t="s">
        <v>47</v>
      </c>
      <c r="D17" s="129">
        <v>0.25797863420951478</v>
      </c>
      <c r="E17" s="17"/>
    </row>
    <row r="18" spans="3:5" x14ac:dyDescent="0.25">
      <c r="C18" s="6" t="s">
        <v>58</v>
      </c>
      <c r="D18" s="129">
        <v>12.744622176184912</v>
      </c>
      <c r="E18" s="19"/>
    </row>
    <row r="19" spans="3:5" x14ac:dyDescent="0.25">
      <c r="C19" s="6" t="s">
        <v>48</v>
      </c>
      <c r="D19" s="129">
        <v>8.6916212770888865</v>
      </c>
      <c r="E19" s="19"/>
    </row>
    <row r="20" spans="3:5" x14ac:dyDescent="0.25">
      <c r="C20" s="6" t="s">
        <v>57</v>
      </c>
      <c r="D20" s="129">
        <v>4.0889713433205488</v>
      </c>
      <c r="E20" s="19"/>
    </row>
    <row r="21" spans="3:5" x14ac:dyDescent="0.25">
      <c r="C21" s="6" t="s">
        <v>59</v>
      </c>
      <c r="D21" s="129">
        <v>1.1695085724978365</v>
      </c>
      <c r="E21" s="17"/>
    </row>
    <row r="22" spans="3:5" x14ac:dyDescent="0.25">
      <c r="C22" s="6" t="s">
        <v>78</v>
      </c>
      <c r="D22" s="129">
        <v>6.6321060252683246</v>
      </c>
      <c r="E22" s="19"/>
    </row>
    <row r="23" spans="3:5" x14ac:dyDescent="0.25">
      <c r="C23" s="6" t="s">
        <v>99</v>
      </c>
      <c r="D23" s="129">
        <v>1.8121325901173539</v>
      </c>
      <c r="E23" s="18"/>
    </row>
    <row r="24" spans="3:5" x14ac:dyDescent="0.25">
      <c r="D24" s="1">
        <v>3.2</v>
      </c>
    </row>
  </sheetData>
  <sortState ref="C4:E23">
    <sortCondition ref="C4:C23"/>
  </sortState>
  <mergeCells count="1">
    <mergeCell ref="C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5"/>
  <sheetViews>
    <sheetView workbookViewId="0"/>
  </sheetViews>
  <sheetFormatPr baseColWidth="10" defaultRowHeight="15" x14ac:dyDescent="0.25"/>
  <cols>
    <col min="1" max="1" width="6" customWidth="1"/>
    <col min="2" max="2" width="6.140625" customWidth="1"/>
    <col min="3" max="3" width="27.85546875" customWidth="1"/>
    <col min="4" max="4" width="11.42578125" style="36"/>
    <col min="8" max="8" width="43" customWidth="1"/>
    <col min="9" max="9" width="21.5703125" customWidth="1"/>
    <col min="12" max="12" width="33" customWidth="1"/>
  </cols>
  <sheetData>
    <row r="2" spans="3:11" x14ac:dyDescent="0.25">
      <c r="C2" s="146" t="s">
        <v>358</v>
      </c>
      <c r="D2" s="148"/>
      <c r="E2" s="148"/>
      <c r="F2" s="148"/>
      <c r="G2" s="148"/>
    </row>
    <row r="4" spans="3:11" x14ac:dyDescent="0.25">
      <c r="C4" s="6" t="s">
        <v>0</v>
      </c>
      <c r="D4" s="133">
        <v>312</v>
      </c>
      <c r="E4" s="130"/>
      <c r="F4" s="36"/>
      <c r="G4" s="27"/>
      <c r="H4" s="28" t="s">
        <v>116</v>
      </c>
      <c r="I4" s="36"/>
      <c r="J4" s="36"/>
      <c r="K4" s="36"/>
    </row>
    <row r="5" spans="3:11" ht="22.5" customHeight="1" x14ac:dyDescent="0.25">
      <c r="C5" s="6" t="s">
        <v>13</v>
      </c>
      <c r="D5" s="133">
        <v>65</v>
      </c>
      <c r="E5" s="131"/>
      <c r="F5" s="36"/>
      <c r="G5" s="105"/>
      <c r="H5" s="29" t="s">
        <v>117</v>
      </c>
      <c r="I5" s="36"/>
      <c r="J5" s="36"/>
    </row>
    <row r="6" spans="3:11" x14ac:dyDescent="0.25">
      <c r="C6" s="6" t="s">
        <v>21</v>
      </c>
      <c r="D6" s="133">
        <v>19</v>
      </c>
      <c r="E6" s="111"/>
      <c r="F6" s="36"/>
      <c r="G6" s="30"/>
      <c r="H6" s="29" t="s">
        <v>364</v>
      </c>
      <c r="I6" s="36"/>
      <c r="J6" s="36"/>
    </row>
    <row r="7" spans="3:11" x14ac:dyDescent="0.25">
      <c r="C7" s="6" t="s">
        <v>26</v>
      </c>
      <c r="D7" s="133">
        <v>53</v>
      </c>
      <c r="E7" s="131"/>
      <c r="F7" s="36"/>
      <c r="G7" s="31"/>
      <c r="H7" s="29" t="s">
        <v>137</v>
      </c>
      <c r="I7" s="36"/>
      <c r="J7" s="36"/>
    </row>
    <row r="8" spans="3:11" x14ac:dyDescent="0.25">
      <c r="C8" s="6" t="s">
        <v>33</v>
      </c>
      <c r="D8" s="133">
        <v>39</v>
      </c>
      <c r="E8" s="131"/>
      <c r="F8" s="36"/>
      <c r="G8" s="32"/>
      <c r="H8" s="29" t="s">
        <v>118</v>
      </c>
      <c r="I8" s="36"/>
      <c r="J8" s="36"/>
    </row>
    <row r="9" spans="3:11" x14ac:dyDescent="0.25">
      <c r="C9" s="6" t="s">
        <v>36</v>
      </c>
      <c r="D9" s="133">
        <v>140</v>
      </c>
      <c r="E9" s="132"/>
      <c r="F9" s="36"/>
      <c r="I9" s="36"/>
      <c r="J9" s="36"/>
    </row>
    <row r="10" spans="3:11" x14ac:dyDescent="0.25">
      <c r="C10" s="6" t="s">
        <v>49</v>
      </c>
      <c r="D10" s="133">
        <v>28</v>
      </c>
      <c r="E10" s="111"/>
      <c r="F10" s="36"/>
      <c r="I10" s="36"/>
      <c r="J10" s="36"/>
      <c r="K10" s="36"/>
    </row>
    <row r="11" spans="3:11" x14ac:dyDescent="0.25">
      <c r="C11" s="6" t="s">
        <v>107</v>
      </c>
      <c r="D11" s="133">
        <v>158</v>
      </c>
      <c r="E11" s="132"/>
      <c r="F11" s="36"/>
    </row>
    <row r="12" spans="3:11" x14ac:dyDescent="0.25">
      <c r="C12" s="6" t="s">
        <v>60</v>
      </c>
      <c r="D12" s="133">
        <v>47</v>
      </c>
      <c r="E12" s="131"/>
      <c r="F12" s="36"/>
      <c r="I12" s="36"/>
      <c r="J12" s="36"/>
      <c r="K12" s="36"/>
    </row>
    <row r="13" spans="3:11" ht="14.25" customHeight="1" x14ac:dyDescent="0.25">
      <c r="C13" s="6" t="s">
        <v>65</v>
      </c>
      <c r="D13" s="133">
        <v>153</v>
      </c>
      <c r="E13" s="132"/>
      <c r="F13" s="36"/>
      <c r="G13" s="36"/>
      <c r="H13" s="36"/>
      <c r="I13" s="36"/>
      <c r="J13" s="36"/>
      <c r="K13" s="36"/>
    </row>
    <row r="14" spans="3:11" x14ac:dyDescent="0.25">
      <c r="C14" s="6" t="s">
        <v>79</v>
      </c>
      <c r="D14" s="133">
        <v>207</v>
      </c>
      <c r="E14" s="130"/>
      <c r="F14" s="36"/>
      <c r="G14" s="36"/>
      <c r="H14" s="36"/>
      <c r="I14" s="36"/>
      <c r="J14" s="36"/>
      <c r="K14" s="36"/>
    </row>
    <row r="15" spans="3:11" x14ac:dyDescent="0.25">
      <c r="C15" s="6" t="s">
        <v>93</v>
      </c>
      <c r="D15" s="133">
        <v>76</v>
      </c>
      <c r="E15" s="131"/>
      <c r="F15" s="36"/>
      <c r="G15" s="36"/>
      <c r="H15" s="36"/>
      <c r="I15" s="36"/>
      <c r="J15" s="36"/>
      <c r="K15" s="36"/>
    </row>
    <row r="16" spans="3:11" x14ac:dyDescent="0.25">
      <c r="C16" s="6" t="s">
        <v>100</v>
      </c>
      <c r="D16" s="133">
        <v>114</v>
      </c>
      <c r="E16" s="132"/>
      <c r="F16" s="36"/>
      <c r="G16" s="36"/>
      <c r="H16" s="36"/>
      <c r="I16" s="36"/>
      <c r="J16" s="36"/>
      <c r="K16" s="36"/>
    </row>
    <row r="17" spans="3:14" x14ac:dyDescent="0.25">
      <c r="C17" s="6" t="s">
        <v>47</v>
      </c>
      <c r="D17" s="133">
        <v>0</v>
      </c>
      <c r="E17" s="111"/>
      <c r="F17" s="36"/>
      <c r="G17" s="166"/>
      <c r="H17" s="148"/>
      <c r="I17" s="148"/>
      <c r="J17" s="148"/>
      <c r="K17" s="148"/>
      <c r="L17" s="148"/>
      <c r="M17" s="148"/>
      <c r="N17" s="148"/>
    </row>
    <row r="18" spans="3:14" x14ac:dyDescent="0.25">
      <c r="C18" s="6" t="s">
        <v>58</v>
      </c>
      <c r="D18" s="133">
        <v>46</v>
      </c>
      <c r="E18" s="131"/>
      <c r="F18" s="36"/>
      <c r="G18" s="36"/>
      <c r="H18" s="36"/>
      <c r="I18" s="36"/>
      <c r="J18" s="36"/>
      <c r="K18" s="36"/>
    </row>
    <row r="19" spans="3:14" x14ac:dyDescent="0.25">
      <c r="C19" s="6" t="s">
        <v>48</v>
      </c>
      <c r="D19" s="133">
        <v>22</v>
      </c>
      <c r="E19" s="111"/>
      <c r="F19" s="36"/>
      <c r="G19" s="36"/>
      <c r="H19" s="36"/>
      <c r="I19" s="36"/>
      <c r="J19" s="36"/>
      <c r="K19" s="36"/>
    </row>
    <row r="20" spans="3:14" x14ac:dyDescent="0.25">
      <c r="C20" s="6" t="s">
        <v>57</v>
      </c>
      <c r="D20" s="133">
        <v>28</v>
      </c>
      <c r="E20" s="111"/>
      <c r="F20" s="36"/>
      <c r="G20" s="36"/>
      <c r="H20" s="36"/>
      <c r="I20" s="36"/>
      <c r="J20" s="36"/>
      <c r="K20" s="36"/>
    </row>
    <row r="21" spans="3:14" x14ac:dyDescent="0.25">
      <c r="C21" s="6" t="s">
        <v>59</v>
      </c>
      <c r="D21" s="133">
        <v>3</v>
      </c>
      <c r="E21" s="111"/>
      <c r="F21" s="36"/>
      <c r="G21" s="36"/>
      <c r="H21" s="36"/>
      <c r="I21" s="36"/>
      <c r="J21" s="36"/>
      <c r="K21" s="36"/>
    </row>
    <row r="22" spans="3:14" x14ac:dyDescent="0.25">
      <c r="C22" s="6" t="s">
        <v>78</v>
      </c>
      <c r="D22" s="133">
        <v>17</v>
      </c>
      <c r="E22" s="111"/>
      <c r="F22" s="36"/>
      <c r="H22" s="36"/>
      <c r="I22" s="36"/>
      <c r="J22" s="36"/>
      <c r="K22" s="36"/>
    </row>
    <row r="23" spans="3:14" x14ac:dyDescent="0.25">
      <c r="C23" s="6" t="s">
        <v>99</v>
      </c>
      <c r="D23" s="133">
        <v>2</v>
      </c>
      <c r="E23" s="111"/>
      <c r="F23" s="36"/>
      <c r="G23" s="36"/>
      <c r="H23" s="36"/>
      <c r="I23" s="36"/>
      <c r="J23" s="36"/>
      <c r="K23" s="36"/>
    </row>
    <row r="24" spans="3:14" x14ac:dyDescent="0.25">
      <c r="C24" s="6" t="s">
        <v>55</v>
      </c>
      <c r="D24" s="133">
        <v>11</v>
      </c>
      <c r="E24" s="111"/>
      <c r="F24" s="36"/>
      <c r="G24" s="36"/>
      <c r="H24" s="36"/>
      <c r="I24" s="36"/>
      <c r="J24" s="36"/>
      <c r="K24" s="36"/>
    </row>
    <row r="25" spans="3:14" x14ac:dyDescent="0.25">
      <c r="D25">
        <f>SUM(D4:D24)</f>
        <v>1540</v>
      </c>
    </row>
  </sheetData>
  <sortState ref="C4:E24">
    <sortCondition ref="C4:C24"/>
  </sortState>
  <mergeCells count="2">
    <mergeCell ref="G17:N17"/>
    <mergeCell ref="C2:G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07"/>
  <sheetViews>
    <sheetView zoomScaleNormal="100" workbookViewId="0"/>
  </sheetViews>
  <sheetFormatPr baseColWidth="10" defaultRowHeight="15" x14ac:dyDescent="0.25"/>
  <cols>
    <col min="1" max="1" width="5.140625" customWidth="1"/>
    <col min="2" max="2" width="6.140625" customWidth="1"/>
    <col min="4" max="4" width="29.7109375" customWidth="1"/>
    <col min="9" max="9" width="14.7109375" customWidth="1"/>
  </cols>
  <sheetData>
    <row r="2" spans="3:9" ht="15" customHeight="1" x14ac:dyDescent="0.25">
      <c r="C2" s="146" t="s">
        <v>359</v>
      </c>
      <c r="D2" s="148"/>
      <c r="E2" s="148"/>
      <c r="F2" s="148"/>
      <c r="G2" s="148"/>
    </row>
    <row r="4" spans="3:9" ht="30" x14ac:dyDescent="0.25">
      <c r="C4" s="124" t="s">
        <v>254</v>
      </c>
      <c r="D4" s="98" t="s">
        <v>9</v>
      </c>
      <c r="E4" s="6">
        <v>11</v>
      </c>
      <c r="F4" s="131"/>
      <c r="H4" s="10"/>
      <c r="I4" s="11" t="s">
        <v>122</v>
      </c>
    </row>
    <row r="5" spans="3:9" x14ac:dyDescent="0.25">
      <c r="C5" s="124" t="s">
        <v>255</v>
      </c>
      <c r="D5" s="98" t="s">
        <v>50</v>
      </c>
      <c r="E5" s="6">
        <v>0</v>
      </c>
      <c r="F5" s="111"/>
      <c r="H5" s="105"/>
      <c r="I5" s="15" t="s">
        <v>120</v>
      </c>
    </row>
    <row r="6" spans="3:9" x14ac:dyDescent="0.25">
      <c r="C6" s="124" t="s">
        <v>256</v>
      </c>
      <c r="D6" s="98" t="s">
        <v>8</v>
      </c>
      <c r="E6" s="6">
        <v>3</v>
      </c>
      <c r="F6" s="111"/>
      <c r="H6" s="30"/>
      <c r="I6" s="15" t="s">
        <v>138</v>
      </c>
    </row>
    <row r="7" spans="3:9" x14ac:dyDescent="0.25">
      <c r="C7" s="127" t="s">
        <v>257</v>
      </c>
      <c r="D7" s="98" t="s">
        <v>102</v>
      </c>
      <c r="E7" s="6">
        <v>8</v>
      </c>
      <c r="F7" s="111"/>
      <c r="H7" s="13"/>
      <c r="I7" s="15" t="s">
        <v>133</v>
      </c>
    </row>
    <row r="8" spans="3:9" x14ac:dyDescent="0.25">
      <c r="C8" s="124" t="s">
        <v>258</v>
      </c>
      <c r="D8" s="98" t="s">
        <v>106</v>
      </c>
      <c r="E8" s="6">
        <v>1</v>
      </c>
      <c r="F8" s="111"/>
      <c r="H8" s="14"/>
      <c r="I8" s="15" t="s">
        <v>126</v>
      </c>
    </row>
    <row r="9" spans="3:9" x14ac:dyDescent="0.25">
      <c r="C9" s="124" t="s">
        <v>259</v>
      </c>
      <c r="D9" s="98" t="s">
        <v>101</v>
      </c>
      <c r="E9" s="6">
        <v>22</v>
      </c>
      <c r="F9" s="131"/>
    </row>
    <row r="10" spans="3:9" x14ac:dyDescent="0.25">
      <c r="C10" s="124" t="s">
        <v>260</v>
      </c>
      <c r="D10" s="98" t="s">
        <v>11</v>
      </c>
      <c r="E10" s="6">
        <v>2</v>
      </c>
      <c r="F10" s="111"/>
    </row>
    <row r="11" spans="3:9" x14ac:dyDescent="0.25">
      <c r="C11" s="128" t="s">
        <v>261</v>
      </c>
      <c r="D11" s="98" t="s">
        <v>39</v>
      </c>
      <c r="E11" s="6">
        <v>2</v>
      </c>
      <c r="F11" s="111"/>
    </row>
    <row r="12" spans="3:9" x14ac:dyDescent="0.25">
      <c r="C12" s="124" t="s">
        <v>262</v>
      </c>
      <c r="D12" s="98" t="s">
        <v>80</v>
      </c>
      <c r="E12" s="6">
        <v>0</v>
      </c>
      <c r="F12" s="111"/>
    </row>
    <row r="13" spans="3:9" x14ac:dyDescent="0.25">
      <c r="C13" s="124" t="s">
        <v>263</v>
      </c>
      <c r="D13" s="98" t="s">
        <v>41</v>
      </c>
      <c r="E13" s="6">
        <v>8</v>
      </c>
      <c r="F13" s="111"/>
    </row>
    <row r="14" spans="3:9" x14ac:dyDescent="0.25">
      <c r="C14" s="124" t="s">
        <v>264</v>
      </c>
      <c r="D14" s="98" t="s">
        <v>92</v>
      </c>
      <c r="E14" s="6">
        <v>0</v>
      </c>
      <c r="F14" s="111"/>
    </row>
    <row r="15" spans="3:9" x14ac:dyDescent="0.25">
      <c r="C15" s="124" t="s">
        <v>265</v>
      </c>
      <c r="D15" s="98" t="s">
        <v>85</v>
      </c>
      <c r="E15" s="6">
        <v>29</v>
      </c>
      <c r="F15" s="131"/>
    </row>
    <row r="16" spans="3:9" x14ac:dyDescent="0.25">
      <c r="C16" s="124" t="s">
        <v>266</v>
      </c>
      <c r="D16" s="98" t="s">
        <v>105</v>
      </c>
      <c r="E16" s="6">
        <v>25</v>
      </c>
      <c r="F16" s="131"/>
    </row>
    <row r="17" spans="3:6" x14ac:dyDescent="0.25">
      <c r="C17" s="124" t="s">
        <v>267</v>
      </c>
      <c r="D17" s="98" t="s">
        <v>61</v>
      </c>
      <c r="E17" s="6">
        <v>17</v>
      </c>
      <c r="F17" s="131"/>
    </row>
    <row r="18" spans="3:6" x14ac:dyDescent="0.25">
      <c r="C18" s="124" t="s">
        <v>268</v>
      </c>
      <c r="D18" s="98" t="s">
        <v>10</v>
      </c>
      <c r="E18" s="6">
        <v>2</v>
      </c>
      <c r="F18" s="111"/>
    </row>
    <row r="19" spans="3:6" x14ac:dyDescent="0.25">
      <c r="C19" s="124" t="s">
        <v>269</v>
      </c>
      <c r="D19" s="98" t="s">
        <v>69</v>
      </c>
      <c r="E19" s="6">
        <v>11</v>
      </c>
      <c r="F19" s="131"/>
    </row>
    <row r="20" spans="3:6" x14ac:dyDescent="0.25">
      <c r="C20" s="124" t="s">
        <v>270</v>
      </c>
      <c r="D20" s="98" t="s">
        <v>66</v>
      </c>
      <c r="E20" s="6">
        <v>21</v>
      </c>
      <c r="F20" s="131"/>
    </row>
    <row r="21" spans="3:6" x14ac:dyDescent="0.25">
      <c r="C21" s="124" t="s">
        <v>271</v>
      </c>
      <c r="D21" s="98" t="s">
        <v>27</v>
      </c>
      <c r="E21" s="6">
        <v>8</v>
      </c>
      <c r="F21" s="111"/>
    </row>
    <row r="22" spans="3:6" x14ac:dyDescent="0.25">
      <c r="C22" s="124" t="s">
        <v>272</v>
      </c>
      <c r="D22" s="98" t="s">
        <v>77</v>
      </c>
      <c r="E22" s="6">
        <v>3</v>
      </c>
      <c r="F22" s="111"/>
    </row>
    <row r="23" spans="3:6" x14ac:dyDescent="0.25">
      <c r="C23" s="124" t="s">
        <v>275</v>
      </c>
      <c r="D23" s="98" t="s">
        <v>16</v>
      </c>
      <c r="E23" s="6">
        <v>15</v>
      </c>
      <c r="F23" s="131"/>
    </row>
    <row r="24" spans="3:6" x14ac:dyDescent="0.25">
      <c r="C24" s="124" t="s">
        <v>276</v>
      </c>
      <c r="D24" s="98" t="s">
        <v>25</v>
      </c>
      <c r="E24" s="6">
        <v>1</v>
      </c>
      <c r="F24" s="111"/>
    </row>
    <row r="25" spans="3:6" x14ac:dyDescent="0.25">
      <c r="C25" s="124" t="s">
        <v>277</v>
      </c>
      <c r="D25" s="98" t="s">
        <v>76</v>
      </c>
      <c r="E25" s="6">
        <v>2</v>
      </c>
      <c r="F25" s="111"/>
    </row>
    <row r="26" spans="3:6" x14ac:dyDescent="0.25">
      <c r="C26" s="124" t="s">
        <v>278</v>
      </c>
      <c r="D26" s="98" t="s">
        <v>73</v>
      </c>
      <c r="E26" s="6">
        <v>12</v>
      </c>
      <c r="F26" s="131"/>
    </row>
    <row r="27" spans="3:6" x14ac:dyDescent="0.25">
      <c r="C27" s="124" t="s">
        <v>279</v>
      </c>
      <c r="D27" s="98" t="s">
        <v>19</v>
      </c>
      <c r="E27" s="6">
        <v>14</v>
      </c>
      <c r="F27" s="131"/>
    </row>
    <row r="28" spans="3:6" x14ac:dyDescent="0.25">
      <c r="C28" s="124" t="s">
        <v>280</v>
      </c>
      <c r="D28" s="98" t="s">
        <v>6</v>
      </c>
      <c r="E28" s="6">
        <v>21</v>
      </c>
      <c r="F28" s="131"/>
    </row>
    <row r="29" spans="3:6" x14ac:dyDescent="0.25">
      <c r="C29" s="124" t="s">
        <v>281</v>
      </c>
      <c r="D29" s="98" t="s">
        <v>64</v>
      </c>
      <c r="E29" s="6">
        <v>9</v>
      </c>
      <c r="F29" s="111"/>
    </row>
    <row r="30" spans="3:6" x14ac:dyDescent="0.25">
      <c r="C30" s="124" t="s">
        <v>282</v>
      </c>
      <c r="D30" s="98" t="s">
        <v>31</v>
      </c>
      <c r="E30" s="6">
        <v>9</v>
      </c>
      <c r="F30" s="111"/>
    </row>
    <row r="31" spans="3:6" x14ac:dyDescent="0.25">
      <c r="C31" s="124" t="s">
        <v>283</v>
      </c>
      <c r="D31" s="98" t="s">
        <v>23</v>
      </c>
      <c r="E31" s="6">
        <v>13</v>
      </c>
      <c r="F31" s="131"/>
    </row>
    <row r="32" spans="3:6" x14ac:dyDescent="0.25">
      <c r="C32" s="124" t="s">
        <v>273</v>
      </c>
      <c r="D32" s="98" t="s">
        <v>34</v>
      </c>
      <c r="E32" s="6">
        <v>17</v>
      </c>
      <c r="F32" s="131"/>
    </row>
    <row r="33" spans="3:6" x14ac:dyDescent="0.25">
      <c r="C33" s="124" t="s">
        <v>274</v>
      </c>
      <c r="D33" s="98" t="s">
        <v>35</v>
      </c>
      <c r="E33" s="6">
        <v>22</v>
      </c>
      <c r="F33" s="131"/>
    </row>
    <row r="34" spans="3:6" x14ac:dyDescent="0.25">
      <c r="C34" s="124" t="s">
        <v>284</v>
      </c>
      <c r="D34" s="98" t="s">
        <v>84</v>
      </c>
      <c r="E34" s="6">
        <v>20</v>
      </c>
      <c r="F34" s="131"/>
    </row>
    <row r="35" spans="3:6" x14ac:dyDescent="0.25">
      <c r="C35" s="124" t="s">
        <v>285</v>
      </c>
      <c r="D35" s="98" t="s">
        <v>91</v>
      </c>
      <c r="E35" s="6">
        <v>38</v>
      </c>
      <c r="F35" s="112"/>
    </row>
    <row r="36" spans="3:6" x14ac:dyDescent="0.25">
      <c r="C36" s="124" t="s">
        <v>286</v>
      </c>
      <c r="D36" s="98" t="s">
        <v>83</v>
      </c>
      <c r="E36" s="6">
        <v>1</v>
      </c>
      <c r="F36" s="111"/>
    </row>
    <row r="37" spans="3:6" x14ac:dyDescent="0.25">
      <c r="C37" s="124" t="s">
        <v>287</v>
      </c>
      <c r="D37" s="98" t="s">
        <v>67</v>
      </c>
      <c r="E37" s="6">
        <v>25</v>
      </c>
      <c r="F37" s="131"/>
    </row>
    <row r="38" spans="3:6" x14ac:dyDescent="0.25">
      <c r="C38" s="124" t="s">
        <v>288</v>
      </c>
      <c r="D38" s="98" t="s">
        <v>88</v>
      </c>
      <c r="E38" s="6">
        <v>30</v>
      </c>
      <c r="F38" s="131"/>
    </row>
    <row r="39" spans="3:6" x14ac:dyDescent="0.25">
      <c r="C39" s="124" t="s">
        <v>289</v>
      </c>
      <c r="D39" s="98" t="s">
        <v>24</v>
      </c>
      <c r="E39" s="6">
        <v>3</v>
      </c>
      <c r="F39" s="111"/>
    </row>
    <row r="40" spans="3:6" x14ac:dyDescent="0.25">
      <c r="C40" s="124" t="s">
        <v>290</v>
      </c>
      <c r="D40" s="98" t="s">
        <v>30</v>
      </c>
      <c r="E40" s="6">
        <v>4</v>
      </c>
      <c r="F40" s="111"/>
    </row>
    <row r="41" spans="3:6" x14ac:dyDescent="0.25">
      <c r="C41" s="124" t="s">
        <v>291</v>
      </c>
      <c r="D41" s="98" t="s">
        <v>29</v>
      </c>
      <c r="E41" s="6">
        <v>15</v>
      </c>
      <c r="F41" s="131"/>
    </row>
    <row r="42" spans="3:6" x14ac:dyDescent="0.25">
      <c r="C42" s="124" t="s">
        <v>292</v>
      </c>
      <c r="D42" s="98" t="s">
        <v>5</v>
      </c>
      <c r="E42" s="6">
        <v>40</v>
      </c>
      <c r="F42" s="112"/>
    </row>
    <row r="43" spans="3:6" x14ac:dyDescent="0.25">
      <c r="C43" s="124" t="s">
        <v>293</v>
      </c>
      <c r="D43" s="98" t="s">
        <v>18</v>
      </c>
      <c r="E43" s="6">
        <v>4</v>
      </c>
      <c r="F43" s="111"/>
    </row>
    <row r="44" spans="3:6" x14ac:dyDescent="0.25">
      <c r="C44" s="124" t="s">
        <v>294</v>
      </c>
      <c r="D44" s="98" t="s">
        <v>70</v>
      </c>
      <c r="E44" s="6">
        <v>4</v>
      </c>
      <c r="F44" s="111"/>
    </row>
    <row r="45" spans="3:6" x14ac:dyDescent="0.25">
      <c r="C45" s="124" t="s">
        <v>295</v>
      </c>
      <c r="D45" s="98" t="s">
        <v>32</v>
      </c>
      <c r="E45" s="6">
        <v>1</v>
      </c>
      <c r="F45" s="111"/>
    </row>
    <row r="46" spans="3:6" x14ac:dyDescent="0.25">
      <c r="C46" s="124" t="s">
        <v>296</v>
      </c>
      <c r="D46" s="98" t="s">
        <v>3</v>
      </c>
      <c r="E46" s="6">
        <v>56</v>
      </c>
      <c r="F46" s="134"/>
    </row>
    <row r="47" spans="3:6" x14ac:dyDescent="0.25">
      <c r="C47" s="124" t="s">
        <v>297</v>
      </c>
      <c r="D47" s="98" t="s">
        <v>12</v>
      </c>
      <c r="E47" s="6">
        <v>0</v>
      </c>
      <c r="F47" s="111"/>
    </row>
    <row r="48" spans="3:6" x14ac:dyDescent="0.25">
      <c r="C48" s="124" t="s">
        <v>298</v>
      </c>
      <c r="D48" s="98" t="s">
        <v>95</v>
      </c>
      <c r="E48" s="6">
        <v>23</v>
      </c>
      <c r="F48" s="131"/>
    </row>
    <row r="49" spans="3:6" x14ac:dyDescent="0.25">
      <c r="C49" s="124" t="s">
        <v>299</v>
      </c>
      <c r="D49" s="98" t="s">
        <v>28</v>
      </c>
      <c r="E49" s="6">
        <v>16</v>
      </c>
      <c r="F49" s="131"/>
    </row>
    <row r="50" spans="3:6" x14ac:dyDescent="0.25">
      <c r="C50" s="124" t="s">
        <v>300</v>
      </c>
      <c r="D50" s="98" t="s">
        <v>82</v>
      </c>
      <c r="E50" s="6">
        <v>7</v>
      </c>
      <c r="F50" s="111"/>
    </row>
    <row r="51" spans="3:6" x14ac:dyDescent="0.25">
      <c r="C51" s="124" t="s">
        <v>301</v>
      </c>
      <c r="D51" s="98" t="s">
        <v>68</v>
      </c>
      <c r="E51" s="6">
        <v>10</v>
      </c>
      <c r="F51" s="111"/>
    </row>
    <row r="52" spans="3:6" x14ac:dyDescent="0.25">
      <c r="C52" s="124" t="s">
        <v>302</v>
      </c>
      <c r="D52" s="98" t="s">
        <v>81</v>
      </c>
      <c r="E52" s="6">
        <v>25</v>
      </c>
      <c r="F52" s="131"/>
    </row>
    <row r="53" spans="3:6" x14ac:dyDescent="0.25">
      <c r="C53" s="124" t="s">
        <v>303</v>
      </c>
      <c r="D53" s="98" t="s">
        <v>94</v>
      </c>
      <c r="E53" s="6">
        <v>17</v>
      </c>
      <c r="F53" s="131"/>
    </row>
    <row r="54" spans="3:6" x14ac:dyDescent="0.25">
      <c r="C54" s="124" t="s">
        <v>304</v>
      </c>
      <c r="D54" s="98" t="s">
        <v>63</v>
      </c>
      <c r="E54" s="6">
        <v>13</v>
      </c>
      <c r="F54" s="131"/>
    </row>
    <row r="55" spans="3:6" x14ac:dyDescent="0.25">
      <c r="C55" s="124" t="s">
        <v>305</v>
      </c>
      <c r="D55" s="98" t="s">
        <v>44</v>
      </c>
      <c r="E55" s="6">
        <v>18</v>
      </c>
      <c r="F55" s="131"/>
    </row>
    <row r="56" spans="3:6" x14ac:dyDescent="0.25">
      <c r="C56" s="124" t="s">
        <v>306</v>
      </c>
      <c r="D56" s="98" t="s">
        <v>46</v>
      </c>
      <c r="E56" s="6">
        <v>2</v>
      </c>
      <c r="F56" s="111"/>
    </row>
    <row r="57" spans="3:6" x14ac:dyDescent="0.25">
      <c r="C57" s="124" t="s">
        <v>307</v>
      </c>
      <c r="D57" s="98" t="s">
        <v>98</v>
      </c>
      <c r="E57" s="6">
        <v>17</v>
      </c>
      <c r="F57" s="131"/>
    </row>
    <row r="58" spans="3:6" x14ac:dyDescent="0.25">
      <c r="C58" s="124" t="s">
        <v>308</v>
      </c>
      <c r="D58" s="98" t="s">
        <v>42</v>
      </c>
      <c r="E58" s="6">
        <v>3</v>
      </c>
      <c r="F58" s="111"/>
    </row>
    <row r="59" spans="3:6" x14ac:dyDescent="0.25">
      <c r="C59" s="124" t="s">
        <v>309</v>
      </c>
      <c r="D59" s="98" t="s">
        <v>38</v>
      </c>
      <c r="E59" s="6">
        <v>1</v>
      </c>
      <c r="F59" s="111"/>
    </row>
    <row r="60" spans="3:6" x14ac:dyDescent="0.25">
      <c r="C60" s="124" t="s">
        <v>310</v>
      </c>
      <c r="D60" s="98" t="s">
        <v>22</v>
      </c>
      <c r="E60" s="6">
        <v>2</v>
      </c>
      <c r="F60" s="111"/>
    </row>
    <row r="61" spans="3:6" x14ac:dyDescent="0.25">
      <c r="C61" s="124" t="s">
        <v>311</v>
      </c>
      <c r="D61" s="98" t="s">
        <v>40</v>
      </c>
      <c r="E61" s="6">
        <v>2</v>
      </c>
      <c r="F61" s="111"/>
    </row>
    <row r="62" spans="3:6" x14ac:dyDescent="0.25">
      <c r="C62" s="124" t="s">
        <v>312</v>
      </c>
      <c r="D62" s="98" t="s">
        <v>15</v>
      </c>
      <c r="E62" s="6">
        <v>11</v>
      </c>
      <c r="F62" s="131"/>
    </row>
    <row r="63" spans="3:6" x14ac:dyDescent="0.25">
      <c r="C63" s="124" t="s">
        <v>313</v>
      </c>
      <c r="D63" s="98" t="s">
        <v>51</v>
      </c>
      <c r="E63" s="6">
        <v>13</v>
      </c>
      <c r="F63" s="131"/>
    </row>
    <row r="64" spans="3:6" x14ac:dyDescent="0.25">
      <c r="C64" s="124" t="s">
        <v>314</v>
      </c>
      <c r="D64" s="98" t="s">
        <v>53</v>
      </c>
      <c r="E64" s="6">
        <v>6</v>
      </c>
      <c r="F64" s="111"/>
    </row>
    <row r="65" spans="3:6" x14ac:dyDescent="0.25">
      <c r="C65" s="124" t="s">
        <v>315</v>
      </c>
      <c r="D65" s="98" t="s">
        <v>316</v>
      </c>
      <c r="E65" s="6">
        <v>0</v>
      </c>
      <c r="F65" s="111"/>
    </row>
    <row r="66" spans="3:6" x14ac:dyDescent="0.25">
      <c r="C66" s="124" t="s">
        <v>317</v>
      </c>
      <c r="D66" s="98" t="s">
        <v>54</v>
      </c>
      <c r="E66" s="6">
        <v>5</v>
      </c>
      <c r="F66" s="111"/>
    </row>
    <row r="67" spans="3:6" x14ac:dyDescent="0.25">
      <c r="C67" s="124" t="s">
        <v>318</v>
      </c>
      <c r="D67" s="98" t="s">
        <v>7</v>
      </c>
      <c r="E67" s="6">
        <v>5</v>
      </c>
      <c r="F67" s="111"/>
    </row>
    <row r="68" spans="3:6" x14ac:dyDescent="0.25">
      <c r="C68" s="124" t="s">
        <v>319</v>
      </c>
      <c r="D68" s="98" t="s">
        <v>74</v>
      </c>
      <c r="E68" s="6">
        <v>3</v>
      </c>
      <c r="F68" s="111"/>
    </row>
    <row r="69" spans="3:6" x14ac:dyDescent="0.25">
      <c r="C69" s="124" t="s">
        <v>320</v>
      </c>
      <c r="D69" s="98" t="s">
        <v>89</v>
      </c>
      <c r="E69" s="6">
        <v>10</v>
      </c>
      <c r="F69" s="111"/>
    </row>
    <row r="70" spans="3:6" x14ac:dyDescent="0.25">
      <c r="C70" s="124" t="s">
        <v>321</v>
      </c>
      <c r="D70" s="98" t="s">
        <v>90</v>
      </c>
      <c r="E70" s="6">
        <v>1</v>
      </c>
      <c r="F70" s="111"/>
    </row>
    <row r="71" spans="3:6" x14ac:dyDescent="0.25">
      <c r="C71" s="124" t="s">
        <v>322</v>
      </c>
      <c r="D71" s="98" t="s">
        <v>37</v>
      </c>
      <c r="E71" s="6">
        <v>60</v>
      </c>
      <c r="F71" s="134"/>
    </row>
    <row r="72" spans="3:6" x14ac:dyDescent="0.25">
      <c r="C72" s="124" t="s">
        <v>323</v>
      </c>
      <c r="D72" s="98" t="s">
        <v>45</v>
      </c>
      <c r="E72" s="6">
        <v>37</v>
      </c>
      <c r="F72" s="112"/>
    </row>
    <row r="73" spans="3:6" x14ac:dyDescent="0.25">
      <c r="C73" s="124" t="s">
        <v>324</v>
      </c>
      <c r="D73" s="98" t="s">
        <v>2</v>
      </c>
      <c r="E73" s="6">
        <v>105</v>
      </c>
      <c r="F73" s="134"/>
    </row>
    <row r="74" spans="3:6" x14ac:dyDescent="0.25">
      <c r="C74" s="124" t="s">
        <v>325</v>
      </c>
      <c r="D74" s="98" t="s">
        <v>20</v>
      </c>
      <c r="E74" s="6">
        <v>2</v>
      </c>
      <c r="F74" s="111"/>
    </row>
    <row r="75" spans="3:6" x14ac:dyDescent="0.25">
      <c r="C75" s="124" t="s">
        <v>326</v>
      </c>
      <c r="D75" s="98" t="s">
        <v>14</v>
      </c>
      <c r="E75" s="6">
        <v>5</v>
      </c>
      <c r="F75" s="111"/>
    </row>
    <row r="76" spans="3:6" x14ac:dyDescent="0.25">
      <c r="C76" s="124" t="s">
        <v>327</v>
      </c>
      <c r="D76" s="98" t="s">
        <v>97</v>
      </c>
      <c r="E76" s="6">
        <v>8</v>
      </c>
      <c r="F76" s="111"/>
    </row>
    <row r="77" spans="3:6" x14ac:dyDescent="0.25">
      <c r="C77" s="124" t="s">
        <v>328</v>
      </c>
      <c r="D77" s="98" t="s">
        <v>4</v>
      </c>
      <c r="E77" s="6">
        <v>37</v>
      </c>
      <c r="F77" s="112"/>
    </row>
    <row r="78" spans="3:6" x14ac:dyDescent="0.25">
      <c r="C78" s="124" t="s">
        <v>329</v>
      </c>
      <c r="D78" s="98" t="s">
        <v>1</v>
      </c>
      <c r="E78" s="6">
        <v>30</v>
      </c>
      <c r="F78" s="131"/>
    </row>
    <row r="79" spans="3:6" x14ac:dyDescent="0.25">
      <c r="C79" s="124" t="s">
        <v>330</v>
      </c>
      <c r="D79" s="98" t="s">
        <v>115</v>
      </c>
      <c r="E79" s="6">
        <v>41</v>
      </c>
      <c r="F79" s="112"/>
    </row>
    <row r="80" spans="3:6" x14ac:dyDescent="0.25">
      <c r="C80" s="124" t="s">
        <v>331</v>
      </c>
      <c r="D80" s="98" t="s">
        <v>62</v>
      </c>
      <c r="E80" s="6">
        <v>8</v>
      </c>
      <c r="F80" s="111"/>
    </row>
    <row r="81" spans="3:6" x14ac:dyDescent="0.25">
      <c r="C81" s="124" t="s">
        <v>332</v>
      </c>
      <c r="D81" s="98" t="s">
        <v>112</v>
      </c>
      <c r="E81" s="6">
        <v>17</v>
      </c>
      <c r="F81" s="131"/>
    </row>
    <row r="82" spans="3:6" x14ac:dyDescent="0.25">
      <c r="C82" s="124" t="s">
        <v>333</v>
      </c>
      <c r="D82" s="98" t="s">
        <v>108</v>
      </c>
      <c r="E82" s="6">
        <v>22</v>
      </c>
      <c r="F82" s="131"/>
    </row>
    <row r="83" spans="3:6" x14ac:dyDescent="0.25">
      <c r="C83" s="124" t="s">
        <v>334</v>
      </c>
      <c r="D83" s="98" t="s">
        <v>75</v>
      </c>
      <c r="E83" s="6">
        <v>7</v>
      </c>
      <c r="F83" s="111"/>
    </row>
    <row r="84" spans="3:6" x14ac:dyDescent="0.25">
      <c r="C84" s="124" t="s">
        <v>335</v>
      </c>
      <c r="D84" s="98" t="s">
        <v>52</v>
      </c>
      <c r="E84" s="6">
        <v>4</v>
      </c>
      <c r="F84" s="111"/>
    </row>
    <row r="85" spans="3:6" x14ac:dyDescent="0.25">
      <c r="C85" s="124" t="s">
        <v>336</v>
      </c>
      <c r="D85" s="98" t="s">
        <v>86</v>
      </c>
      <c r="E85" s="6">
        <v>33</v>
      </c>
      <c r="F85" s="112"/>
    </row>
    <row r="86" spans="3:6" x14ac:dyDescent="0.25">
      <c r="C86" s="124" t="s">
        <v>337</v>
      </c>
      <c r="D86" s="98" t="s">
        <v>87</v>
      </c>
      <c r="E86" s="6">
        <v>11</v>
      </c>
      <c r="F86" s="131"/>
    </row>
    <row r="87" spans="3:6" x14ac:dyDescent="0.25">
      <c r="C87" s="124" t="s">
        <v>338</v>
      </c>
      <c r="D87" s="98" t="s">
        <v>103</v>
      </c>
      <c r="E87" s="6">
        <v>24</v>
      </c>
      <c r="F87" s="131"/>
    </row>
    <row r="88" spans="3:6" x14ac:dyDescent="0.25">
      <c r="C88" s="124" t="s">
        <v>339</v>
      </c>
      <c r="D88" s="98" t="s">
        <v>104</v>
      </c>
      <c r="E88" s="6">
        <v>36</v>
      </c>
      <c r="F88" s="112"/>
    </row>
    <row r="89" spans="3:6" x14ac:dyDescent="0.25">
      <c r="C89" s="124" t="s">
        <v>340</v>
      </c>
      <c r="D89" s="98" t="s">
        <v>96</v>
      </c>
      <c r="E89" s="6">
        <v>11</v>
      </c>
      <c r="F89" s="131"/>
    </row>
    <row r="90" spans="3:6" x14ac:dyDescent="0.25">
      <c r="C90" s="124" t="s">
        <v>341</v>
      </c>
      <c r="D90" s="98" t="s">
        <v>71</v>
      </c>
      <c r="E90" s="6">
        <v>49</v>
      </c>
      <c r="F90" s="112"/>
    </row>
    <row r="91" spans="3:6" x14ac:dyDescent="0.25">
      <c r="C91" s="124" t="s">
        <v>342</v>
      </c>
      <c r="D91" s="98" t="s">
        <v>72</v>
      </c>
      <c r="E91" s="6">
        <v>6</v>
      </c>
      <c r="F91" s="111"/>
    </row>
    <row r="92" spans="3:6" x14ac:dyDescent="0.25">
      <c r="C92" s="124" t="s">
        <v>343</v>
      </c>
      <c r="D92" s="98" t="s">
        <v>43</v>
      </c>
      <c r="E92" s="6">
        <v>7</v>
      </c>
      <c r="F92" s="111"/>
    </row>
    <row r="93" spans="3:6" x14ac:dyDescent="0.25">
      <c r="C93" s="124" t="s">
        <v>344</v>
      </c>
      <c r="D93" s="98" t="s">
        <v>17</v>
      </c>
      <c r="E93" s="6">
        <v>14</v>
      </c>
      <c r="F93" s="131"/>
    </row>
    <row r="94" spans="3:6" x14ac:dyDescent="0.25">
      <c r="C94" s="124" t="s">
        <v>345</v>
      </c>
      <c r="D94" s="98" t="s">
        <v>346</v>
      </c>
      <c r="E94" s="6">
        <v>0</v>
      </c>
      <c r="F94" s="111"/>
    </row>
    <row r="95" spans="3:6" x14ac:dyDescent="0.25">
      <c r="C95" s="124" t="s">
        <v>347</v>
      </c>
      <c r="D95" s="98" t="s">
        <v>109</v>
      </c>
      <c r="E95" s="6">
        <v>38</v>
      </c>
      <c r="F95" s="112"/>
    </row>
    <row r="96" spans="3:6" x14ac:dyDescent="0.25">
      <c r="C96" s="124" t="s">
        <v>348</v>
      </c>
      <c r="D96" s="98" t="s">
        <v>114</v>
      </c>
      <c r="E96" s="6">
        <v>9</v>
      </c>
      <c r="F96" s="111"/>
    </row>
    <row r="97" spans="3:6" x14ac:dyDescent="0.25">
      <c r="C97" s="124" t="s">
        <v>349</v>
      </c>
      <c r="D97" s="98" t="s">
        <v>113</v>
      </c>
      <c r="E97" s="6">
        <v>10</v>
      </c>
      <c r="F97" s="111"/>
    </row>
    <row r="98" spans="3:6" x14ac:dyDescent="0.25">
      <c r="C98" s="124" t="s">
        <v>350</v>
      </c>
      <c r="D98" s="98" t="s">
        <v>110</v>
      </c>
      <c r="E98" s="6">
        <v>6</v>
      </c>
      <c r="F98" s="111"/>
    </row>
    <row r="99" spans="3:6" x14ac:dyDescent="0.25">
      <c r="C99" s="124" t="s">
        <v>351</v>
      </c>
      <c r="D99" s="98" t="s">
        <v>111</v>
      </c>
      <c r="E99" s="6">
        <v>15</v>
      </c>
      <c r="F99" s="131"/>
    </row>
    <row r="100" spans="3:6" x14ac:dyDescent="0.25">
      <c r="C100" s="124">
        <v>971</v>
      </c>
      <c r="D100" s="98" t="s">
        <v>47</v>
      </c>
      <c r="E100" s="6">
        <v>0</v>
      </c>
      <c r="F100" s="111"/>
    </row>
    <row r="101" spans="3:6" x14ac:dyDescent="0.25">
      <c r="C101" s="125">
        <v>972</v>
      </c>
      <c r="D101" s="98" t="s">
        <v>58</v>
      </c>
      <c r="E101" s="6">
        <v>46</v>
      </c>
      <c r="F101" s="112"/>
    </row>
    <row r="102" spans="3:6" x14ac:dyDescent="0.25">
      <c r="C102" s="125">
        <v>973</v>
      </c>
      <c r="D102" s="98" t="s">
        <v>48</v>
      </c>
      <c r="E102" s="6">
        <v>22</v>
      </c>
      <c r="F102" s="131"/>
    </row>
    <row r="103" spans="3:6" x14ac:dyDescent="0.25">
      <c r="C103" s="124">
        <v>974</v>
      </c>
      <c r="D103" s="98" t="s">
        <v>57</v>
      </c>
      <c r="E103" s="6">
        <v>28</v>
      </c>
      <c r="F103" s="131"/>
    </row>
    <row r="104" spans="3:6" x14ac:dyDescent="0.25">
      <c r="C104" s="125">
        <v>976</v>
      </c>
      <c r="D104" s="98" t="s">
        <v>59</v>
      </c>
      <c r="E104" s="6">
        <v>3</v>
      </c>
      <c r="F104" s="111"/>
    </row>
    <row r="105" spans="3:6" x14ac:dyDescent="0.25">
      <c r="C105" s="126"/>
      <c r="D105" s="98" t="s">
        <v>78</v>
      </c>
      <c r="E105" s="6">
        <v>17</v>
      </c>
      <c r="F105" s="131"/>
    </row>
    <row r="106" spans="3:6" x14ac:dyDescent="0.25">
      <c r="C106" s="126"/>
      <c r="D106" s="98" t="s">
        <v>99</v>
      </c>
      <c r="E106" s="6">
        <v>2</v>
      </c>
      <c r="F106" s="111"/>
    </row>
    <row r="107" spans="3:6" x14ac:dyDescent="0.25">
      <c r="C107" s="126"/>
      <c r="D107" s="98" t="s">
        <v>56</v>
      </c>
      <c r="E107" s="6">
        <v>11</v>
      </c>
      <c r="F107" s="131"/>
    </row>
  </sheetData>
  <mergeCells count="1">
    <mergeCell ref="C2:G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5"/>
  <sheetViews>
    <sheetView workbookViewId="0"/>
  </sheetViews>
  <sheetFormatPr baseColWidth="10" defaultRowHeight="15" x14ac:dyDescent="0.25"/>
  <cols>
    <col min="1" max="1" width="4.28515625" customWidth="1"/>
    <col min="2" max="2" width="6.28515625" customWidth="1"/>
    <col min="3" max="3" width="25" customWidth="1"/>
    <col min="8" max="8" width="38.85546875" customWidth="1"/>
  </cols>
  <sheetData>
    <row r="2" spans="3:8" x14ac:dyDescent="0.25">
      <c r="C2" s="146" t="s">
        <v>360</v>
      </c>
      <c r="D2" s="148"/>
      <c r="E2" s="148"/>
      <c r="F2" s="148"/>
    </row>
    <row r="4" spans="3:8" ht="15.75" customHeight="1" x14ac:dyDescent="0.25">
      <c r="C4" s="6" t="s">
        <v>0</v>
      </c>
      <c r="D4" s="133">
        <v>26</v>
      </c>
      <c r="E4" s="135"/>
      <c r="G4" s="20"/>
      <c r="H4" s="21" t="s">
        <v>119</v>
      </c>
    </row>
    <row r="5" spans="3:8" x14ac:dyDescent="0.25">
      <c r="C5" s="6" t="s">
        <v>13</v>
      </c>
      <c r="D5" s="133">
        <v>6</v>
      </c>
      <c r="E5" s="136"/>
      <c r="G5" s="22"/>
      <c r="H5" s="21" t="s">
        <v>120</v>
      </c>
    </row>
    <row r="6" spans="3:8" x14ac:dyDescent="0.25">
      <c r="C6" s="6" t="s">
        <v>21</v>
      </c>
      <c r="D6" s="133">
        <v>4</v>
      </c>
      <c r="E6" s="136"/>
      <c r="G6" s="23"/>
      <c r="H6" s="21" t="s">
        <v>143</v>
      </c>
    </row>
    <row r="7" spans="3:8" x14ac:dyDescent="0.25">
      <c r="C7" s="6" t="s">
        <v>26</v>
      </c>
      <c r="D7" s="133">
        <v>9</v>
      </c>
      <c r="E7" s="136"/>
      <c r="G7" s="24"/>
      <c r="H7" s="21" t="s">
        <v>121</v>
      </c>
    </row>
    <row r="8" spans="3:8" x14ac:dyDescent="0.25">
      <c r="C8" s="6" t="s">
        <v>33</v>
      </c>
      <c r="D8" s="133">
        <v>5</v>
      </c>
      <c r="E8" s="136"/>
    </row>
    <row r="9" spans="3:8" x14ac:dyDescent="0.25">
      <c r="C9" s="6" t="s">
        <v>36</v>
      </c>
      <c r="D9" s="133">
        <v>23</v>
      </c>
      <c r="E9" s="137"/>
    </row>
    <row r="10" spans="3:8" x14ac:dyDescent="0.25">
      <c r="C10" s="6" t="s">
        <v>49</v>
      </c>
      <c r="D10" s="133">
        <v>27</v>
      </c>
      <c r="E10" s="135"/>
    </row>
    <row r="11" spans="3:8" x14ac:dyDescent="0.25">
      <c r="C11" s="6" t="s">
        <v>107</v>
      </c>
      <c r="D11" s="133">
        <v>22</v>
      </c>
      <c r="E11" s="137"/>
    </row>
    <row r="12" spans="3:8" x14ac:dyDescent="0.25">
      <c r="C12" s="6" t="s">
        <v>60</v>
      </c>
      <c r="D12" s="133">
        <v>9</v>
      </c>
      <c r="E12" s="136"/>
    </row>
    <row r="13" spans="3:8" x14ac:dyDescent="0.25">
      <c r="C13" s="6" t="s">
        <v>65</v>
      </c>
      <c r="D13" s="133">
        <v>12</v>
      </c>
      <c r="E13" s="137"/>
    </row>
    <row r="14" spans="3:8" x14ac:dyDescent="0.25">
      <c r="C14" s="6" t="s">
        <v>79</v>
      </c>
      <c r="D14" s="133">
        <v>25</v>
      </c>
      <c r="E14" s="137"/>
    </row>
    <row r="15" spans="3:8" x14ac:dyDescent="0.25">
      <c r="C15" s="6" t="s">
        <v>93</v>
      </c>
      <c r="D15" s="133">
        <v>9</v>
      </c>
      <c r="E15" s="136"/>
    </row>
    <row r="16" spans="3:8" x14ac:dyDescent="0.25">
      <c r="C16" s="6" t="s">
        <v>100</v>
      </c>
      <c r="D16" s="133">
        <v>25</v>
      </c>
      <c r="E16" s="137"/>
    </row>
    <row r="17" spans="3:13" x14ac:dyDescent="0.25">
      <c r="C17" s="6" t="s">
        <v>47</v>
      </c>
      <c r="D17" s="133">
        <v>1</v>
      </c>
      <c r="E17" s="136"/>
    </row>
    <row r="18" spans="3:13" x14ac:dyDescent="0.25">
      <c r="C18" s="6" t="s">
        <v>58</v>
      </c>
      <c r="D18" s="133">
        <v>1</v>
      </c>
      <c r="E18" s="136"/>
    </row>
    <row r="19" spans="3:13" x14ac:dyDescent="0.25">
      <c r="C19" s="6" t="s">
        <v>48</v>
      </c>
      <c r="D19" s="133">
        <v>2</v>
      </c>
      <c r="E19" s="136"/>
    </row>
    <row r="20" spans="3:13" x14ac:dyDescent="0.25">
      <c r="C20" s="6" t="s">
        <v>57</v>
      </c>
      <c r="D20" s="133">
        <v>7</v>
      </c>
      <c r="E20" s="136"/>
      <c r="G20" s="148"/>
      <c r="H20" s="148"/>
      <c r="I20" s="148"/>
      <c r="J20" s="148"/>
      <c r="K20" s="148"/>
      <c r="L20" s="148"/>
      <c r="M20" s="148"/>
    </row>
    <row r="21" spans="3:13" x14ac:dyDescent="0.25">
      <c r="C21" s="6" t="s">
        <v>59</v>
      </c>
      <c r="D21" s="133">
        <v>0</v>
      </c>
      <c r="E21" s="136"/>
      <c r="G21" s="102"/>
      <c r="H21" s="102"/>
      <c r="I21" s="102"/>
      <c r="J21" s="102"/>
      <c r="K21" s="102"/>
      <c r="L21" s="102"/>
      <c r="M21" s="102"/>
    </row>
    <row r="22" spans="3:13" x14ac:dyDescent="0.25">
      <c r="C22" s="6" t="s">
        <v>78</v>
      </c>
      <c r="D22" s="133">
        <v>1</v>
      </c>
      <c r="E22" s="136"/>
    </row>
    <row r="23" spans="3:13" x14ac:dyDescent="0.25">
      <c r="C23" s="6" t="s">
        <v>99</v>
      </c>
      <c r="D23" s="133">
        <v>3</v>
      </c>
      <c r="E23" s="136"/>
    </row>
    <row r="24" spans="3:13" x14ac:dyDescent="0.25">
      <c r="C24" s="6" t="s">
        <v>55</v>
      </c>
      <c r="D24" s="133">
        <v>0</v>
      </c>
      <c r="E24" s="136"/>
    </row>
    <row r="25" spans="3:13" x14ac:dyDescent="0.25">
      <c r="D25">
        <f>SUM(D4:D24)</f>
        <v>217</v>
      </c>
    </row>
  </sheetData>
  <sortState ref="C4:E23">
    <sortCondition ref="C4:C23"/>
  </sortState>
  <mergeCells count="2">
    <mergeCell ref="G20:M20"/>
    <mergeCell ref="C2:F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07"/>
  <sheetViews>
    <sheetView workbookViewId="0"/>
  </sheetViews>
  <sheetFormatPr baseColWidth="10" defaultRowHeight="15" x14ac:dyDescent="0.25"/>
  <cols>
    <col min="1" max="1" width="3.28515625" customWidth="1"/>
    <col min="2" max="2" width="5.42578125" customWidth="1"/>
    <col min="3" max="3" width="11.42578125" style="90"/>
    <col min="4" max="4" width="30.42578125" customWidth="1"/>
    <col min="9" max="9" width="23.85546875" customWidth="1"/>
  </cols>
  <sheetData>
    <row r="2" spans="3:9" ht="15.75" customHeight="1" x14ac:dyDescent="0.25">
      <c r="C2" s="146" t="s">
        <v>361</v>
      </c>
      <c r="D2" s="148"/>
      <c r="E2" s="148"/>
      <c r="F2" s="148"/>
      <c r="G2" s="148"/>
    </row>
    <row r="4" spans="3:9" ht="30.75" customHeight="1" x14ac:dyDescent="0.25">
      <c r="C4" s="124" t="s">
        <v>254</v>
      </c>
      <c r="D4" s="98" t="s">
        <v>9</v>
      </c>
      <c r="E4" s="6">
        <v>3</v>
      </c>
      <c r="F4" s="8"/>
      <c r="H4" s="5"/>
      <c r="I4" s="143" t="s">
        <v>119</v>
      </c>
    </row>
    <row r="5" spans="3:9" x14ac:dyDescent="0.25">
      <c r="C5" s="124" t="s">
        <v>255</v>
      </c>
      <c r="D5" s="98" t="s">
        <v>50</v>
      </c>
      <c r="E5" s="6">
        <v>2</v>
      </c>
      <c r="F5" s="8"/>
      <c r="H5" s="7"/>
      <c r="I5" s="143" t="s">
        <v>139</v>
      </c>
    </row>
    <row r="6" spans="3:9" x14ac:dyDescent="0.25">
      <c r="C6" s="124" t="s">
        <v>256</v>
      </c>
      <c r="D6" s="98" t="s">
        <v>8</v>
      </c>
      <c r="E6" s="6">
        <v>1</v>
      </c>
      <c r="F6" s="7"/>
      <c r="H6" s="8"/>
      <c r="I6" s="143" t="s">
        <v>140</v>
      </c>
    </row>
    <row r="7" spans="3:9" x14ac:dyDescent="0.25">
      <c r="C7" s="127" t="s">
        <v>257</v>
      </c>
      <c r="D7" s="98" t="s">
        <v>102</v>
      </c>
      <c r="E7" s="6">
        <v>1</v>
      </c>
      <c r="F7" s="7"/>
      <c r="H7" s="9"/>
      <c r="I7" s="143" t="s">
        <v>141</v>
      </c>
    </row>
    <row r="8" spans="3:9" x14ac:dyDescent="0.25">
      <c r="C8" s="124" t="s">
        <v>258</v>
      </c>
      <c r="D8" s="98" t="s">
        <v>106</v>
      </c>
      <c r="E8" s="6">
        <v>2</v>
      </c>
      <c r="F8" s="8"/>
    </row>
    <row r="9" spans="3:9" x14ac:dyDescent="0.25">
      <c r="C9" s="124" t="s">
        <v>259</v>
      </c>
      <c r="D9" s="98" t="s">
        <v>101</v>
      </c>
      <c r="E9" s="6">
        <v>4</v>
      </c>
      <c r="F9" s="8"/>
    </row>
    <row r="10" spans="3:9" x14ac:dyDescent="0.25">
      <c r="C10" s="124" t="s">
        <v>260</v>
      </c>
      <c r="D10" s="98" t="s">
        <v>11</v>
      </c>
      <c r="E10" s="6">
        <v>0</v>
      </c>
      <c r="F10" s="7"/>
    </row>
    <row r="11" spans="3:9" x14ac:dyDescent="0.25">
      <c r="C11" s="128" t="s">
        <v>261</v>
      </c>
      <c r="D11" s="98" t="s">
        <v>39</v>
      </c>
      <c r="E11" s="6">
        <v>2</v>
      </c>
      <c r="F11" s="8"/>
    </row>
    <row r="12" spans="3:9" x14ac:dyDescent="0.25">
      <c r="C12" s="124" t="s">
        <v>262</v>
      </c>
      <c r="D12" s="98" t="s">
        <v>80</v>
      </c>
      <c r="E12" s="6">
        <v>1</v>
      </c>
      <c r="F12" s="7"/>
    </row>
    <row r="13" spans="3:9" x14ac:dyDescent="0.25">
      <c r="C13" s="124" t="s">
        <v>263</v>
      </c>
      <c r="D13" s="98" t="s">
        <v>41</v>
      </c>
      <c r="E13" s="6">
        <v>2</v>
      </c>
      <c r="F13" s="8"/>
    </row>
    <row r="14" spans="3:9" x14ac:dyDescent="0.25">
      <c r="C14" s="124" t="s">
        <v>264</v>
      </c>
      <c r="D14" s="98" t="s">
        <v>92</v>
      </c>
      <c r="E14" s="6">
        <v>2</v>
      </c>
      <c r="F14" s="8"/>
    </row>
    <row r="15" spans="3:9" x14ac:dyDescent="0.25">
      <c r="C15" s="124" t="s">
        <v>265</v>
      </c>
      <c r="D15" s="98" t="s">
        <v>85</v>
      </c>
      <c r="E15" s="6">
        <v>1</v>
      </c>
      <c r="F15" s="7"/>
    </row>
    <row r="16" spans="3:9" x14ac:dyDescent="0.25">
      <c r="C16" s="124" t="s">
        <v>266</v>
      </c>
      <c r="D16" s="98" t="s">
        <v>105</v>
      </c>
      <c r="E16" s="6">
        <v>4</v>
      </c>
      <c r="F16" s="8"/>
    </row>
    <row r="17" spans="3:6" x14ac:dyDescent="0.25">
      <c r="C17" s="124" t="s">
        <v>267</v>
      </c>
      <c r="D17" s="98" t="s">
        <v>61</v>
      </c>
      <c r="E17" s="6">
        <v>4</v>
      </c>
      <c r="F17" s="8"/>
    </row>
    <row r="18" spans="3:6" x14ac:dyDescent="0.25">
      <c r="C18" s="124" t="s">
        <v>268</v>
      </c>
      <c r="D18" s="98" t="s">
        <v>10</v>
      </c>
      <c r="E18" s="6">
        <v>0</v>
      </c>
      <c r="F18" s="7"/>
    </row>
    <row r="19" spans="3:6" x14ac:dyDescent="0.25">
      <c r="C19" s="124" t="s">
        <v>269</v>
      </c>
      <c r="D19" s="98" t="s">
        <v>69</v>
      </c>
      <c r="E19" s="6">
        <v>1</v>
      </c>
      <c r="F19" s="7"/>
    </row>
    <row r="20" spans="3:6" x14ac:dyDescent="0.25">
      <c r="C20" s="124" t="s">
        <v>270</v>
      </c>
      <c r="D20" s="98" t="s">
        <v>66</v>
      </c>
      <c r="E20" s="6">
        <v>0</v>
      </c>
      <c r="F20" s="7"/>
    </row>
    <row r="21" spans="3:6" x14ac:dyDescent="0.25">
      <c r="C21" s="124" t="s">
        <v>271</v>
      </c>
      <c r="D21" s="98" t="s">
        <v>27</v>
      </c>
      <c r="E21" s="6">
        <v>1</v>
      </c>
      <c r="F21" s="7"/>
    </row>
    <row r="22" spans="3:6" x14ac:dyDescent="0.25">
      <c r="C22" s="124" t="s">
        <v>272</v>
      </c>
      <c r="D22" s="98" t="s">
        <v>77</v>
      </c>
      <c r="E22" s="6">
        <v>0</v>
      </c>
      <c r="F22" s="7"/>
    </row>
    <row r="23" spans="3:6" x14ac:dyDescent="0.25">
      <c r="C23" s="124" t="s">
        <v>275</v>
      </c>
      <c r="D23" s="98" t="s">
        <v>16</v>
      </c>
      <c r="E23" s="6">
        <v>1</v>
      </c>
      <c r="F23" s="7"/>
    </row>
    <row r="24" spans="3:6" x14ac:dyDescent="0.25">
      <c r="C24" s="124" t="s">
        <v>276</v>
      </c>
      <c r="D24" s="98" t="s">
        <v>25</v>
      </c>
      <c r="E24" s="6">
        <v>2</v>
      </c>
      <c r="F24" s="8"/>
    </row>
    <row r="25" spans="3:6" x14ac:dyDescent="0.25">
      <c r="C25" s="124" t="s">
        <v>277</v>
      </c>
      <c r="D25" s="98" t="s">
        <v>76</v>
      </c>
      <c r="E25" s="6">
        <v>1</v>
      </c>
      <c r="F25" s="7"/>
    </row>
    <row r="26" spans="3:6" x14ac:dyDescent="0.25">
      <c r="C26" s="124" t="s">
        <v>278</v>
      </c>
      <c r="D26" s="98" t="s">
        <v>73</v>
      </c>
      <c r="E26" s="6">
        <v>1</v>
      </c>
      <c r="F26" s="7"/>
    </row>
    <row r="27" spans="3:6" x14ac:dyDescent="0.25">
      <c r="C27" s="124" t="s">
        <v>279</v>
      </c>
      <c r="D27" s="98" t="s">
        <v>19</v>
      </c>
      <c r="E27" s="6">
        <v>1</v>
      </c>
      <c r="F27" s="7"/>
    </row>
    <row r="28" spans="3:6" x14ac:dyDescent="0.25">
      <c r="C28" s="124" t="s">
        <v>280</v>
      </c>
      <c r="D28" s="98" t="s">
        <v>6</v>
      </c>
      <c r="E28" s="6">
        <v>3</v>
      </c>
      <c r="F28" s="8"/>
    </row>
    <row r="29" spans="3:6" x14ac:dyDescent="0.25">
      <c r="C29" s="124" t="s">
        <v>281</v>
      </c>
      <c r="D29" s="98" t="s">
        <v>64</v>
      </c>
      <c r="E29" s="6">
        <v>1</v>
      </c>
      <c r="F29" s="7"/>
    </row>
    <row r="30" spans="3:6" x14ac:dyDescent="0.25">
      <c r="C30" s="124" t="s">
        <v>282</v>
      </c>
      <c r="D30" s="98" t="s">
        <v>31</v>
      </c>
      <c r="E30" s="6">
        <v>2</v>
      </c>
      <c r="F30" s="8"/>
    </row>
    <row r="31" spans="3:6" x14ac:dyDescent="0.25">
      <c r="C31" s="124" t="s">
        <v>283</v>
      </c>
      <c r="D31" s="98" t="s">
        <v>23</v>
      </c>
      <c r="E31" s="6">
        <v>2</v>
      </c>
      <c r="F31" s="8"/>
    </row>
    <row r="32" spans="3:6" x14ac:dyDescent="0.25">
      <c r="C32" s="124" t="s">
        <v>273</v>
      </c>
      <c r="D32" s="98" t="s">
        <v>34</v>
      </c>
      <c r="E32" s="6">
        <v>2</v>
      </c>
      <c r="F32" s="8"/>
    </row>
    <row r="33" spans="3:6" x14ac:dyDescent="0.25">
      <c r="C33" s="124" t="s">
        <v>274</v>
      </c>
      <c r="D33" s="98" t="s">
        <v>35</v>
      </c>
      <c r="E33" s="6">
        <v>3</v>
      </c>
      <c r="F33" s="8"/>
    </row>
    <row r="34" spans="3:6" x14ac:dyDescent="0.25">
      <c r="C34" s="124" t="s">
        <v>284</v>
      </c>
      <c r="D34" s="98" t="s">
        <v>84</v>
      </c>
      <c r="E34" s="6">
        <v>2</v>
      </c>
      <c r="F34" s="8"/>
    </row>
    <row r="35" spans="3:6" x14ac:dyDescent="0.25">
      <c r="C35" s="124" t="s">
        <v>285</v>
      </c>
      <c r="D35" s="98" t="s">
        <v>91</v>
      </c>
      <c r="E35" s="6">
        <v>6</v>
      </c>
      <c r="F35" s="9"/>
    </row>
    <row r="36" spans="3:6" x14ac:dyDescent="0.25">
      <c r="C36" s="124" t="s">
        <v>286</v>
      </c>
      <c r="D36" s="98" t="s">
        <v>83</v>
      </c>
      <c r="E36" s="6">
        <v>1</v>
      </c>
      <c r="F36" s="7"/>
    </row>
    <row r="37" spans="3:6" x14ac:dyDescent="0.25">
      <c r="C37" s="124" t="s">
        <v>287</v>
      </c>
      <c r="D37" s="98" t="s">
        <v>67</v>
      </c>
      <c r="E37" s="6">
        <v>3</v>
      </c>
      <c r="F37" s="8"/>
    </row>
    <row r="38" spans="3:6" x14ac:dyDescent="0.25">
      <c r="C38" s="124" t="s">
        <v>288</v>
      </c>
      <c r="D38" s="98" t="s">
        <v>88</v>
      </c>
      <c r="E38" s="6">
        <v>5</v>
      </c>
      <c r="F38" s="8"/>
    </row>
    <row r="39" spans="3:6" x14ac:dyDescent="0.25">
      <c r="C39" s="124" t="s">
        <v>289</v>
      </c>
      <c r="D39" s="98" t="s">
        <v>24</v>
      </c>
      <c r="E39" s="6">
        <v>0</v>
      </c>
      <c r="F39" s="7"/>
    </row>
    <row r="40" spans="3:6" x14ac:dyDescent="0.25">
      <c r="C40" s="124" t="s">
        <v>290</v>
      </c>
      <c r="D40" s="98" t="s">
        <v>30</v>
      </c>
      <c r="E40" s="6">
        <v>0</v>
      </c>
      <c r="F40" s="7"/>
    </row>
    <row r="41" spans="3:6" x14ac:dyDescent="0.25">
      <c r="C41" s="124" t="s">
        <v>291</v>
      </c>
      <c r="D41" s="98" t="s">
        <v>29</v>
      </c>
      <c r="E41" s="6">
        <v>2</v>
      </c>
      <c r="F41" s="8"/>
    </row>
    <row r="42" spans="3:6" x14ac:dyDescent="0.25">
      <c r="C42" s="124" t="s">
        <v>292</v>
      </c>
      <c r="D42" s="98" t="s">
        <v>5</v>
      </c>
      <c r="E42" s="6">
        <v>2</v>
      </c>
      <c r="F42" s="8"/>
    </row>
    <row r="43" spans="3:6" x14ac:dyDescent="0.25">
      <c r="C43" s="124" t="s">
        <v>293</v>
      </c>
      <c r="D43" s="98" t="s">
        <v>18</v>
      </c>
      <c r="E43" s="6">
        <v>1</v>
      </c>
      <c r="F43" s="7"/>
    </row>
    <row r="44" spans="3:6" x14ac:dyDescent="0.25">
      <c r="C44" s="124" t="s">
        <v>294</v>
      </c>
      <c r="D44" s="98" t="s">
        <v>70</v>
      </c>
      <c r="E44" s="6">
        <v>0</v>
      </c>
      <c r="F44" s="7"/>
    </row>
    <row r="45" spans="3:6" x14ac:dyDescent="0.25">
      <c r="C45" s="124" t="s">
        <v>295</v>
      </c>
      <c r="D45" s="98" t="s">
        <v>32</v>
      </c>
      <c r="E45" s="6">
        <v>1</v>
      </c>
      <c r="F45" s="7"/>
    </row>
    <row r="46" spans="3:6" x14ac:dyDescent="0.25">
      <c r="C46" s="124" t="s">
        <v>296</v>
      </c>
      <c r="D46" s="98" t="s">
        <v>3</v>
      </c>
      <c r="E46" s="6">
        <v>1</v>
      </c>
      <c r="F46" s="7"/>
    </row>
    <row r="47" spans="3:6" x14ac:dyDescent="0.25">
      <c r="C47" s="124" t="s">
        <v>297</v>
      </c>
      <c r="D47" s="98" t="s">
        <v>12</v>
      </c>
      <c r="E47" s="6">
        <v>1</v>
      </c>
      <c r="F47" s="7"/>
    </row>
    <row r="48" spans="3:6" x14ac:dyDescent="0.25">
      <c r="C48" s="124" t="s">
        <v>298</v>
      </c>
      <c r="D48" s="98" t="s">
        <v>95</v>
      </c>
      <c r="E48" s="6">
        <v>3</v>
      </c>
      <c r="F48" s="8"/>
    </row>
    <row r="49" spans="3:6" x14ac:dyDescent="0.25">
      <c r="C49" s="124" t="s">
        <v>299</v>
      </c>
      <c r="D49" s="98" t="s">
        <v>28</v>
      </c>
      <c r="E49" s="6">
        <v>3</v>
      </c>
      <c r="F49" s="8"/>
    </row>
    <row r="50" spans="3:6" x14ac:dyDescent="0.25">
      <c r="C50" s="124" t="s">
        <v>300</v>
      </c>
      <c r="D50" s="98" t="s">
        <v>82</v>
      </c>
      <c r="E50" s="6">
        <v>1</v>
      </c>
      <c r="F50" s="7"/>
    </row>
    <row r="51" spans="3:6" x14ac:dyDescent="0.25">
      <c r="C51" s="124" t="s">
        <v>301</v>
      </c>
      <c r="D51" s="98" t="s">
        <v>68</v>
      </c>
      <c r="E51" s="6">
        <v>1</v>
      </c>
      <c r="F51" s="7"/>
    </row>
    <row r="52" spans="3:6" x14ac:dyDescent="0.25">
      <c r="C52" s="124" t="s">
        <v>302</v>
      </c>
      <c r="D52" s="98" t="s">
        <v>81</v>
      </c>
      <c r="E52" s="6">
        <v>1</v>
      </c>
      <c r="F52" s="7"/>
    </row>
    <row r="53" spans="3:6" x14ac:dyDescent="0.25">
      <c r="C53" s="124" t="s">
        <v>303</v>
      </c>
      <c r="D53" s="98" t="s">
        <v>94</v>
      </c>
      <c r="E53" s="6">
        <v>3</v>
      </c>
      <c r="F53" s="8"/>
    </row>
    <row r="54" spans="3:6" x14ac:dyDescent="0.25">
      <c r="C54" s="124" t="s">
        <v>304</v>
      </c>
      <c r="D54" s="98" t="s">
        <v>63</v>
      </c>
      <c r="E54" s="6">
        <v>1</v>
      </c>
      <c r="F54" s="7"/>
    </row>
    <row r="55" spans="3:6" x14ac:dyDescent="0.25">
      <c r="C55" s="124" t="s">
        <v>305</v>
      </c>
      <c r="D55" s="98" t="s">
        <v>44</v>
      </c>
      <c r="E55" s="6">
        <v>3</v>
      </c>
      <c r="F55" s="8"/>
    </row>
    <row r="56" spans="3:6" x14ac:dyDescent="0.25">
      <c r="C56" s="124" t="s">
        <v>306</v>
      </c>
      <c r="D56" s="98" t="s">
        <v>46</v>
      </c>
      <c r="E56" s="6">
        <v>0</v>
      </c>
      <c r="F56" s="7"/>
    </row>
    <row r="57" spans="3:6" x14ac:dyDescent="0.25">
      <c r="C57" s="124" t="s">
        <v>307</v>
      </c>
      <c r="D57" s="98" t="s">
        <v>98</v>
      </c>
      <c r="E57" s="6">
        <v>2</v>
      </c>
      <c r="F57" s="8"/>
    </row>
    <row r="58" spans="3:6" x14ac:dyDescent="0.25">
      <c r="C58" s="124" t="s">
        <v>308</v>
      </c>
      <c r="D58" s="98" t="s">
        <v>42</v>
      </c>
      <c r="E58" s="6">
        <v>4</v>
      </c>
      <c r="F58" s="8"/>
    </row>
    <row r="59" spans="3:6" x14ac:dyDescent="0.25">
      <c r="C59" s="124" t="s">
        <v>309</v>
      </c>
      <c r="D59" s="98" t="s">
        <v>38</v>
      </c>
      <c r="E59" s="6">
        <v>0</v>
      </c>
      <c r="F59" s="7"/>
    </row>
    <row r="60" spans="3:6" x14ac:dyDescent="0.25">
      <c r="C60" s="124" t="s">
        <v>310</v>
      </c>
      <c r="D60" s="98" t="s">
        <v>22</v>
      </c>
      <c r="E60" s="6">
        <v>0</v>
      </c>
      <c r="F60" s="7"/>
    </row>
    <row r="61" spans="3:6" x14ac:dyDescent="0.25">
      <c r="C61" s="124" t="s">
        <v>311</v>
      </c>
      <c r="D61" s="98" t="s">
        <v>40</v>
      </c>
      <c r="E61" s="6">
        <v>4</v>
      </c>
      <c r="F61" s="8"/>
    </row>
    <row r="62" spans="3:6" x14ac:dyDescent="0.25">
      <c r="C62" s="124" t="s">
        <v>312</v>
      </c>
      <c r="D62" s="98" t="s">
        <v>15</v>
      </c>
      <c r="E62" s="6">
        <v>2</v>
      </c>
      <c r="F62" s="8"/>
    </row>
    <row r="63" spans="3:6" x14ac:dyDescent="0.25">
      <c r="C63" s="124" t="s">
        <v>313</v>
      </c>
      <c r="D63" s="98" t="s">
        <v>51</v>
      </c>
      <c r="E63" s="6">
        <v>10</v>
      </c>
      <c r="F63" s="9"/>
    </row>
    <row r="64" spans="3:6" x14ac:dyDescent="0.25">
      <c r="C64" s="124" t="s">
        <v>314</v>
      </c>
      <c r="D64" s="98" t="s">
        <v>53</v>
      </c>
      <c r="E64" s="6">
        <v>4</v>
      </c>
      <c r="F64" s="8"/>
    </row>
    <row r="65" spans="3:6" x14ac:dyDescent="0.25">
      <c r="C65" s="124" t="s">
        <v>315</v>
      </c>
      <c r="D65" s="98" t="s">
        <v>316</v>
      </c>
      <c r="E65" s="6">
        <v>0</v>
      </c>
      <c r="F65" s="7"/>
    </row>
    <row r="66" spans="3:6" x14ac:dyDescent="0.25">
      <c r="C66" s="124" t="s">
        <v>317</v>
      </c>
      <c r="D66" s="98" t="s">
        <v>54</v>
      </c>
      <c r="E66" s="6">
        <v>3</v>
      </c>
      <c r="F66" s="8"/>
    </row>
    <row r="67" spans="3:6" x14ac:dyDescent="0.25">
      <c r="C67" s="124" t="s">
        <v>318</v>
      </c>
      <c r="D67" s="98" t="s">
        <v>7</v>
      </c>
      <c r="E67" s="6">
        <v>3</v>
      </c>
      <c r="F67" s="8"/>
    </row>
    <row r="68" spans="3:6" x14ac:dyDescent="0.25">
      <c r="C68" s="124" t="s">
        <v>319</v>
      </c>
      <c r="D68" s="98" t="s">
        <v>74</v>
      </c>
      <c r="E68" s="6">
        <v>3</v>
      </c>
      <c r="F68" s="8"/>
    </row>
    <row r="69" spans="3:6" x14ac:dyDescent="0.25">
      <c r="C69" s="124" t="s">
        <v>320</v>
      </c>
      <c r="D69" s="98" t="s">
        <v>89</v>
      </c>
      <c r="E69" s="6">
        <v>1</v>
      </c>
      <c r="F69" s="7"/>
    </row>
    <row r="70" spans="3:6" x14ac:dyDescent="0.25">
      <c r="C70" s="124" t="s">
        <v>321</v>
      </c>
      <c r="D70" s="98" t="s">
        <v>90</v>
      </c>
      <c r="E70" s="6">
        <v>2</v>
      </c>
      <c r="F70" s="8"/>
    </row>
    <row r="71" spans="3:6" x14ac:dyDescent="0.25">
      <c r="C71" s="124" t="s">
        <v>322</v>
      </c>
      <c r="D71" s="98" t="s">
        <v>37</v>
      </c>
      <c r="E71" s="6">
        <v>2</v>
      </c>
      <c r="F71" s="8"/>
    </row>
    <row r="72" spans="3:6" x14ac:dyDescent="0.25">
      <c r="C72" s="124" t="s">
        <v>323</v>
      </c>
      <c r="D72" s="98" t="s">
        <v>45</v>
      </c>
      <c r="E72" s="6">
        <v>2</v>
      </c>
      <c r="F72" s="8"/>
    </row>
    <row r="73" spans="3:6" x14ac:dyDescent="0.25">
      <c r="C73" s="124" t="s">
        <v>324</v>
      </c>
      <c r="D73" s="98" t="s">
        <v>2</v>
      </c>
      <c r="E73" s="6">
        <v>7</v>
      </c>
      <c r="F73" s="9"/>
    </row>
    <row r="74" spans="3:6" x14ac:dyDescent="0.25">
      <c r="C74" s="124" t="s">
        <v>325</v>
      </c>
      <c r="D74" s="98" t="s">
        <v>20</v>
      </c>
      <c r="E74" s="6">
        <v>0</v>
      </c>
      <c r="F74" s="7"/>
    </row>
    <row r="75" spans="3:6" x14ac:dyDescent="0.25">
      <c r="C75" s="124" t="s">
        <v>326</v>
      </c>
      <c r="D75" s="98" t="s">
        <v>14</v>
      </c>
      <c r="E75" s="6">
        <v>1</v>
      </c>
      <c r="F75" s="7"/>
    </row>
    <row r="76" spans="3:6" x14ac:dyDescent="0.25">
      <c r="C76" s="124" t="s">
        <v>327</v>
      </c>
      <c r="D76" s="98" t="s">
        <v>97</v>
      </c>
      <c r="E76" s="6">
        <v>0</v>
      </c>
      <c r="F76" s="7"/>
    </row>
    <row r="77" spans="3:6" x14ac:dyDescent="0.25">
      <c r="C77" s="124" t="s">
        <v>328</v>
      </c>
      <c r="D77" s="98" t="s">
        <v>4</v>
      </c>
      <c r="E77" s="6">
        <v>1</v>
      </c>
      <c r="F77" s="7"/>
    </row>
    <row r="78" spans="3:6" x14ac:dyDescent="0.25">
      <c r="C78" s="124" t="s">
        <v>329</v>
      </c>
      <c r="D78" s="98" t="s">
        <v>1</v>
      </c>
      <c r="E78" s="6">
        <v>7</v>
      </c>
      <c r="F78" s="9"/>
    </row>
    <row r="79" spans="3:6" x14ac:dyDescent="0.25">
      <c r="C79" s="124" t="s">
        <v>330</v>
      </c>
      <c r="D79" s="98" t="s">
        <v>115</v>
      </c>
      <c r="E79" s="6">
        <v>10</v>
      </c>
      <c r="F79" s="9"/>
    </row>
    <row r="80" spans="3:6" x14ac:dyDescent="0.25">
      <c r="C80" s="124" t="s">
        <v>331</v>
      </c>
      <c r="D80" s="98" t="s">
        <v>62</v>
      </c>
      <c r="E80" s="6">
        <v>3</v>
      </c>
      <c r="F80" s="8"/>
    </row>
    <row r="81" spans="3:6" x14ac:dyDescent="0.25">
      <c r="C81" s="124" t="s">
        <v>332</v>
      </c>
      <c r="D81" s="98" t="s">
        <v>112</v>
      </c>
      <c r="E81" s="6">
        <v>0</v>
      </c>
      <c r="F81" s="7"/>
    </row>
    <row r="82" spans="3:6" x14ac:dyDescent="0.25">
      <c r="C82" s="124" t="s">
        <v>333</v>
      </c>
      <c r="D82" s="98" t="s">
        <v>108</v>
      </c>
      <c r="E82" s="6">
        <v>5</v>
      </c>
      <c r="F82" s="8"/>
    </row>
    <row r="83" spans="3:6" x14ac:dyDescent="0.25">
      <c r="C83" s="124" t="s">
        <v>334</v>
      </c>
      <c r="D83" s="98" t="s">
        <v>75</v>
      </c>
      <c r="E83" s="6">
        <v>1</v>
      </c>
      <c r="F83" s="7"/>
    </row>
    <row r="84" spans="3:6" x14ac:dyDescent="0.25">
      <c r="C84" s="124" t="s">
        <v>335</v>
      </c>
      <c r="D84" s="98" t="s">
        <v>52</v>
      </c>
      <c r="E84" s="6">
        <v>8</v>
      </c>
      <c r="F84" s="9"/>
    </row>
    <row r="85" spans="3:6" x14ac:dyDescent="0.25">
      <c r="C85" s="124" t="s">
        <v>336</v>
      </c>
      <c r="D85" s="98" t="s">
        <v>86</v>
      </c>
      <c r="E85" s="6">
        <v>1</v>
      </c>
      <c r="F85" s="7"/>
    </row>
    <row r="86" spans="3:6" x14ac:dyDescent="0.25">
      <c r="C86" s="124" t="s">
        <v>337</v>
      </c>
      <c r="D86" s="98" t="s">
        <v>87</v>
      </c>
      <c r="E86" s="6">
        <v>1</v>
      </c>
      <c r="F86" s="7"/>
    </row>
    <row r="87" spans="3:6" x14ac:dyDescent="0.25">
      <c r="C87" s="124" t="s">
        <v>338</v>
      </c>
      <c r="D87" s="98" t="s">
        <v>103</v>
      </c>
      <c r="E87" s="6">
        <v>4</v>
      </c>
      <c r="F87" s="8"/>
    </row>
    <row r="88" spans="3:6" x14ac:dyDescent="0.25">
      <c r="C88" s="124" t="s">
        <v>339</v>
      </c>
      <c r="D88" s="98" t="s">
        <v>104</v>
      </c>
      <c r="E88" s="6">
        <v>7</v>
      </c>
      <c r="F88" s="9"/>
    </row>
    <row r="89" spans="3:6" x14ac:dyDescent="0.25">
      <c r="C89" s="124" t="s">
        <v>340</v>
      </c>
      <c r="D89" s="98" t="s">
        <v>96</v>
      </c>
      <c r="E89" s="6">
        <v>1</v>
      </c>
      <c r="F89" s="7"/>
    </row>
    <row r="90" spans="3:6" x14ac:dyDescent="0.25">
      <c r="C90" s="124" t="s">
        <v>341</v>
      </c>
      <c r="D90" s="98" t="s">
        <v>71</v>
      </c>
      <c r="E90" s="6">
        <v>0</v>
      </c>
      <c r="F90" s="7"/>
    </row>
    <row r="91" spans="3:6" x14ac:dyDescent="0.25">
      <c r="C91" s="124" t="s">
        <v>342</v>
      </c>
      <c r="D91" s="98" t="s">
        <v>72</v>
      </c>
      <c r="E91" s="6">
        <v>1</v>
      </c>
      <c r="F91" s="7"/>
    </row>
    <row r="92" spans="3:6" x14ac:dyDescent="0.25">
      <c r="C92" s="124" t="s">
        <v>343</v>
      </c>
      <c r="D92" s="98" t="s">
        <v>43</v>
      </c>
      <c r="E92" s="6">
        <v>4</v>
      </c>
      <c r="F92" s="8"/>
    </row>
    <row r="93" spans="3:6" x14ac:dyDescent="0.25">
      <c r="C93" s="124" t="s">
        <v>344</v>
      </c>
      <c r="D93" s="98" t="s">
        <v>17</v>
      </c>
      <c r="E93" s="6">
        <v>0</v>
      </c>
      <c r="F93" s="7"/>
    </row>
    <row r="94" spans="3:6" x14ac:dyDescent="0.25">
      <c r="C94" s="124" t="s">
        <v>345</v>
      </c>
      <c r="D94" s="98" t="s">
        <v>346</v>
      </c>
      <c r="E94" s="6">
        <v>0</v>
      </c>
      <c r="F94" s="7"/>
    </row>
    <row r="95" spans="3:6" x14ac:dyDescent="0.25">
      <c r="C95" s="124" t="s">
        <v>347</v>
      </c>
      <c r="D95" s="98" t="s">
        <v>109</v>
      </c>
      <c r="E95" s="6">
        <v>0</v>
      </c>
      <c r="F95" s="7"/>
    </row>
    <row r="96" spans="3:6" x14ac:dyDescent="0.25">
      <c r="C96" s="124" t="s">
        <v>348</v>
      </c>
      <c r="D96" s="98" t="s">
        <v>114</v>
      </c>
      <c r="E96" s="6">
        <v>1</v>
      </c>
      <c r="F96" s="7"/>
    </row>
    <row r="97" spans="3:6" x14ac:dyDescent="0.25">
      <c r="C97" s="124" t="s">
        <v>349</v>
      </c>
      <c r="D97" s="98" t="s">
        <v>113</v>
      </c>
      <c r="E97" s="6">
        <v>6</v>
      </c>
      <c r="F97" s="9"/>
    </row>
    <row r="98" spans="3:6" x14ac:dyDescent="0.25">
      <c r="C98" s="124" t="s">
        <v>350</v>
      </c>
      <c r="D98" s="98" t="s">
        <v>110</v>
      </c>
      <c r="E98" s="6">
        <v>0</v>
      </c>
      <c r="F98" s="7"/>
    </row>
    <row r="99" spans="3:6" x14ac:dyDescent="0.25">
      <c r="C99" s="124" t="s">
        <v>351</v>
      </c>
      <c r="D99" s="98" t="s">
        <v>111</v>
      </c>
      <c r="E99" s="6">
        <v>0</v>
      </c>
      <c r="F99" s="7"/>
    </row>
    <row r="100" spans="3:6" x14ac:dyDescent="0.25">
      <c r="C100" s="124">
        <v>971</v>
      </c>
      <c r="D100" s="98" t="s">
        <v>47</v>
      </c>
      <c r="E100" s="6">
        <v>1</v>
      </c>
      <c r="F100" s="7"/>
    </row>
    <row r="101" spans="3:6" x14ac:dyDescent="0.25">
      <c r="C101" s="125">
        <v>972</v>
      </c>
      <c r="D101" s="98" t="s">
        <v>58</v>
      </c>
      <c r="E101" s="6">
        <v>1</v>
      </c>
      <c r="F101" s="7"/>
    </row>
    <row r="102" spans="3:6" x14ac:dyDescent="0.25">
      <c r="C102" s="125">
        <v>973</v>
      </c>
      <c r="D102" s="98" t="s">
        <v>48</v>
      </c>
      <c r="E102" s="6">
        <v>2</v>
      </c>
      <c r="F102" s="8"/>
    </row>
    <row r="103" spans="3:6" x14ac:dyDescent="0.25">
      <c r="C103" s="124">
        <v>974</v>
      </c>
      <c r="D103" s="98" t="s">
        <v>57</v>
      </c>
      <c r="E103" s="6">
        <v>7</v>
      </c>
      <c r="F103" s="9"/>
    </row>
    <row r="104" spans="3:6" x14ac:dyDescent="0.25">
      <c r="C104" s="125">
        <v>976</v>
      </c>
      <c r="D104" s="98" t="s">
        <v>59</v>
      </c>
      <c r="E104" s="6">
        <v>0</v>
      </c>
      <c r="F104" s="7"/>
    </row>
    <row r="105" spans="3:6" x14ac:dyDescent="0.25">
      <c r="C105" s="126"/>
      <c r="D105" s="98" t="s">
        <v>78</v>
      </c>
      <c r="E105" s="6">
        <v>1</v>
      </c>
      <c r="F105" s="7"/>
    </row>
    <row r="106" spans="3:6" x14ac:dyDescent="0.25">
      <c r="C106" s="126"/>
      <c r="D106" s="98" t="s">
        <v>99</v>
      </c>
      <c r="E106" s="6">
        <v>3</v>
      </c>
      <c r="F106" s="8"/>
    </row>
    <row r="107" spans="3:6" x14ac:dyDescent="0.25">
      <c r="C107" s="126"/>
      <c r="D107" s="98" t="s">
        <v>56</v>
      </c>
      <c r="E107" s="6">
        <v>0</v>
      </c>
      <c r="F107" s="7"/>
    </row>
  </sheetData>
  <mergeCells count="1">
    <mergeCell ref="C2:G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5"/>
  <sheetViews>
    <sheetView workbookViewId="0"/>
  </sheetViews>
  <sheetFormatPr baseColWidth="10" defaultRowHeight="15" x14ac:dyDescent="0.25"/>
  <cols>
    <col min="1" max="1" width="3.42578125" customWidth="1"/>
    <col min="2" max="2" width="5.42578125" customWidth="1"/>
    <col min="3" max="3" width="26.7109375" customWidth="1"/>
    <col min="10" max="10" width="8.7109375" customWidth="1"/>
    <col min="11" max="11" width="16" customWidth="1"/>
  </cols>
  <sheetData>
    <row r="2" spans="3:13" x14ac:dyDescent="0.25">
      <c r="C2" s="146" t="s">
        <v>142</v>
      </c>
      <c r="D2" s="148"/>
      <c r="E2" s="148"/>
      <c r="F2" s="148"/>
      <c r="G2" s="148"/>
      <c r="H2" s="148"/>
    </row>
    <row r="4" spans="3:13" x14ac:dyDescent="0.25">
      <c r="C4" s="6" t="s">
        <v>0</v>
      </c>
      <c r="D4" s="6">
        <v>157</v>
      </c>
      <c r="E4" s="9"/>
      <c r="G4" s="5"/>
      <c r="H4" s="6" t="s">
        <v>129</v>
      </c>
      <c r="I4" s="6"/>
      <c r="J4" s="6"/>
    </row>
    <row r="5" spans="3:13" x14ac:dyDescent="0.25">
      <c r="C5" s="6" t="s">
        <v>13</v>
      </c>
      <c r="D5" s="6">
        <v>33</v>
      </c>
      <c r="E5" s="7"/>
      <c r="G5" s="7"/>
      <c r="H5" s="33" t="s">
        <v>128</v>
      </c>
      <c r="I5" s="34"/>
      <c r="J5" s="35"/>
    </row>
    <row r="6" spans="3:13" x14ac:dyDescent="0.25">
      <c r="C6" s="6" t="s">
        <v>21</v>
      </c>
      <c r="D6" s="6">
        <v>8</v>
      </c>
      <c r="E6" s="7"/>
      <c r="G6" s="8"/>
      <c r="H6" s="33" t="s">
        <v>365</v>
      </c>
      <c r="I6" s="34"/>
      <c r="J6" s="35"/>
    </row>
    <row r="7" spans="3:13" x14ac:dyDescent="0.25">
      <c r="C7" s="6" t="s">
        <v>26</v>
      </c>
      <c r="D7" s="6">
        <v>44</v>
      </c>
      <c r="E7" s="7"/>
      <c r="G7" s="9"/>
      <c r="H7" s="33" t="s">
        <v>127</v>
      </c>
      <c r="I7" s="34"/>
      <c r="J7" s="35"/>
    </row>
    <row r="8" spans="3:13" x14ac:dyDescent="0.25">
      <c r="C8" s="6" t="s">
        <v>33</v>
      </c>
      <c r="D8" s="6">
        <v>17</v>
      </c>
      <c r="E8" s="7"/>
    </row>
    <row r="9" spans="3:13" x14ac:dyDescent="0.25">
      <c r="C9" s="6" t="s">
        <v>36</v>
      </c>
      <c r="D9" s="6">
        <v>91</v>
      </c>
      <c r="E9" s="8"/>
    </row>
    <row r="10" spans="3:13" x14ac:dyDescent="0.25">
      <c r="C10" s="6" t="s">
        <v>49</v>
      </c>
      <c r="D10" s="6">
        <v>51</v>
      </c>
      <c r="E10" s="8"/>
    </row>
    <row r="11" spans="3:13" x14ac:dyDescent="0.25">
      <c r="C11" s="6" t="s">
        <v>107</v>
      </c>
      <c r="D11" s="6">
        <v>79</v>
      </c>
      <c r="E11" s="8"/>
    </row>
    <row r="12" spans="3:13" x14ac:dyDescent="0.25">
      <c r="C12" s="6" t="s">
        <v>60</v>
      </c>
      <c r="D12" s="6">
        <v>40</v>
      </c>
      <c r="E12" s="7"/>
      <c r="F12" s="166"/>
      <c r="G12" s="148"/>
      <c r="H12" s="148"/>
      <c r="I12" s="148"/>
      <c r="J12" s="148"/>
      <c r="K12" s="148"/>
      <c r="L12" s="148"/>
      <c r="M12" s="148"/>
    </row>
    <row r="13" spans="3:13" x14ac:dyDescent="0.25">
      <c r="C13" s="6" t="s">
        <v>65</v>
      </c>
      <c r="D13" s="6">
        <v>95</v>
      </c>
      <c r="E13" s="8"/>
    </row>
    <row r="14" spans="3:13" x14ac:dyDescent="0.25">
      <c r="C14" s="6" t="s">
        <v>79</v>
      </c>
      <c r="D14" s="6">
        <v>142</v>
      </c>
      <c r="E14" s="9"/>
    </row>
    <row r="15" spans="3:13" x14ac:dyDescent="0.25">
      <c r="C15" s="6" t="s">
        <v>93</v>
      </c>
      <c r="D15" s="6">
        <v>45</v>
      </c>
      <c r="E15" s="7"/>
    </row>
    <row r="16" spans="3:13" x14ac:dyDescent="0.25">
      <c r="C16" s="6" t="s">
        <v>100</v>
      </c>
      <c r="D16" s="6">
        <v>71</v>
      </c>
      <c r="E16" s="8"/>
    </row>
    <row r="17" spans="3:5" x14ac:dyDescent="0.25">
      <c r="C17" s="6" t="s">
        <v>47</v>
      </c>
      <c r="D17" s="6">
        <v>1</v>
      </c>
      <c r="E17" s="7"/>
    </row>
    <row r="18" spans="3:5" x14ac:dyDescent="0.25">
      <c r="C18" s="6" t="s">
        <v>58</v>
      </c>
      <c r="D18" s="6">
        <v>37</v>
      </c>
      <c r="E18" s="7"/>
    </row>
    <row r="19" spans="3:5" x14ac:dyDescent="0.25">
      <c r="C19" s="6" t="s">
        <v>48</v>
      </c>
      <c r="D19" s="6">
        <v>16</v>
      </c>
      <c r="E19" s="7"/>
    </row>
    <row r="20" spans="3:5" x14ac:dyDescent="0.25">
      <c r="C20" s="6" t="s">
        <v>57</v>
      </c>
      <c r="D20" s="6">
        <v>28</v>
      </c>
      <c r="E20" s="7"/>
    </row>
    <row r="21" spans="3:5" x14ac:dyDescent="0.25">
      <c r="C21" s="6" t="s">
        <v>59</v>
      </c>
      <c r="D21" s="6">
        <v>3</v>
      </c>
      <c r="E21" s="7"/>
    </row>
    <row r="22" spans="3:5" x14ac:dyDescent="0.25">
      <c r="C22" s="6" t="s">
        <v>78</v>
      </c>
      <c r="D22" s="6">
        <v>10</v>
      </c>
      <c r="E22" s="7"/>
    </row>
    <row r="23" spans="3:5" x14ac:dyDescent="0.25">
      <c r="C23" s="6" t="s">
        <v>99</v>
      </c>
      <c r="D23" s="6">
        <v>1</v>
      </c>
      <c r="E23" s="7"/>
    </row>
    <row r="24" spans="3:5" x14ac:dyDescent="0.25">
      <c r="C24" s="6" t="s">
        <v>55</v>
      </c>
      <c r="D24" s="6">
        <v>5</v>
      </c>
      <c r="E24" s="7"/>
    </row>
    <row r="25" spans="3:5" x14ac:dyDescent="0.25">
      <c r="D25">
        <f>SUM(D4:D24)</f>
        <v>974</v>
      </c>
    </row>
  </sheetData>
  <sortState ref="C4:E24">
    <sortCondition ref="C4:C24"/>
  </sortState>
  <mergeCells count="2">
    <mergeCell ref="C2:H2"/>
    <mergeCell ref="F12:M12"/>
  </mergeCells>
  <pageMargins left="0.7" right="0.7" top="0.75" bottom="0.75" header="0.3" footer="0.3"/>
  <pageSetup paperSize="9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25"/>
  <sheetViews>
    <sheetView workbookViewId="0"/>
  </sheetViews>
  <sheetFormatPr baseColWidth="10" defaultRowHeight="15" x14ac:dyDescent="0.25"/>
  <cols>
    <col min="1" max="1" width="5.140625" customWidth="1"/>
    <col min="2" max="2" width="6.85546875" customWidth="1"/>
    <col min="3" max="3" width="26.7109375" customWidth="1"/>
    <col min="11" max="11" width="7.7109375" customWidth="1"/>
  </cols>
  <sheetData>
    <row r="2" spans="3:15" x14ac:dyDescent="0.25">
      <c r="C2" s="146" t="s">
        <v>145</v>
      </c>
      <c r="D2" s="148"/>
      <c r="E2" s="148"/>
      <c r="F2" s="148"/>
      <c r="G2" s="148"/>
      <c r="H2" s="148"/>
      <c r="I2" s="148"/>
    </row>
    <row r="4" spans="3:15" x14ac:dyDescent="0.25">
      <c r="C4" s="6" t="s">
        <v>0</v>
      </c>
      <c r="D4" s="129">
        <v>2.1528662420382165</v>
      </c>
      <c r="E4" s="9"/>
      <c r="G4" s="6"/>
      <c r="H4" s="25" t="s">
        <v>366</v>
      </c>
      <c r="I4" s="25"/>
      <c r="J4" s="25"/>
      <c r="K4" s="26"/>
    </row>
    <row r="5" spans="3:15" x14ac:dyDescent="0.25">
      <c r="C5" s="6" t="s">
        <v>13</v>
      </c>
      <c r="D5" s="129">
        <v>2.1515151515151514</v>
      </c>
      <c r="E5" s="9"/>
      <c r="G5" s="7"/>
      <c r="H5" s="25" t="s">
        <v>130</v>
      </c>
      <c r="I5" s="25"/>
      <c r="J5" s="25"/>
      <c r="K5" s="26"/>
    </row>
    <row r="6" spans="3:15" x14ac:dyDescent="0.25">
      <c r="C6" s="6" t="s">
        <v>21</v>
      </c>
      <c r="D6" s="129">
        <v>2.875</v>
      </c>
      <c r="E6" s="9"/>
      <c r="G6" s="8"/>
      <c r="H6" s="25" t="s">
        <v>147</v>
      </c>
      <c r="I6" s="25"/>
      <c r="J6" s="25"/>
      <c r="K6" s="26"/>
    </row>
    <row r="7" spans="3:15" x14ac:dyDescent="0.25">
      <c r="C7" s="6" t="s">
        <v>26</v>
      </c>
      <c r="D7" s="129">
        <v>1.4090909090909092</v>
      </c>
      <c r="E7" s="7"/>
      <c r="G7" s="9"/>
      <c r="H7" s="25" t="s">
        <v>146</v>
      </c>
      <c r="I7" s="25"/>
      <c r="J7" s="25"/>
      <c r="K7" s="26"/>
    </row>
    <row r="8" spans="3:15" x14ac:dyDescent="0.25">
      <c r="C8" s="6" t="s">
        <v>33</v>
      </c>
      <c r="D8" s="129">
        <v>2.5882352941176472</v>
      </c>
      <c r="E8" s="9"/>
    </row>
    <row r="9" spans="3:15" x14ac:dyDescent="0.25">
      <c r="C9" s="6" t="s">
        <v>36</v>
      </c>
      <c r="D9" s="129">
        <v>1.7912087912087913</v>
      </c>
      <c r="E9" s="8"/>
    </row>
    <row r="10" spans="3:15" x14ac:dyDescent="0.25">
      <c r="C10" s="6" t="s">
        <v>49</v>
      </c>
      <c r="D10" s="129">
        <v>1.0784313725490196</v>
      </c>
      <c r="E10" s="7"/>
    </row>
    <row r="11" spans="3:15" x14ac:dyDescent="0.25">
      <c r="C11" s="6" t="s">
        <v>107</v>
      </c>
      <c r="D11" s="129">
        <v>2.278481012658228</v>
      </c>
      <c r="E11" s="9"/>
    </row>
    <row r="12" spans="3:15" x14ac:dyDescent="0.25">
      <c r="C12" s="6" t="s">
        <v>60</v>
      </c>
      <c r="D12" s="129">
        <v>1.4</v>
      </c>
      <c r="E12" s="7"/>
    </row>
    <row r="13" spans="3:15" x14ac:dyDescent="0.25">
      <c r="C13" s="6" t="s">
        <v>65</v>
      </c>
      <c r="D13" s="129">
        <v>1.736842105263158</v>
      </c>
      <c r="E13" s="8"/>
    </row>
    <row r="14" spans="3:15" x14ac:dyDescent="0.25">
      <c r="C14" s="6" t="s">
        <v>79</v>
      </c>
      <c r="D14" s="129">
        <v>1.6338028169014085</v>
      </c>
      <c r="E14" s="8"/>
      <c r="H14" s="166"/>
      <c r="I14" s="148"/>
      <c r="J14" s="148"/>
      <c r="K14" s="148"/>
      <c r="L14" s="148"/>
      <c r="M14" s="148"/>
      <c r="N14" s="148"/>
      <c r="O14" s="148"/>
    </row>
    <row r="15" spans="3:15" x14ac:dyDescent="0.25">
      <c r="C15" s="6" t="s">
        <v>93</v>
      </c>
      <c r="D15" s="129">
        <v>1.8478260869565217</v>
      </c>
      <c r="E15" s="8"/>
    </row>
    <row r="16" spans="3:15" x14ac:dyDescent="0.25">
      <c r="C16" s="6" t="s">
        <v>100</v>
      </c>
      <c r="D16" s="129">
        <v>1.9577464788732395</v>
      </c>
      <c r="E16" s="8"/>
    </row>
    <row r="17" spans="3:5" x14ac:dyDescent="0.25">
      <c r="C17" s="6" t="s">
        <v>47</v>
      </c>
      <c r="D17" s="129">
        <v>1</v>
      </c>
      <c r="E17" s="7"/>
    </row>
    <row r="18" spans="3:5" x14ac:dyDescent="0.25">
      <c r="C18" s="6" t="s">
        <v>58</v>
      </c>
      <c r="D18" s="129">
        <v>1.2702702702702702</v>
      </c>
      <c r="E18" s="7"/>
    </row>
    <row r="19" spans="3:5" x14ac:dyDescent="0.25">
      <c r="C19" s="6" t="s">
        <v>48</v>
      </c>
      <c r="D19" s="129">
        <v>1.5</v>
      </c>
      <c r="E19" s="8"/>
    </row>
    <row r="20" spans="3:5" x14ac:dyDescent="0.25">
      <c r="C20" s="6" t="s">
        <v>57</v>
      </c>
      <c r="D20" s="129">
        <v>1.25</v>
      </c>
      <c r="E20" s="7"/>
    </row>
    <row r="21" spans="3:5" x14ac:dyDescent="0.25">
      <c r="C21" s="6" t="s">
        <v>59</v>
      </c>
      <c r="D21" s="129">
        <v>1</v>
      </c>
      <c r="E21" s="7"/>
    </row>
    <row r="22" spans="3:5" x14ac:dyDescent="0.25">
      <c r="C22" s="6" t="s">
        <v>78</v>
      </c>
      <c r="D22" s="129">
        <v>1.8</v>
      </c>
      <c r="E22" s="8"/>
    </row>
    <row r="23" spans="3:5" x14ac:dyDescent="0.25">
      <c r="C23" s="6" t="s">
        <v>99</v>
      </c>
      <c r="D23" s="129">
        <v>5</v>
      </c>
      <c r="E23" s="9"/>
    </row>
    <row r="24" spans="3:5" x14ac:dyDescent="0.25">
      <c r="C24" s="6" t="s">
        <v>55</v>
      </c>
      <c r="D24" s="129">
        <v>2.2000000000000002</v>
      </c>
      <c r="E24" s="9"/>
    </row>
    <row r="25" spans="3:5" x14ac:dyDescent="0.25">
      <c r="D25" s="1">
        <f>'CARTE 1'!D25/'CARTE 6'!D25</f>
        <v>1.8039014373716633</v>
      </c>
    </row>
  </sheetData>
  <sortState ref="C4:E24">
    <sortCondition ref="C4:C24"/>
  </sortState>
  <mergeCells count="2">
    <mergeCell ref="C2:I2"/>
    <mergeCell ref="H14:O14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7"/>
  <sheetViews>
    <sheetView workbookViewId="0"/>
  </sheetViews>
  <sheetFormatPr baseColWidth="10" defaultRowHeight="15" x14ac:dyDescent="0.25"/>
  <cols>
    <col min="1" max="1" width="4" customWidth="1"/>
    <col min="2" max="2" width="5.140625" customWidth="1"/>
    <col min="3" max="3" width="11.28515625" customWidth="1"/>
    <col min="4" max="4" width="17.42578125" customWidth="1"/>
    <col min="5" max="5" width="13.42578125" customWidth="1"/>
    <col min="6" max="6" width="14" customWidth="1"/>
    <col min="7" max="7" width="16.28515625" customWidth="1"/>
    <col min="8" max="8" width="14" customWidth="1"/>
    <col min="9" max="9" width="15.5703125" customWidth="1"/>
    <col min="10" max="10" width="15.42578125" customWidth="1"/>
    <col min="13" max="13" width="4.42578125" customWidth="1"/>
  </cols>
  <sheetData>
    <row r="2" spans="3:11" x14ac:dyDescent="0.25">
      <c r="C2" s="144" t="s">
        <v>180</v>
      </c>
      <c r="D2" s="145"/>
      <c r="E2" s="145"/>
      <c r="F2" s="145"/>
      <c r="G2" s="145"/>
      <c r="H2" s="145"/>
      <c r="I2" s="145"/>
    </row>
    <row r="5" spans="3:11" ht="60" customHeight="1" x14ac:dyDescent="0.25">
      <c r="D5" s="16" t="s">
        <v>181</v>
      </c>
      <c r="E5" s="16" t="s">
        <v>182</v>
      </c>
      <c r="F5" s="16" t="s">
        <v>352</v>
      </c>
      <c r="G5" s="16" t="s">
        <v>353</v>
      </c>
      <c r="H5" s="16" t="s">
        <v>354</v>
      </c>
      <c r="I5" s="16" t="s">
        <v>355</v>
      </c>
      <c r="J5" s="16" t="s">
        <v>183</v>
      </c>
      <c r="K5" s="42"/>
    </row>
    <row r="6" spans="3:11" x14ac:dyDescent="0.25">
      <c r="D6" s="83">
        <v>0.25</v>
      </c>
      <c r="E6" s="83">
        <v>0.17</v>
      </c>
      <c r="F6" s="83">
        <v>0.15</v>
      </c>
      <c r="G6" s="83">
        <v>0.12</v>
      </c>
      <c r="H6" s="83">
        <v>0.12</v>
      </c>
      <c r="I6" s="83">
        <v>0.1</v>
      </c>
      <c r="J6" s="83">
        <v>0.1</v>
      </c>
    </row>
    <row r="7" spans="3:11" x14ac:dyDescent="0.25">
      <c r="D7" s="140"/>
      <c r="E7" s="140"/>
      <c r="F7" s="140"/>
      <c r="G7" s="140"/>
      <c r="H7" s="140"/>
      <c r="I7" s="140"/>
      <c r="J7" s="140"/>
    </row>
  </sheetData>
  <mergeCells count="1">
    <mergeCell ref="C2:I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2"/>
  <sheetViews>
    <sheetView workbookViewId="0"/>
  </sheetViews>
  <sheetFormatPr baseColWidth="10" defaultRowHeight="15" x14ac:dyDescent="0.25"/>
  <cols>
    <col min="1" max="1" width="4.7109375" customWidth="1"/>
    <col min="2" max="2" width="6.5703125" customWidth="1"/>
    <col min="10" max="10" width="6.42578125" customWidth="1"/>
  </cols>
  <sheetData>
    <row r="2" spans="3:10" x14ac:dyDescent="0.25">
      <c r="C2" s="146" t="s">
        <v>184</v>
      </c>
      <c r="D2" s="147"/>
      <c r="E2" s="147"/>
      <c r="F2" s="147"/>
      <c r="G2" s="147"/>
      <c r="H2" s="147"/>
      <c r="I2" s="147"/>
      <c r="J2" s="147"/>
    </row>
    <row r="5" spans="3:10" x14ac:dyDescent="0.25">
      <c r="D5" s="6" t="s">
        <v>185</v>
      </c>
      <c r="E5" s="6">
        <v>600</v>
      </c>
      <c r="F5" s="95">
        <f>E5/E$12</f>
        <v>0.43041606886657102</v>
      </c>
    </row>
    <row r="6" spans="3:10" x14ac:dyDescent="0.25">
      <c r="D6" s="6" t="s">
        <v>186</v>
      </c>
      <c r="E6" s="6">
        <v>197</v>
      </c>
      <c r="F6" s="95">
        <f t="shared" ref="F6:F11" si="0">E6/E$12</f>
        <v>0.14131994261119082</v>
      </c>
    </row>
    <row r="7" spans="3:10" x14ac:dyDescent="0.25">
      <c r="D7" s="6" t="s">
        <v>187</v>
      </c>
      <c r="E7" s="6">
        <v>180</v>
      </c>
      <c r="F7" s="95">
        <f t="shared" si="0"/>
        <v>0.1291248206599713</v>
      </c>
    </row>
    <row r="8" spans="3:10" x14ac:dyDescent="0.25">
      <c r="D8" s="6" t="s">
        <v>188</v>
      </c>
      <c r="E8" s="6">
        <v>159</v>
      </c>
      <c r="F8" s="95">
        <f t="shared" si="0"/>
        <v>0.11406025824964132</v>
      </c>
    </row>
    <row r="9" spans="3:10" x14ac:dyDescent="0.25">
      <c r="D9" s="6" t="s">
        <v>189</v>
      </c>
      <c r="E9" s="6">
        <v>137</v>
      </c>
      <c r="F9" s="95">
        <f t="shared" si="0"/>
        <v>9.8278335724533719E-2</v>
      </c>
    </row>
    <row r="10" spans="3:10" x14ac:dyDescent="0.25">
      <c r="D10" s="6" t="s">
        <v>190</v>
      </c>
      <c r="E10" s="6">
        <v>71</v>
      </c>
      <c r="F10" s="95">
        <f t="shared" si="0"/>
        <v>5.0932568149210905E-2</v>
      </c>
    </row>
    <row r="11" spans="3:10" x14ac:dyDescent="0.25">
      <c r="D11" s="6" t="s">
        <v>191</v>
      </c>
      <c r="E11" s="6">
        <v>50</v>
      </c>
      <c r="F11" s="95">
        <f t="shared" si="0"/>
        <v>3.5868005738880916E-2</v>
      </c>
    </row>
    <row r="12" spans="3:10" x14ac:dyDescent="0.25">
      <c r="E12">
        <f>SUM(E5:E11)</f>
        <v>1394</v>
      </c>
    </row>
  </sheetData>
  <mergeCells count="1">
    <mergeCell ref="C2:J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1"/>
  <sheetViews>
    <sheetView workbookViewId="0"/>
  </sheetViews>
  <sheetFormatPr baseColWidth="10" defaultRowHeight="15" x14ac:dyDescent="0.25"/>
  <cols>
    <col min="1" max="1" width="3.85546875" customWidth="1"/>
    <col min="2" max="2" width="5.42578125" customWidth="1"/>
  </cols>
  <sheetData>
    <row r="2" spans="3:11" x14ac:dyDescent="0.25">
      <c r="C2" s="144" t="s">
        <v>192</v>
      </c>
      <c r="D2" s="145"/>
      <c r="E2" s="145"/>
      <c r="F2" s="145"/>
      <c r="G2" s="145"/>
      <c r="H2" s="145"/>
      <c r="I2" s="145"/>
      <c r="J2" s="145"/>
      <c r="K2" s="145"/>
    </row>
    <row r="4" spans="3:11" x14ac:dyDescent="0.25">
      <c r="D4" t="s">
        <v>185</v>
      </c>
      <c r="F4">
        <v>164</v>
      </c>
      <c r="G4" s="43">
        <f t="shared" ref="G4:G9" si="0">F4/F$11</f>
        <v>0.26156299840510366</v>
      </c>
    </row>
    <row r="5" spans="3:11" x14ac:dyDescent="0.25">
      <c r="D5" t="s">
        <v>188</v>
      </c>
      <c r="F5">
        <v>118</v>
      </c>
      <c r="G5" s="43">
        <f t="shared" si="0"/>
        <v>0.18819776714513556</v>
      </c>
    </row>
    <row r="6" spans="3:11" x14ac:dyDescent="0.25">
      <c r="D6" t="s">
        <v>186</v>
      </c>
      <c r="F6">
        <v>97</v>
      </c>
      <c r="G6" s="43">
        <f t="shared" si="0"/>
        <v>0.1547049441786284</v>
      </c>
    </row>
    <row r="7" spans="3:11" x14ac:dyDescent="0.25">
      <c r="D7" t="s">
        <v>190</v>
      </c>
      <c r="F7">
        <v>84</v>
      </c>
      <c r="G7" s="43">
        <f t="shared" si="0"/>
        <v>0.13397129186602871</v>
      </c>
    </row>
    <row r="8" spans="3:11" x14ac:dyDescent="0.25">
      <c r="D8" t="s">
        <v>187</v>
      </c>
      <c r="F8">
        <v>70</v>
      </c>
      <c r="G8" s="43">
        <f t="shared" si="0"/>
        <v>0.11164274322169059</v>
      </c>
    </row>
    <row r="9" spans="3:11" x14ac:dyDescent="0.25">
      <c r="D9" t="s">
        <v>189</v>
      </c>
      <c r="F9">
        <v>55</v>
      </c>
      <c r="G9" s="43">
        <f t="shared" si="0"/>
        <v>8.771929824561403E-2</v>
      </c>
    </row>
    <row r="10" spans="3:11" x14ac:dyDescent="0.25">
      <c r="D10" t="s">
        <v>191</v>
      </c>
      <c r="F10">
        <v>39</v>
      </c>
      <c r="G10" s="43">
        <f>F10/F$11</f>
        <v>6.2200956937799042E-2</v>
      </c>
    </row>
    <row r="11" spans="3:11" x14ac:dyDescent="0.25">
      <c r="F11">
        <f>SUM(F4:F10)</f>
        <v>627</v>
      </c>
    </row>
  </sheetData>
  <mergeCells count="1">
    <mergeCell ref="C2:K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9"/>
  <sheetViews>
    <sheetView workbookViewId="0"/>
  </sheetViews>
  <sheetFormatPr baseColWidth="10" defaultRowHeight="15" x14ac:dyDescent="0.25"/>
  <cols>
    <col min="1" max="1" width="3.85546875" customWidth="1"/>
    <col min="2" max="2" width="6" customWidth="1"/>
    <col min="4" max="4" width="23.7109375" customWidth="1"/>
    <col min="5" max="5" width="40.28515625" customWidth="1"/>
  </cols>
  <sheetData>
    <row r="2" spans="3:6" x14ac:dyDescent="0.25">
      <c r="C2" s="146" t="s">
        <v>200</v>
      </c>
      <c r="D2" s="147"/>
      <c r="E2" s="147"/>
      <c r="F2" s="147"/>
    </row>
    <row r="5" spans="3:6" ht="48.75" customHeight="1" x14ac:dyDescent="0.25">
      <c r="D5" s="96" t="s">
        <v>201</v>
      </c>
      <c r="E5" s="97" t="s">
        <v>202</v>
      </c>
    </row>
    <row r="6" spans="3:6" x14ac:dyDescent="0.25">
      <c r="D6" s="98" t="s">
        <v>203</v>
      </c>
      <c r="E6" s="99">
        <v>0.1</v>
      </c>
    </row>
    <row r="7" spans="3:6" x14ac:dyDescent="0.25">
      <c r="D7" s="100" t="s">
        <v>204</v>
      </c>
      <c r="E7" s="101">
        <v>0.11</v>
      </c>
    </row>
    <row r="8" spans="3:6" x14ac:dyDescent="0.25">
      <c r="D8" s="98" t="s">
        <v>205</v>
      </c>
      <c r="E8" s="99">
        <v>0.16</v>
      </c>
    </row>
    <row r="9" spans="3:6" x14ac:dyDescent="0.25">
      <c r="D9" s="100" t="s">
        <v>206</v>
      </c>
      <c r="E9" s="101">
        <v>0.63</v>
      </c>
    </row>
  </sheetData>
  <mergeCells count="1">
    <mergeCell ref="C2:F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6"/>
  <sheetViews>
    <sheetView workbookViewId="0"/>
  </sheetViews>
  <sheetFormatPr baseColWidth="10" defaultRowHeight="15" x14ac:dyDescent="0.25"/>
  <cols>
    <col min="1" max="1" width="3.42578125" customWidth="1"/>
    <col min="2" max="2" width="5.140625" customWidth="1"/>
    <col min="4" max="4" width="25.28515625" customWidth="1"/>
    <col min="5" max="5" width="18.28515625" customWidth="1"/>
    <col min="6" max="6" width="20" customWidth="1"/>
  </cols>
  <sheetData>
    <row r="2" spans="3:8" x14ac:dyDescent="0.25">
      <c r="C2" s="146" t="s">
        <v>223</v>
      </c>
      <c r="D2" s="147"/>
      <c r="E2" s="147"/>
      <c r="F2" s="147"/>
      <c r="G2" s="147"/>
      <c r="H2" s="147"/>
    </row>
    <row r="4" spans="3:8" s="87" customFormat="1" x14ac:dyDescent="0.25">
      <c r="D4" s="98"/>
      <c r="E4" s="98" t="s">
        <v>224</v>
      </c>
      <c r="F4" s="98" t="s">
        <v>225</v>
      </c>
    </row>
    <row r="5" spans="3:8" s="87" customFormat="1" x14ac:dyDescent="0.25">
      <c r="D5" s="107" t="s">
        <v>226</v>
      </c>
      <c r="E5" s="98">
        <v>79322</v>
      </c>
      <c r="F5" s="98">
        <v>32345</v>
      </c>
    </row>
    <row r="6" spans="3:8" s="87" customFormat="1" x14ac:dyDescent="0.25">
      <c r="D6" s="107" t="s">
        <v>227</v>
      </c>
      <c r="E6" s="98">
        <v>77396</v>
      </c>
      <c r="F6" s="98">
        <v>38629</v>
      </c>
    </row>
  </sheetData>
  <mergeCells count="1">
    <mergeCell ref="C2:H2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1"/>
  <sheetViews>
    <sheetView workbookViewId="0"/>
  </sheetViews>
  <sheetFormatPr baseColWidth="10" defaultRowHeight="15" x14ac:dyDescent="0.25"/>
  <cols>
    <col min="1" max="1" width="4" customWidth="1"/>
    <col min="2" max="2" width="5.85546875" customWidth="1"/>
    <col min="4" max="4" width="19.140625" customWidth="1"/>
    <col min="5" max="5" width="24.140625" customWidth="1"/>
  </cols>
  <sheetData>
    <row r="2" spans="3:8" x14ac:dyDescent="0.25">
      <c r="C2" s="146" t="s">
        <v>228</v>
      </c>
      <c r="D2" s="147"/>
      <c r="E2" s="147"/>
      <c r="F2" s="147"/>
      <c r="G2" s="147"/>
      <c r="H2" s="147"/>
    </row>
    <row r="4" spans="3:8" s="81" customFormat="1" x14ac:dyDescent="0.25">
      <c r="D4" s="82" t="s">
        <v>229</v>
      </c>
      <c r="E4" s="82" t="s">
        <v>230</v>
      </c>
    </row>
    <row r="5" spans="3:8" x14ac:dyDescent="0.25">
      <c r="D5" s="6" t="s">
        <v>191</v>
      </c>
      <c r="E5" s="80">
        <v>3495</v>
      </c>
    </row>
    <row r="6" spans="3:8" x14ac:dyDescent="0.25">
      <c r="D6" s="6" t="s">
        <v>190</v>
      </c>
      <c r="E6" s="80">
        <v>4867</v>
      </c>
    </row>
    <row r="7" spans="3:8" x14ac:dyDescent="0.25">
      <c r="D7" s="6" t="s">
        <v>186</v>
      </c>
      <c r="E7" s="80">
        <v>9561</v>
      </c>
    </row>
    <row r="8" spans="3:8" x14ac:dyDescent="0.25">
      <c r="D8" s="6" t="s">
        <v>189</v>
      </c>
      <c r="E8" s="80">
        <v>10605</v>
      </c>
    </row>
    <row r="9" spans="3:8" x14ac:dyDescent="0.25">
      <c r="D9" s="6" t="s">
        <v>187</v>
      </c>
      <c r="E9" s="80">
        <v>14829</v>
      </c>
    </row>
    <row r="10" spans="3:8" x14ac:dyDescent="0.25">
      <c r="D10" s="6" t="s">
        <v>188</v>
      </c>
      <c r="E10" s="80">
        <v>28080</v>
      </c>
    </row>
    <row r="11" spans="3:8" x14ac:dyDescent="0.25">
      <c r="D11" s="6" t="s">
        <v>185</v>
      </c>
      <c r="E11" s="80">
        <v>44588</v>
      </c>
    </row>
  </sheetData>
  <mergeCells count="1">
    <mergeCell ref="C2:H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1"/>
  <sheetViews>
    <sheetView workbookViewId="0"/>
  </sheetViews>
  <sheetFormatPr baseColWidth="10" defaultRowHeight="15" x14ac:dyDescent="0.25"/>
  <cols>
    <col min="1" max="1" width="3.7109375" customWidth="1"/>
    <col min="2" max="2" width="5" customWidth="1"/>
    <col min="4" max="4" width="79.42578125" customWidth="1"/>
    <col min="5" max="5" width="16.85546875" customWidth="1"/>
  </cols>
  <sheetData>
    <row r="2" spans="3:8" ht="15" customHeight="1" x14ac:dyDescent="0.25">
      <c r="C2" s="146" t="s">
        <v>231</v>
      </c>
      <c r="D2" s="147"/>
      <c r="E2" s="147"/>
      <c r="F2" s="147"/>
      <c r="G2" s="40"/>
      <c r="H2" s="40"/>
    </row>
    <row r="3" spans="3:8" x14ac:dyDescent="0.25">
      <c r="C3" s="39"/>
    </row>
    <row r="5" spans="3:8" x14ac:dyDescent="0.25">
      <c r="D5" s="6" t="s">
        <v>248</v>
      </c>
      <c r="E5" s="83">
        <v>0.03</v>
      </c>
    </row>
    <row r="6" spans="3:8" x14ac:dyDescent="0.25">
      <c r="D6" s="6" t="s">
        <v>236</v>
      </c>
      <c r="E6" s="83">
        <v>7.0000000000000007E-2</v>
      </c>
    </row>
    <row r="7" spans="3:8" x14ac:dyDescent="0.25">
      <c r="D7" s="6" t="s">
        <v>251</v>
      </c>
      <c r="E7" s="83">
        <v>0.09</v>
      </c>
    </row>
    <row r="8" spans="3:8" x14ac:dyDescent="0.25">
      <c r="D8" s="6" t="s">
        <v>249</v>
      </c>
      <c r="E8" s="83">
        <v>0.09</v>
      </c>
    </row>
    <row r="9" spans="3:8" x14ac:dyDescent="0.25">
      <c r="D9" s="6" t="s">
        <v>233</v>
      </c>
      <c r="E9" s="83">
        <v>0.22</v>
      </c>
    </row>
    <row r="10" spans="3:8" x14ac:dyDescent="0.25">
      <c r="D10" s="6" t="s">
        <v>234</v>
      </c>
      <c r="E10" s="83">
        <v>0.24</v>
      </c>
    </row>
    <row r="11" spans="3:8" x14ac:dyDescent="0.25">
      <c r="D11" s="6" t="s">
        <v>250</v>
      </c>
      <c r="E11" s="83">
        <v>0.26</v>
      </c>
    </row>
  </sheetData>
  <mergeCells count="1">
    <mergeCell ref="C2:F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17</vt:i4>
      </vt:variant>
    </vt:vector>
  </HeadingPairs>
  <TitlesOfParts>
    <vt:vector size="43" baseType="lpstr">
      <vt:lpstr>Graphique 1</vt:lpstr>
      <vt:lpstr>Graphique 2</vt:lpstr>
      <vt:lpstr>Graphique 3</vt:lpstr>
      <vt:lpstr>Graphique 4</vt:lpstr>
      <vt:lpstr>Graphique 4bis</vt:lpstr>
      <vt:lpstr>Graphique 5</vt:lpstr>
      <vt:lpstr>Graphique 6</vt:lpstr>
      <vt:lpstr>Graphique 7</vt:lpstr>
      <vt:lpstr>Graphique 8</vt:lpstr>
      <vt:lpstr>Graphique 9</vt:lpstr>
      <vt:lpstr>Graphique 10</vt:lpstr>
      <vt:lpstr>Graphique 11</vt:lpstr>
      <vt:lpstr>Graphique 12</vt:lpstr>
      <vt:lpstr>Graphique 13</vt:lpstr>
      <vt:lpstr>Tableau 1 </vt:lpstr>
      <vt:lpstr>Tableau 2</vt:lpstr>
      <vt:lpstr>Tableau 3 </vt:lpstr>
      <vt:lpstr>CARTE 1</vt:lpstr>
      <vt:lpstr>CARTE 2</vt:lpstr>
      <vt:lpstr>CARTE 3</vt:lpstr>
      <vt:lpstr>CARTE 4</vt:lpstr>
      <vt:lpstr>CARTE 4bis</vt:lpstr>
      <vt:lpstr>CARTE 5</vt:lpstr>
      <vt:lpstr>CARTE 5bis</vt:lpstr>
      <vt:lpstr>CARTE 6</vt:lpstr>
      <vt:lpstr>CARTE 7</vt:lpstr>
      <vt:lpstr>'Graphique 1'!Zone_d_impression</vt:lpstr>
      <vt:lpstr>'Graphique 10'!Zone_d_impression</vt:lpstr>
      <vt:lpstr>'Graphique 11'!Zone_d_impression</vt:lpstr>
      <vt:lpstr>'Graphique 12'!Zone_d_impression</vt:lpstr>
      <vt:lpstr>'Graphique 13'!Zone_d_impression</vt:lpstr>
      <vt:lpstr>'Graphique 2'!Zone_d_impression</vt:lpstr>
      <vt:lpstr>'Graphique 3'!Zone_d_impression</vt:lpstr>
      <vt:lpstr>'Graphique 4'!Zone_d_impression</vt:lpstr>
      <vt:lpstr>'Graphique 4bis'!Zone_d_impression</vt:lpstr>
      <vt:lpstr>'Graphique 5'!Zone_d_impression</vt:lpstr>
      <vt:lpstr>'Graphique 6'!Zone_d_impression</vt:lpstr>
      <vt:lpstr>'Graphique 7'!Zone_d_impression</vt:lpstr>
      <vt:lpstr>'Graphique 8'!Zone_d_impression</vt:lpstr>
      <vt:lpstr>'Graphique 9'!Zone_d_impression</vt:lpstr>
      <vt:lpstr>'Tableau 1 '!Zone_d_impression</vt:lpstr>
      <vt:lpstr>'Tableau 2'!Zone_d_impression</vt:lpstr>
      <vt:lpstr>'Tableau 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Géraldine Seroussi</cp:lastModifiedBy>
  <cp:lastPrinted>2021-06-08T13:58:07Z</cp:lastPrinted>
  <dcterms:created xsi:type="dcterms:W3CDTF">2021-04-29T15:23:13Z</dcterms:created>
  <dcterms:modified xsi:type="dcterms:W3CDTF">2021-06-08T14:23:53Z</dcterms:modified>
</cp:coreProperties>
</file>