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ixi\Documents\"/>
    </mc:Choice>
  </mc:AlternateContent>
  <bookViews>
    <workbookView xWindow="0" yWindow="0" windowWidth="25200" windowHeight="11850"/>
  </bookViews>
  <sheets>
    <sheet name="Sommaire" sheetId="1" r:id="rId1"/>
    <sheet name="Graphique 1" sheetId="2" r:id="rId2"/>
    <sheet name="Graphique 2" sheetId="3" r:id="rId3"/>
    <sheet name="Graphique 3" sheetId="4" r:id="rId4"/>
    <sheet name="Tableau 1" sheetId="19" r:id="rId5"/>
    <sheet name="Tableau 2" sheetId="5" r:id="rId6"/>
    <sheet name="Tableau 3" sheetId="20" r:id="rId7"/>
    <sheet name="Tableau 4" sheetId="21" r:id="rId8"/>
    <sheet name="Tableau 5 " sheetId="6" r:id="rId9"/>
    <sheet name="Tableau 6" sheetId="7" r:id="rId10"/>
    <sheet name="Tableau 7" sheetId="9" r:id="rId11"/>
    <sheet name="Tableau 8" sheetId="22" r:id="rId12"/>
    <sheet name="Tableau 9" sheetId="23" r:id="rId13"/>
    <sheet name="Tableau 10" sheetId="24" r:id="rId14"/>
    <sheet name="Tableau 11" sheetId="25" r:id="rId15"/>
    <sheet name="Annexe 1" sheetId="27" r:id="rId16"/>
    <sheet name="Annexe 2" sheetId="26" r:id="rId17"/>
    <sheet name="Annexe 3" sheetId="28" r:id="rId18"/>
    <sheet name="Annexe 4" sheetId="29" r:id="rId19"/>
  </sheets>
  <calcPr calcId="162913"/>
</workbook>
</file>

<file path=xl/calcChain.xml><?xml version="1.0" encoding="utf-8"?>
<calcChain xmlns="http://schemas.openxmlformats.org/spreadsheetml/2006/main">
  <c r="E14" i="4" l="1"/>
  <c r="E15" i="4"/>
  <c r="E16" i="4"/>
  <c r="E13" i="4"/>
  <c r="D11" i="4"/>
  <c r="D10" i="4"/>
  <c r="D9" i="4"/>
  <c r="D8" i="4"/>
  <c r="D7" i="4"/>
  <c r="D6" i="4"/>
  <c r="D5" i="4"/>
  <c r="D4" i="4"/>
  <c r="F16" i="4" l="1"/>
  <c r="F14" i="4"/>
  <c r="F15" i="4"/>
  <c r="F13" i="4"/>
  <c r="H38" i="5" l="1"/>
  <c r="G38" i="5"/>
  <c r="H26" i="5"/>
  <c r="H27" i="5"/>
  <c r="H28" i="5"/>
  <c r="H29" i="5"/>
  <c r="H30" i="5"/>
  <c r="H31" i="5"/>
  <c r="H32" i="5"/>
  <c r="H33" i="5"/>
  <c r="H34" i="5"/>
  <c r="H35" i="5"/>
  <c r="H36" i="5"/>
  <c r="H37" i="5"/>
  <c r="H25" i="5"/>
  <c r="G37" i="5"/>
  <c r="G26" i="5"/>
  <c r="G27" i="5"/>
  <c r="G28" i="5"/>
  <c r="G29" i="5"/>
  <c r="G30" i="5"/>
  <c r="G31" i="5"/>
  <c r="G32" i="5"/>
  <c r="G33" i="5"/>
  <c r="G34" i="5"/>
  <c r="G35" i="5"/>
  <c r="G36" i="5"/>
  <c r="G25" i="5"/>
  <c r="D37" i="5"/>
  <c r="D26" i="5"/>
  <c r="D27" i="5"/>
  <c r="D28" i="5"/>
  <c r="D29" i="5"/>
  <c r="D30" i="5"/>
  <c r="D31" i="5"/>
  <c r="D32" i="5"/>
  <c r="D33" i="5"/>
  <c r="D34" i="5"/>
  <c r="D35" i="5"/>
  <c r="D36" i="5"/>
  <c r="D25" i="5"/>
</calcChain>
</file>

<file path=xl/sharedStrings.xml><?xml version="1.0" encoding="utf-8"?>
<sst xmlns="http://schemas.openxmlformats.org/spreadsheetml/2006/main" count="618" uniqueCount="253">
  <si>
    <t>Graphique 1 : Vœux et affectations en MPSI ou PCSI selon la moyenne spécifique au baccalauréat</t>
  </si>
  <si>
    <t>Effectif</t>
  </si>
  <si>
    <t>% de vœu 1 en MPSI ou PCSI</t>
  </si>
  <si>
    <t>% d'élèves en MPSI ou PCSI à la rentrée</t>
  </si>
  <si>
    <t>% d'élèves dans la filière et l'établissement du vœu 1  à la rentrée</t>
  </si>
  <si>
    <t>(0,12]</t>
  </si>
  <si>
    <t>(12,14]</t>
  </si>
  <si>
    <t>(14,16]</t>
  </si>
  <si>
    <t>(16,17]</t>
  </si>
  <si>
    <t>(17,18]</t>
  </si>
  <si>
    <t>Total</t>
  </si>
  <si>
    <t>(19,20]</t>
  </si>
  <si>
    <t>(18,19]</t>
  </si>
  <si>
    <t>Moyenne spécifique</t>
  </si>
  <si>
    <t>Champ : Eleves de Terminale S entre 2013 et 2017, inscrits sur APB et ayant émis au moins 1 vœu</t>
  </si>
  <si>
    <t>Effectif total</t>
  </si>
  <si>
    <t>Effectifs boursiers</t>
  </si>
  <si>
    <t>% de boursiers</t>
  </si>
  <si>
    <t>Graphique 3 : Part de voeu1 en MPSI et PCSI selon la moyenne spécifique au baccalauréat et le régime de bourse</t>
  </si>
  <si>
    <t>Effectif boursiers</t>
  </si>
  <si>
    <t>% demandant MPSI/PCSI parmi les boursiers</t>
  </si>
  <si>
    <t>% demandant MPSI/PCSI parmi les non-boursiers</t>
  </si>
  <si>
    <t>Moyenne au bac du lycée</t>
  </si>
  <si>
    <t>(0,13]</t>
  </si>
  <si>
    <t>(13,15]</t>
  </si>
  <si>
    <t>(15,18]</t>
  </si>
  <si>
    <t>Age</t>
  </si>
  <si>
    <t>Normal ou Retard</t>
  </si>
  <si>
    <t>Avance</t>
  </si>
  <si>
    <t>Contrat</t>
  </si>
  <si>
    <t>Public</t>
  </si>
  <si>
    <t>Privé</t>
  </si>
  <si>
    <t>Provenance</t>
  </si>
  <si>
    <t>Ile de France</t>
  </si>
  <si>
    <t>Province</t>
  </si>
  <si>
    <t>Sexe</t>
  </si>
  <si>
    <t>Homme</t>
  </si>
  <si>
    <t>Femme</t>
  </si>
  <si>
    <t>Prépa dans le lycée</t>
  </si>
  <si>
    <t>Oui</t>
  </si>
  <si>
    <t>Non</t>
  </si>
  <si>
    <t>Catégorie</t>
  </si>
  <si>
    <t>Ref</t>
  </si>
  <si>
    <t>Effectif demande MPSI/PCSI</t>
  </si>
  <si>
    <t>Effectif catégorie</t>
  </si>
  <si>
    <t>% d'élèves dans cette catégorie</t>
  </si>
  <si>
    <t>% de vœux en MPSI/PCSI</t>
  </si>
  <si>
    <t>% de boursiers dans la catégorie</t>
  </si>
  <si>
    <t>-</t>
  </si>
  <si>
    <t>Paris A</t>
  </si>
  <si>
    <t>Province A</t>
  </si>
  <si>
    <t>Paris B</t>
  </si>
  <si>
    <t>Province B</t>
  </si>
  <si>
    <t>Autre</t>
  </si>
  <si>
    <t>(18,20]</t>
  </si>
  <si>
    <t>Champ : Eleves inscrits sur APB entre 2013 et 2017 et inscrits en CPGE MPSI ou PCSI l'année suivante</t>
  </si>
  <si>
    <t>Autre CPGE</t>
  </si>
  <si>
    <t>Boursiers</t>
  </si>
  <si>
    <t>Non-boursiers</t>
  </si>
  <si>
    <t>+ de demandes de boursiers</t>
  </si>
  <si>
    <t>+ de demandes de non-boursiers</t>
  </si>
  <si>
    <t>Champ : Eleves inscrits sur APB entre 2013 et 2017 et effectuant leur vœu 1 en MPSI ou PCSI</t>
  </si>
  <si>
    <t>Lecture : 34% des boursiers de terminale S ayant fait leur vœu 1 en MPSI ou PCSI et ayant entre 18 et 20 de moyenne spécifique au baccalauréat font ce vœu dans une CPGE du groupe A</t>
  </si>
  <si>
    <t>Même proportion de demandes (+/- 1 point de pourcentage)</t>
  </si>
  <si>
    <t>Sommaire</t>
  </si>
  <si>
    <t>Graphique 3 : Part de vœu 1 en MPSI et PCSI selon la moyenne spécifique au baccalauréat et le régime de bourse (APB 2013-2017)</t>
  </si>
  <si>
    <t>Graphique 1 :  Vœux et affectations en MPSI ou PCSI selon la moyenne spécifique au baccalauréat (APB 2013-2017)</t>
  </si>
  <si>
    <t>Plus de 16</t>
  </si>
  <si>
    <t>Entre 14 et 16</t>
  </si>
  <si>
    <t>Moins de 14</t>
  </si>
  <si>
    <t>Moyenne</t>
  </si>
  <si>
    <t>Effectifs non boursiers</t>
  </si>
  <si>
    <t xml:space="preserve">Lecture : 46.5% des boursiers de terminale S ayant fait leur vœu 1 en MPSI ou PCSI à Paris A et ayant entre 18 et 20 de moyenne spécifique au baccalauréat </t>
  </si>
  <si>
    <t>sont inscrits dans la CPGE correspondant à ce vœu à la rentrée suivante</t>
  </si>
  <si>
    <t>Tableau 2 : Impact de différents facteurs sur la demande de MPSI / PCSI</t>
  </si>
  <si>
    <t>Graphique 4 : Répartition des notes au baccalauréat parmi les boursiers et les non boursiers inscrits en MPSI</t>
  </si>
  <si>
    <t>Note spécifique</t>
  </si>
  <si>
    <t>Boursiers (Indicateur 1)</t>
  </si>
  <si>
    <t>Non boursiers (Indicateur 1)</t>
  </si>
  <si>
    <t>Boursiers (Indicateur 2)</t>
  </si>
  <si>
    <t>Non boursiers (Indicateur 2)</t>
  </si>
  <si>
    <t>Effectif des boursiers</t>
  </si>
  <si>
    <t>Effectif des non boursiers</t>
  </si>
  <si>
    <t>&lt; 16</t>
  </si>
  <si>
    <t>16 - 17</t>
  </si>
  <si>
    <t>17 - 18</t>
  </si>
  <si>
    <t xml:space="preserve">&gt; 19 </t>
  </si>
  <si>
    <t>Note du lycée d'origine</t>
  </si>
  <si>
    <t>Taux d'intégration pour l'indicateur 1 (%)</t>
  </si>
  <si>
    <t>Taux d'intégration pour l'indicateur 2 (%)</t>
  </si>
  <si>
    <t>&lt; 12</t>
  </si>
  <si>
    <t>12 - 14</t>
  </si>
  <si>
    <t xml:space="preserve">&gt; 14 </t>
  </si>
  <si>
    <t xml:space="preserve">18 - 19 </t>
  </si>
  <si>
    <t>Groupe de prépas</t>
  </si>
  <si>
    <t>Taux d'intégration des boursiers (%)</t>
  </si>
  <si>
    <t>Taux d'intégration des non boursiers (%)</t>
  </si>
  <si>
    <t>17 - 17.5</t>
  </si>
  <si>
    <t>17.5 - 18</t>
  </si>
  <si>
    <t>&gt; 18</t>
  </si>
  <si>
    <t xml:space="preserve"> Ce champ correspond à 844 428 élèves de terminales S pour lesquels les données du baccalauréat sont disponibles.</t>
  </si>
  <si>
    <t xml:space="preserve"> Ce champ correspond à 844 428 élèves de terminales S candidatant sur APB sur 2013-2017  et à 371 683 candidatant sur Parcoursup sur 2018-2019 pour lesquels les données du baccalauréat sont disponibles.</t>
  </si>
  <si>
    <t>Tableau 1 : Part des bacheliers, des candidats et des acceptations selon les notes au baccalauréat, pour APB et pour Parcoursup</t>
  </si>
  <si>
    <t>Tableau 2 : Impact de différents facteurs sur la demande de MPSI / PCSI (APB 2013-2017)</t>
  </si>
  <si>
    <t>Tableau 4 : Impact conjugé de la note de l'élève et du niveau de son lycée d'origine sur l'intégration en grande école deux ans plus tard</t>
  </si>
  <si>
    <t xml:space="preserve">Tableau 5 : Taux moyen d'intégration en 2 ans par catégorie d'établissement </t>
  </si>
  <si>
    <t>Tableau 9 : Ecart de réussite (en %) entre bourisers et non boursiers de l'enseignement supérieur, selon les catégories d'établissement de MPSI ou PCSI  et la note spécifique au baccalauréat</t>
  </si>
  <si>
    <t>Tableau 7 : Acceptation du vœu 1 par catégorie d'établissement MPSI ou PCSI et note spécifique au baccalauréat</t>
  </si>
  <si>
    <t>Tableau 6 : Répartition par catégorie d'établissement MPSI ou PCSI et note spécifique au baccalauréat des élèves avec un vœu 1 en MPSI ou PCSI</t>
  </si>
  <si>
    <t>Indicateur 1 : Polytechnique - ENS (Ulm, Lyon, Saclay) - CentraleSupélec - Mines Paris - ESPCI</t>
  </si>
  <si>
    <t>Indicateur 2 : panier de 23 écoles</t>
  </si>
  <si>
    <t>Champ : Eleves inscrits en CPGE en MPSI/PCSI entre 2013 et 2017</t>
  </si>
  <si>
    <t>Écart de taux d'intégration (%)</t>
  </si>
  <si>
    <t>Non Boursiers</t>
  </si>
  <si>
    <t>Champ : Eleves de Terminale S inscrits en MPSI ou PCSI entre 2013 et 2017</t>
  </si>
  <si>
    <t>Parcoursup 2018-2019</t>
  </si>
  <si>
    <t>APB 2013-2017</t>
  </si>
  <si>
    <t>% d'élèves bacheliers</t>
  </si>
  <si>
    <t>% d'élèves ayant au moins un vœu en MPSI / PCSI</t>
  </si>
  <si>
    <t>% d'élèves en MPSI / PCSI à la rentrée</t>
  </si>
  <si>
    <t>% d'élèves ayant un vœu 1 en MPSI / PCSI</t>
  </si>
  <si>
    <t xml:space="preserve">   dont plus de 17</t>
  </si>
  <si>
    <t xml:space="preserve">   dont plus de 18</t>
  </si>
  <si>
    <t xml:space="preserve">   dont plus de 19</t>
  </si>
  <si>
    <t>Champ : Eleves de Terminale S entre 2013 et 2019, inscrits sur APB ou Parcoursup et ayant émis au moins 1 vœu</t>
  </si>
  <si>
    <t>Tableau  1 : part des bacheliers, des candidats et des acceptations selon les notes au baccalauréat, pour APB et pour Parcoursup</t>
  </si>
  <si>
    <t xml:space="preserve">Province A </t>
  </si>
  <si>
    <t>-dont boursiers du supérieur</t>
  </si>
  <si>
    <t>-dont non boursiers du supérieur</t>
  </si>
  <si>
    <t>Boursiers du supérieur</t>
  </si>
  <si>
    <t>Champ : Eleves inscrits en CPGE en MPSI ou en PCSI entre 2013 et 2017 et inscrits sur APB préalablement</t>
  </si>
  <si>
    <t>Total
(indicateur 2)</t>
  </si>
  <si>
    <t>Paris A
(indicateur 2)</t>
  </si>
  <si>
    <t>Province A 
(indicateur 2)</t>
  </si>
  <si>
    <t>Paris B
(indicateur 2)</t>
  </si>
  <si>
    <t>Province B
(indicateur 2)</t>
  </si>
  <si>
    <t>Autre
(indicateur 2)</t>
  </si>
  <si>
    <t>Tx d'intégration indicateur 1 (%)</t>
  </si>
  <si>
    <t>Tx d'intégration indicateur 2 (%)</t>
  </si>
  <si>
    <t>Indicateur 2</t>
  </si>
  <si>
    <t>18 - 19</t>
  </si>
  <si>
    <t xml:space="preserve">Total </t>
  </si>
  <si>
    <t xml:space="preserve">Tableau 4 : impact conjugué de la note de l’élève et du niveau de son lycée d’origine </t>
  </si>
  <si>
    <t>sur l’intégration en grande école deux ans plus tard</t>
  </si>
  <si>
    <t>Tableau 3 : Niveau scolaire et réussite selon le statut bouriser / non boursier de l'enseignement supérieur</t>
  </si>
  <si>
    <t>Tableau 3 : Niveau scolaire et réussite, selon le statut boursier / non boursier de l'enseignement supérieur</t>
  </si>
  <si>
    <t>Graphique 2 : Part de boursiers du secondaire selon la moyenne spécifique au baccalauréat</t>
  </si>
  <si>
    <t>Graphique 2 : Part de boursiers du secondaire selon la moyenne spécifique au baccalauréat (APB 2013-2017)</t>
  </si>
  <si>
    <t>Tableau 8 : Proportion d'élèves de Terminale S inscrits en MPSI ou PCSI l'année suivante selon le statut initial bouriser / non boursier de l'enseignement secondaire (sur 1000 élèves)</t>
  </si>
  <si>
    <t>Tableau 8 : Proportion d'élèves de terminale S inscrits en MPSI ou PCSI selon le statut initial boursier / non boursier de l'enseignement secondaire (sur mille élèves)</t>
  </si>
  <si>
    <t>Tableau 10 : Répartition des inscrits en MPSI ou PCSI selon le statut de boursier de l'enseignement secondaire  ou de l'enseignement supérieur</t>
  </si>
  <si>
    <t>-dont boursiers du secondaire</t>
  </si>
  <si>
    <t>-dont non boursiers du secondaire</t>
  </si>
  <si>
    <t>Boursiers du secondaire</t>
  </si>
  <si>
    <t>Non boursiers (ni secondaire ni supérieur)</t>
  </si>
  <si>
    <t>Effectifs : nombre d'élèves faisant un vœu 1 par catégoried'établissement MPSI ou PCSI et note spécifique au baccalauréat</t>
  </si>
  <si>
    <t>Tableau 11 : Taux moyen d'intégration selon le statut de boursier de l'enseignement secondaire ou de l'enseignement supérieur</t>
  </si>
  <si>
    <t>Source : MESRI-SIES / traitement SIES sur APB, Systèmes d'information Ocean (MENJS) sur le baccalauréat</t>
  </si>
  <si>
    <t>Source : MESRI-SIES / traitement SIES sur APB, Système d'information Ocean (MENJS) sur le baccalauréat</t>
  </si>
  <si>
    <t>Tableau 5 : Taux moyen d'intégration en deux ans par école</t>
  </si>
  <si>
    <t>Source : MESRI-SIES / traitement SIES sur APB, Systèmes d'information Scolarité et Scolege (MENJS) sur les inscriptions en CPGE</t>
  </si>
  <si>
    <t>Source : MESRI-SIES / traitement SIES sur APB, Systèmes d'information Scolarité et Scolege (MENJS) sur les inscriptions en CPGE, Aglae sur les bourses</t>
  </si>
  <si>
    <t>Tous 
(indicateur 1)</t>
  </si>
  <si>
    <t>Tous 
(Indicateur 2)</t>
  </si>
  <si>
    <t>Champ : Eleves inscrits en CPGE en MPSI  ou PCSI entre 2013 et 2017</t>
  </si>
  <si>
    <t>pour l'indicateur relatif au panier des 23 écoles</t>
  </si>
  <si>
    <t>pour l'indicateur relatif au panier des 7 écoles</t>
  </si>
  <si>
    <t>Source : MESRI-SIES / Systèmes d'information SISE, Scolarité et Scolege (MENJS) sur les inscriptions dans le supérieur, Aglae sur les bourses, Ocean (MENJS) sur le baccalauréat</t>
  </si>
  <si>
    <t>Source : MESRI-SIES / Systèmes d'information SISE, Scolarité et Scolege (MENJS) sur les inscriptions dans le supérieur, Ocean (MENJS) sur le baccalauréat</t>
  </si>
  <si>
    <t>Source : MESRI-SIES / traitement SIES sur APB et Parcoursup, Systèmes d'information Scolarité et Scolege (MENJS) sur les inscriptions en CPGE, Ocean (MENJS) sur le baccalauréat</t>
  </si>
  <si>
    <t>Source : MESRI-SIES / traitement SIES sur APB, Systèmes d'information Scolarité et Scolege (MENJS) sur les inscriptions en CPGE, Aglae sur les bourses, Ocean (MENJS) sur le baccalauréat</t>
  </si>
  <si>
    <t>Source : MESRI-SIES / traitement SIES sur APB , Systèmes d'information  Scolarité et Scolege (MENJS) sur les inscriptions en CPGE, Ocean (MENJS) sur le baccalauréat</t>
  </si>
  <si>
    <t/>
  </si>
  <si>
    <t>Taux de non boursiers (%)</t>
  </si>
  <si>
    <t>Taux de boursiers (%)</t>
  </si>
  <si>
    <t>Annexe 1 : Part de boursiers de l'enseignement supérieur par catégorie d'établissement MPSI ou PCSI</t>
  </si>
  <si>
    <t xml:space="preserve"> Ce champ correspond aux 78 083 élèves inscrits en MPSI ou PCSI sur la période 2013 à 2017, pour lesquels les données du baccalauréat sont disponibles.</t>
  </si>
  <si>
    <t>Mobile</t>
  </si>
  <si>
    <t>58.3%</t>
  </si>
  <si>
    <t>29.8%</t>
  </si>
  <si>
    <t>Non mobile</t>
  </si>
  <si>
    <t>60.0%</t>
  </si>
  <si>
    <t>30.9%</t>
  </si>
  <si>
    <t>42.9%</t>
  </si>
  <si>
    <t>18.9%</t>
  </si>
  <si>
    <t>45.4%</t>
  </si>
  <si>
    <t>16.4%</t>
  </si>
  <si>
    <t>53.7%</t>
  </si>
  <si>
    <t>19.3%</t>
  </si>
  <si>
    <t>58.9%</t>
  </si>
  <si>
    <t>23.2%</t>
  </si>
  <si>
    <t>47.7%</t>
  </si>
  <si>
    <t>15.5%</t>
  </si>
  <si>
    <t>44.3%</t>
  </si>
  <si>
    <t>12.7%</t>
  </si>
  <si>
    <t>21.7%</t>
  </si>
  <si>
    <t>5.1%</t>
  </si>
  <si>
    <t>25.6%</t>
  </si>
  <si>
    <t>6.4%</t>
  </si>
  <si>
    <t>12.5%</t>
  </si>
  <si>
    <t>1.4%</t>
  </si>
  <si>
    <t>16.6%</t>
  </si>
  <si>
    <t>2.6%</t>
  </si>
  <si>
    <t>21.0%</t>
  </si>
  <si>
    <t>4.1%</t>
  </si>
  <si>
    <t>25.4%</t>
  </si>
  <si>
    <t>5.7%</t>
  </si>
  <si>
    <t>19.5%</t>
  </si>
  <si>
    <t>3.8%</t>
  </si>
  <si>
    <t>19.1%</t>
  </si>
  <si>
    <t>3.9%</t>
  </si>
  <si>
    <t>3.4%</t>
  </si>
  <si>
    <t>0.4%</t>
  </si>
  <si>
    <t>6.3%</t>
  </si>
  <si>
    <t>0.8%</t>
  </si>
  <si>
    <t>0.3%</t>
  </si>
  <si>
    <t>5.3%</t>
  </si>
  <si>
    <t>23.8%</t>
  </si>
  <si>
    <t>9.1%</t>
  </si>
  <si>
    <t>18.4%</t>
  </si>
  <si>
    <t>5.6%</t>
  </si>
  <si>
    <t>17.3%</t>
  </si>
  <si>
    <t>5.2%</t>
  </si>
  <si>
    <t>10.3%</t>
  </si>
  <si>
    <t>1.9%</t>
  </si>
  <si>
    <t>Annexe 2 : Ecart de réussite (en %) entre boursiers et non boursiers de l'enseignement supérieur, selon les catégories d'établissement de MPSI ou PCSI et  la note spécifique au baccalauréat</t>
  </si>
  <si>
    <t>Annexe 3 : Taux de éussite (en %) des  boursiers et des non boursiers de l'enseignement supérieur, selon les catégories d'établissement de MPSI ou PCSI et selon la mobilité académique de l'élève</t>
  </si>
  <si>
    <t>Définition : un élève est considéré comme mobile si l'académie dont relève la CPGE dans laquelle il est inscrit en MPSI ou en PCSI est différente de celle où il a obtenu son baccalauréat</t>
  </si>
  <si>
    <t>Indicateur 1</t>
  </si>
  <si>
    <t>Variables significatives du modèle</t>
  </si>
  <si>
    <t>Significativité</t>
  </si>
  <si>
    <t>Intercept</t>
  </si>
  <si>
    <t>***</t>
  </si>
  <si>
    <t xml:space="preserve">*** significatif au seuil de 1 % </t>
  </si>
  <si>
    <t>Moyenne spécifique de l'élève</t>
  </si>
  <si>
    <t>Moyenne des élèves de terminale S du lycée d'origine</t>
  </si>
  <si>
    <t>Régime (référence : demi-pensionnaire)</t>
  </si>
  <si>
    <t>Externe</t>
  </si>
  <si>
    <t>Interne</t>
  </si>
  <si>
    <t>Interne Externé</t>
  </si>
  <si>
    <t>Avance au baccalauréat (référence : non)</t>
  </si>
  <si>
    <t>Sexe (référence = homme)</t>
  </si>
  <si>
    <t>Bourse (référence = non boursier de l'enseignement supérieur)</t>
  </si>
  <si>
    <t>Même académie</t>
  </si>
  <si>
    <t>+</t>
  </si>
  <si>
    <r>
      <rPr>
        <b/>
        <sz val="9"/>
        <color rgb="FF000000"/>
        <rFont val="Arial"/>
        <family val="2"/>
      </rPr>
      <t xml:space="preserve">Lecture </t>
    </r>
    <r>
      <rPr>
        <sz val="9"/>
        <color rgb="FF000000"/>
        <rFont val="Arial"/>
        <family val="2"/>
      </rPr>
      <t xml:space="preserve">: toutes choses égales par ailleurs, un élève de MPSI ou PCSI en externat a une probabilité d'être inscrit 2 ans plus tard dans l'une des grandes écoles du panel de 23 écoles inférieure de 30% à un élève demi-pensionnaire. </t>
    </r>
  </si>
  <si>
    <t>Endorecrutement (lycée d'inscription au baccalauréat)</t>
  </si>
  <si>
    <t>Origine académique (référence: Autre académie)</t>
  </si>
  <si>
    <t>Annexe 4 : Modélisation de la réussite à l'une des 23 écoles du panel</t>
  </si>
  <si>
    <t>Effet sur le taux d'intégration (indicateur 2)</t>
  </si>
  <si>
    <t>Tableau 9 : Ecart de réussite (en %) entre boursiers et non boursiers de l'enseignement supérieur, selon les catégories d'établissement de MPSI ou PCSI et  la note spécifique au baccalauréat</t>
  </si>
  <si>
    <t>Annexe 3 : Taux de réussite (en %) des  boursiers et des non boursiers de l'enseignement supérieur, selon les catégories d'établissement de MPSI ou PCSI et selon la mobilité académique de l'élève</t>
  </si>
  <si>
    <t>Source : MESRI-SIES / Systèmes d'information Scolarité et Scolege (MENJS) sur les inscriptions en CPGE, Aglae sur les bourses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</si>
</sst>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%"/>
  </numFmts>
  <fonts count="2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0000"/>
      <name val="Calibri"/>
      <family val="2"/>
      <charset val="1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color rgb="FF000000"/>
      <name val="Calibri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u/>
      <sz val="11"/>
      <color rgb="FF0070C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BFBFBF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000000"/>
      </left>
      <right style="medium">
        <color rgb="FFCCCCCC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/>
      <top style="medium">
        <color rgb="FFCCCCCC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224">
    <xf numFmtId="0" fontId="0" fillId="0" borderId="0" xfId="0"/>
    <xf numFmtId="164" fontId="0" fillId="0" borderId="2" xfId="0" applyNumberFormat="1" applyBorder="1"/>
    <xf numFmtId="0" fontId="0" fillId="0" borderId="5" xfId="0" applyBorder="1"/>
    <xf numFmtId="0" fontId="0" fillId="0" borderId="0" xfId="0" applyFill="1" applyBorder="1"/>
    <xf numFmtId="0" fontId="0" fillId="0" borderId="0" xfId="0" applyFill="1"/>
    <xf numFmtId="164" fontId="0" fillId="0" borderId="11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0" fontId="0" fillId="0" borderId="0" xfId="0"/>
    <xf numFmtId="0" fontId="0" fillId="4" borderId="5" xfId="0" applyFill="1" applyBorder="1"/>
    <xf numFmtId="0" fontId="0" fillId="3" borderId="5" xfId="0" applyFill="1" applyBorder="1"/>
    <xf numFmtId="0" fontId="0" fillId="0" borderId="0" xfId="0"/>
    <xf numFmtId="0" fontId="2" fillId="0" borderId="0" xfId="0" applyFont="1"/>
    <xf numFmtId="0" fontId="0" fillId="0" borderId="6" xfId="0" applyBorder="1"/>
    <xf numFmtId="0" fontId="0" fillId="0" borderId="2" xfId="0" applyBorder="1"/>
    <xf numFmtId="0" fontId="0" fillId="0" borderId="5" xfId="0" applyBorder="1"/>
    <xf numFmtId="0" fontId="0" fillId="0" borderId="1" xfId="0" applyBorder="1"/>
    <xf numFmtId="0" fontId="0" fillId="0" borderId="0" xfId="0" applyBorder="1"/>
    <xf numFmtId="164" fontId="0" fillId="0" borderId="6" xfId="0" applyNumberFormat="1" applyBorder="1" applyAlignment="1">
      <alignment horizontal="center" vertical="center"/>
    </xf>
    <xf numFmtId="0" fontId="1" fillId="0" borderId="0" xfId="0" applyFont="1"/>
    <xf numFmtId="0" fontId="0" fillId="4" borderId="8" xfId="0" applyFill="1" applyBorder="1"/>
    <xf numFmtId="0" fontId="0" fillId="0" borderId="0" xfId="0"/>
    <xf numFmtId="0" fontId="0" fillId="0" borderId="0" xfId="0"/>
    <xf numFmtId="0" fontId="0" fillId="4" borderId="3" xfId="0" applyFill="1" applyBorder="1" applyAlignment="1">
      <alignment horizontal="center"/>
    </xf>
    <xf numFmtId="0" fontId="0" fillId="2" borderId="4" xfId="0" applyFill="1" applyBorder="1"/>
    <xf numFmtId="0" fontId="0" fillId="2" borderId="3" xfId="0" applyFill="1" applyBorder="1"/>
    <xf numFmtId="0" fontId="0" fillId="2" borderId="7" xfId="0" applyFill="1" applyBorder="1"/>
    <xf numFmtId="164" fontId="0" fillId="2" borderId="7" xfId="0" applyNumberFormat="1" applyFill="1" applyBorder="1" applyAlignment="1">
      <alignment horizontal="center" vertical="center" wrapText="1"/>
    </xf>
    <xf numFmtId="164" fontId="0" fillId="2" borderId="7" xfId="0" applyNumberFormat="1" applyFill="1" applyBorder="1" applyAlignment="1">
      <alignment horizontal="center" vertical="center"/>
    </xf>
    <xf numFmtId="0" fontId="0" fillId="0" borderId="14" xfId="0" applyBorder="1"/>
    <xf numFmtId="0" fontId="0" fillId="0" borderId="10" xfId="0" applyBorder="1"/>
    <xf numFmtId="164" fontId="0" fillId="0" borderId="14" xfId="0" applyNumberFormat="1" applyBorder="1"/>
    <xf numFmtId="0" fontId="0" fillId="0" borderId="11" xfId="0" applyBorder="1"/>
    <xf numFmtId="0" fontId="0" fillId="4" borderId="9" xfId="0" applyFill="1" applyBorder="1"/>
    <xf numFmtId="0" fontId="0" fillId="4" borderId="9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/>
    </xf>
    <xf numFmtId="0" fontId="0" fillId="0" borderId="15" xfId="0" applyBorder="1"/>
    <xf numFmtId="0" fontId="0" fillId="0" borderId="12" xfId="0" applyBorder="1"/>
    <xf numFmtId="164" fontId="0" fillId="0" borderId="15" xfId="0" applyNumberFormat="1" applyBorder="1"/>
    <xf numFmtId="0" fontId="0" fillId="0" borderId="13" xfId="0" applyBorder="1"/>
    <xf numFmtId="0" fontId="0" fillId="0" borderId="0" xfId="0"/>
    <xf numFmtId="0" fontId="0" fillId="0" borderId="0" xfId="0" quotePrefix="1"/>
    <xf numFmtId="0" fontId="0" fillId="0" borderId="16" xfId="0" applyBorder="1"/>
    <xf numFmtId="0" fontId="0" fillId="0" borderId="17" xfId="0" applyBorder="1"/>
    <xf numFmtId="164" fontId="0" fillId="0" borderId="5" xfId="0" applyNumberFormat="1" applyBorder="1"/>
    <xf numFmtId="0" fontId="0" fillId="5" borderId="20" xfId="0" applyFill="1" applyBorder="1"/>
    <xf numFmtId="0" fontId="0" fillId="6" borderId="6" xfId="0" applyFill="1" applyBorder="1"/>
    <xf numFmtId="0" fontId="0" fillId="0" borderId="7" xfId="0" applyBorder="1"/>
    <xf numFmtId="164" fontId="0" fillId="0" borderId="17" xfId="0" applyNumberFormat="1" applyBorder="1"/>
    <xf numFmtId="164" fontId="0" fillId="0" borderId="8" xfId="0" applyNumberFormat="1" applyBorder="1"/>
    <xf numFmtId="164" fontId="0" fillId="3" borderId="8" xfId="0" applyNumberFormat="1" applyFill="1" applyBorder="1"/>
    <xf numFmtId="164" fontId="0" fillId="0" borderId="16" xfId="0" applyNumberFormat="1" applyBorder="1"/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8" xfId="0" applyFill="1" applyBorder="1"/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4" fillId="0" borderId="0" xfId="0" applyFont="1"/>
    <xf numFmtId="0" fontId="0" fillId="0" borderId="0" xfId="0" quotePrefix="1" applyFill="1" applyBorder="1"/>
    <xf numFmtId="164" fontId="0" fillId="6" borderId="8" xfId="0" applyNumberFormat="1" applyFill="1" applyBorder="1"/>
    <xf numFmtId="164" fontId="0" fillId="6" borderId="17" xfId="0" applyNumberFormat="1" applyFill="1" applyBorder="1"/>
    <xf numFmtId="164" fontId="0" fillId="5" borderId="8" xfId="0" applyNumberFormat="1" applyFill="1" applyBorder="1"/>
    <xf numFmtId="164" fontId="0" fillId="5" borderId="17" xfId="0" applyNumberFormat="1" applyFill="1" applyBorder="1"/>
    <xf numFmtId="164" fontId="0" fillId="6" borderId="16" xfId="0" applyNumberFormat="1" applyFill="1" applyBorder="1"/>
    <xf numFmtId="164" fontId="0" fillId="3" borderId="16" xfId="0" applyNumberFormat="1" applyFill="1" applyBorder="1"/>
    <xf numFmtId="164" fontId="0" fillId="0" borderId="5" xfId="0" applyNumberFormat="1" applyFill="1" applyBorder="1"/>
    <xf numFmtId="164" fontId="0" fillId="3" borderId="5" xfId="0" applyNumberFormat="1" applyFill="1" applyBorder="1"/>
    <xf numFmtId="0" fontId="0" fillId="0" borderId="0" xfId="0"/>
    <xf numFmtId="0" fontId="0" fillId="4" borderId="21" xfId="0" applyFill="1" applyBorder="1"/>
    <xf numFmtId="0" fontId="0" fillId="4" borderId="22" xfId="0" applyFill="1" applyBorder="1"/>
    <xf numFmtId="0" fontId="3" fillId="0" borderId="0" xfId="0" applyFont="1"/>
    <xf numFmtId="164" fontId="0" fillId="0" borderId="8" xfId="0" applyNumberFormat="1" applyFill="1" applyBorder="1"/>
    <xf numFmtId="164" fontId="0" fillId="0" borderId="17" xfId="0" applyNumberFormat="1" applyFill="1" applyBorder="1"/>
    <xf numFmtId="0" fontId="5" fillId="0" borderId="0" xfId="0" applyFont="1"/>
    <xf numFmtId="1" fontId="0" fillId="0" borderId="8" xfId="0" applyNumberFormat="1" applyFill="1" applyBorder="1"/>
    <xf numFmtId="0" fontId="0" fillId="0" borderId="0" xfId="0"/>
    <xf numFmtId="1" fontId="0" fillId="0" borderId="17" xfId="0" applyNumberFormat="1" applyFill="1" applyBorder="1"/>
    <xf numFmtId="164" fontId="0" fillId="0" borderId="8" xfId="0" applyNumberFormat="1" applyFill="1" applyBorder="1" applyAlignment="1">
      <alignment horizontal="right"/>
    </xf>
    <xf numFmtId="164" fontId="7" fillId="0" borderId="8" xfId="0" applyNumberFormat="1" applyFont="1" applyFill="1" applyBorder="1"/>
    <xf numFmtId="164" fontId="7" fillId="0" borderId="17" xfId="0" applyNumberFormat="1" applyFont="1" applyFill="1" applyBorder="1"/>
    <xf numFmtId="164" fontId="0" fillId="0" borderId="0" xfId="0" applyNumberFormat="1" applyFill="1" applyBorder="1"/>
    <xf numFmtId="0" fontId="0" fillId="0" borderId="0" xfId="0"/>
    <xf numFmtId="0" fontId="6" fillId="0" borderId="0" xfId="1"/>
    <xf numFmtId="0" fontId="0" fillId="4" borderId="22" xfId="0" applyFill="1" applyBorder="1" applyAlignment="1">
      <alignment horizontal="center" vertical="center" wrapText="1"/>
    </xf>
    <xf numFmtId="0" fontId="8" fillId="0" borderId="0" xfId="0" applyFont="1"/>
    <xf numFmtId="0" fontId="0" fillId="0" borderId="0" xfId="0"/>
    <xf numFmtId="164" fontId="0" fillId="0" borderId="0" xfId="0" applyNumberFormat="1"/>
    <xf numFmtId="0" fontId="10" fillId="7" borderId="5" xfId="0" applyNumberFormat="1" applyFont="1" applyFill="1" applyBorder="1" applyAlignment="1">
      <alignment horizontal="center" vertical="center" wrapText="1"/>
    </xf>
    <xf numFmtId="0" fontId="10" fillId="9" borderId="5" xfId="0" applyNumberFormat="1" applyFont="1" applyFill="1" applyBorder="1" applyAlignment="1">
      <alignment horizontal="center" vertical="center"/>
    </xf>
    <xf numFmtId="164" fontId="10" fillId="9" borderId="5" xfId="0" applyNumberFormat="1" applyFont="1" applyFill="1" applyBorder="1" applyAlignment="1">
      <alignment horizontal="center" vertical="center"/>
    </xf>
    <xf numFmtId="0" fontId="10" fillId="8" borderId="0" xfId="0" applyNumberFormat="1" applyFont="1" applyFill="1" applyBorder="1" applyAlignment="1">
      <alignment horizontal="center" vertical="center" wrapText="1"/>
    </xf>
    <xf numFmtId="0" fontId="10" fillId="8" borderId="0" xfId="0" applyNumberFormat="1" applyFont="1" applyFill="1" applyBorder="1" applyAlignment="1">
      <alignment horizontal="center" vertical="center"/>
    </xf>
    <xf numFmtId="0" fontId="10" fillId="9" borderId="0" xfId="0" applyNumberFormat="1" applyFont="1" applyFill="1" applyBorder="1" applyAlignment="1">
      <alignment horizontal="center" vertical="center"/>
    </xf>
    <xf numFmtId="164" fontId="10" fillId="9" borderId="0" xfId="0" applyNumberFormat="1" applyFont="1" applyFill="1" applyBorder="1" applyAlignment="1">
      <alignment horizontal="center" vertical="center"/>
    </xf>
    <xf numFmtId="0" fontId="2" fillId="0" borderId="0" xfId="0" applyFont="1" applyAlignment="1"/>
    <xf numFmtId="0" fontId="8" fillId="0" borderId="0" xfId="0" applyFont="1" applyAlignment="1">
      <alignment vertical="center"/>
    </xf>
    <xf numFmtId="0" fontId="10" fillId="0" borderId="0" xfId="0" applyFont="1"/>
    <xf numFmtId="0" fontId="10" fillId="7" borderId="5" xfId="0" applyFont="1" applyFill="1" applyBorder="1" applyAlignment="1">
      <alignment horizontal="center" vertical="center" wrapText="1"/>
    </xf>
    <xf numFmtId="0" fontId="10" fillId="0" borderId="5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right"/>
    </xf>
    <xf numFmtId="0" fontId="10" fillId="10" borderId="5" xfId="0" applyNumberFormat="1" applyFont="1" applyFill="1" applyBorder="1" applyAlignment="1">
      <alignment horizontal="center" vertical="center"/>
    </xf>
    <xf numFmtId="0" fontId="0" fillId="4" borderId="5" xfId="0" applyFill="1" applyBorder="1" applyAlignment="1">
      <alignment vertical="top" wrapText="1"/>
    </xf>
    <xf numFmtId="9" fontId="0" fillId="0" borderId="5" xfId="2" applyFont="1" applyBorder="1"/>
    <xf numFmtId="0" fontId="10" fillId="0" borderId="5" xfId="0" applyNumberFormat="1" applyFont="1" applyBorder="1" applyAlignment="1">
      <alignment horizontal="center" vertical="center" wrapText="1"/>
    </xf>
    <xf numFmtId="0" fontId="0" fillId="2" borderId="20" xfId="0" applyFill="1" applyBorder="1"/>
    <xf numFmtId="0" fontId="0" fillId="2" borderId="20" xfId="0" applyFill="1" applyBorder="1" applyAlignment="1">
      <alignment horizontal="center" vertical="center"/>
    </xf>
    <xf numFmtId="0" fontId="0" fillId="2" borderId="8" xfId="0" applyFill="1" applyBorder="1"/>
    <xf numFmtId="0" fontId="0" fillId="2" borderId="6" xfId="0" applyFill="1" applyBorder="1"/>
    <xf numFmtId="164" fontId="0" fillId="0" borderId="7" xfId="0" applyNumberFormat="1" applyBorder="1"/>
    <xf numFmtId="0" fontId="0" fillId="2" borderId="6" xfId="0" quotePrefix="1" applyFill="1" applyBorder="1"/>
    <xf numFmtId="164" fontId="0" fillId="0" borderId="6" xfId="0" applyNumberFormat="1" applyBorder="1"/>
    <xf numFmtId="0" fontId="0" fillId="2" borderId="20" xfId="0" applyFill="1" applyBorder="1" applyAlignment="1">
      <alignment horizontal="center" vertical="center" wrapText="1"/>
    </xf>
    <xf numFmtId="165" fontId="0" fillId="0" borderId="0" xfId="2" applyNumberFormat="1" applyFont="1"/>
    <xf numFmtId="0" fontId="0" fillId="8" borderId="0" xfId="0" applyFill="1"/>
    <xf numFmtId="0" fontId="0" fillId="8" borderId="0" xfId="0" applyFill="1" applyBorder="1"/>
    <xf numFmtId="1" fontId="0" fillId="8" borderId="0" xfId="0" applyNumberFormat="1" applyFill="1" applyBorder="1"/>
    <xf numFmtId="1" fontId="0" fillId="8" borderId="0" xfId="0" applyNumberFormat="1" applyFill="1"/>
    <xf numFmtId="0" fontId="10" fillId="0" borderId="0" xfId="0" applyNumberFormat="1" applyFont="1" applyFill="1" applyBorder="1" applyAlignment="1">
      <alignment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7" borderId="17" xfId="0" applyFont="1" applyFill="1" applyBorder="1" applyAlignment="1">
      <alignment horizontal="center" vertical="center" wrapText="1"/>
    </xf>
    <xf numFmtId="0" fontId="10" fillId="0" borderId="5" xfId="0" applyNumberFormat="1" applyFont="1" applyBorder="1" applyAlignment="1">
      <alignment horizontal="left" vertical="center" wrapText="1"/>
    </xf>
    <xf numFmtId="164" fontId="10" fillId="10" borderId="5" xfId="0" applyNumberFormat="1" applyFont="1" applyFill="1" applyBorder="1" applyAlignment="1">
      <alignment horizontal="center" vertical="center"/>
    </xf>
    <xf numFmtId="0" fontId="10" fillId="0" borderId="5" xfId="0" applyNumberFormat="1" applyFont="1" applyBorder="1" applyAlignment="1">
      <alignment vertical="center" wrapText="1"/>
    </xf>
    <xf numFmtId="164" fontId="10" fillId="0" borderId="0" xfId="0" applyNumberFormat="1" applyFont="1" applyFill="1" applyBorder="1" applyAlignment="1">
      <alignment horizontal="center" vertical="center"/>
    </xf>
    <xf numFmtId="0" fontId="10" fillId="7" borderId="8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7" borderId="20" xfId="0" applyNumberFormat="1" applyFont="1" applyFill="1" applyBorder="1" applyAlignment="1">
      <alignment horizontal="center" vertical="center" wrapText="1"/>
    </xf>
    <xf numFmtId="0" fontId="10" fillId="8" borderId="5" xfId="0" applyNumberFormat="1" applyFont="1" applyFill="1" applyBorder="1" applyAlignment="1">
      <alignment horizontal="center" vertical="center" wrapText="1"/>
    </xf>
    <xf numFmtId="0" fontId="10" fillId="10" borderId="5" xfId="0" applyFont="1" applyFill="1" applyBorder="1" applyAlignment="1">
      <alignment horizontal="center" vertical="center"/>
    </xf>
    <xf numFmtId="0" fontId="10" fillId="10" borderId="5" xfId="0" applyFont="1" applyFill="1" applyBorder="1" applyAlignment="1">
      <alignment horizontal="center" vertical="center" wrapText="1"/>
    </xf>
    <xf numFmtId="17" fontId="10" fillId="7" borderId="5" xfId="0" quotePrefix="1" applyNumberFormat="1" applyFont="1" applyFill="1" applyBorder="1" applyAlignment="1">
      <alignment horizontal="center" vertical="center" wrapText="1"/>
    </xf>
    <xf numFmtId="0" fontId="10" fillId="10" borderId="5" xfId="0" applyNumberFormat="1" applyFont="1" applyFill="1" applyBorder="1" applyAlignment="1">
      <alignment horizontal="center" vertical="center" wrapText="1"/>
    </xf>
    <xf numFmtId="17" fontId="10" fillId="9" borderId="5" xfId="0" quotePrefix="1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/>
    <xf numFmtId="164" fontId="11" fillId="0" borderId="0" xfId="0" applyNumberFormat="1" applyFont="1" applyFill="1" applyBorder="1"/>
    <xf numFmtId="0" fontId="14" fillId="0" borderId="0" xfId="0" applyFont="1" applyAlignment="1">
      <alignment vertical="center"/>
    </xf>
    <xf numFmtId="0" fontId="15" fillId="0" borderId="0" xfId="0" applyFont="1"/>
    <xf numFmtId="164" fontId="15" fillId="0" borderId="0" xfId="0" applyNumberFormat="1" applyFont="1" applyFill="1" applyBorder="1"/>
    <xf numFmtId="0" fontId="16" fillId="0" borderId="0" xfId="0" applyFont="1"/>
    <xf numFmtId="0" fontId="12" fillId="0" borderId="0" xfId="0" applyFont="1"/>
    <xf numFmtId="164" fontId="12" fillId="0" borderId="0" xfId="0" applyNumberFormat="1" applyFont="1"/>
    <xf numFmtId="164" fontId="12" fillId="0" borderId="0" xfId="0" applyNumberFormat="1" applyFont="1" applyFill="1" applyBorder="1"/>
    <xf numFmtId="0" fontId="12" fillId="0" borderId="0" xfId="0" applyFont="1" applyFill="1" applyBorder="1"/>
    <xf numFmtId="0" fontId="12" fillId="0" borderId="0" xfId="0" quotePrefix="1" applyFont="1" applyFill="1" applyBorder="1"/>
    <xf numFmtId="0" fontId="10" fillId="0" borderId="5" xfId="0" applyNumberFormat="1" applyFont="1" applyBorder="1" applyAlignment="1">
      <alignment horizontal="center" vertical="center" wrapText="1"/>
    </xf>
    <xf numFmtId="0" fontId="0" fillId="11" borderId="23" xfId="0" applyFill="1" applyBorder="1" applyAlignment="1">
      <alignment wrapText="1"/>
    </xf>
    <xf numFmtId="0" fontId="0" fillId="11" borderId="25" xfId="0" applyFill="1" applyBorder="1" applyAlignment="1">
      <alignment wrapText="1"/>
    </xf>
    <xf numFmtId="0" fontId="0" fillId="11" borderId="24" xfId="0" applyFill="1" applyBorder="1" applyAlignment="1">
      <alignment horizontal="center" wrapText="1"/>
    </xf>
    <xf numFmtId="0" fontId="0" fillId="11" borderId="26" xfId="0" applyFill="1" applyBorder="1" applyAlignment="1">
      <alignment horizontal="center" wrapText="1"/>
    </xf>
    <xf numFmtId="0" fontId="0" fillId="11" borderId="30" xfId="0" applyFill="1" applyBorder="1" applyAlignment="1">
      <alignment wrapText="1"/>
    </xf>
    <xf numFmtId="0" fontId="0" fillId="0" borderId="30" xfId="0" applyBorder="1" applyAlignment="1">
      <alignment horizontal="right" wrapText="1"/>
    </xf>
    <xf numFmtId="0" fontId="0" fillId="0" borderId="31" xfId="0" applyBorder="1" applyAlignment="1">
      <alignment horizontal="right" wrapText="1"/>
    </xf>
    <xf numFmtId="0" fontId="0" fillId="11" borderId="29" xfId="0" applyFill="1" applyBorder="1" applyAlignment="1">
      <alignment wrapText="1"/>
    </xf>
    <xf numFmtId="0" fontId="0" fillId="0" borderId="29" xfId="0" applyBorder="1" applyAlignment="1">
      <alignment horizontal="right" wrapText="1"/>
    </xf>
    <xf numFmtId="0" fontId="0" fillId="0" borderId="32" xfId="0" applyBorder="1" applyAlignment="1">
      <alignment horizontal="right" wrapText="1"/>
    </xf>
    <xf numFmtId="0" fontId="0" fillId="4" borderId="24" xfId="0" applyFill="1" applyBorder="1" applyAlignment="1">
      <alignment wrapText="1"/>
    </xf>
    <xf numFmtId="0" fontId="0" fillId="0" borderId="36" xfId="0" applyBorder="1" applyAlignment="1">
      <alignment wrapText="1"/>
    </xf>
    <xf numFmtId="0" fontId="0" fillId="8" borderId="36" xfId="0" applyFill="1" applyBorder="1" applyAlignment="1">
      <alignment wrapText="1"/>
    </xf>
    <xf numFmtId="0" fontId="17" fillId="0" borderId="37" xfId="0" applyFont="1" applyBorder="1" applyAlignment="1">
      <alignment vertical="center" wrapText="1"/>
    </xf>
    <xf numFmtId="0" fontId="18" fillId="0" borderId="37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left" vertical="center" wrapText="1"/>
    </xf>
    <xf numFmtId="0" fontId="19" fillId="0" borderId="40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/>
    </xf>
    <xf numFmtId="0" fontId="17" fillId="0" borderId="42" xfId="0" applyFont="1" applyBorder="1" applyAlignment="1">
      <alignment horizontal="left" vertical="center" wrapText="1"/>
    </xf>
    <xf numFmtId="0" fontId="19" fillId="0" borderId="43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/>
    </xf>
    <xf numFmtId="0" fontId="19" fillId="0" borderId="42" xfId="0" applyFont="1" applyBorder="1" applyAlignment="1">
      <alignment horizontal="left" vertical="center" wrapText="1"/>
    </xf>
    <xf numFmtId="164" fontId="19" fillId="0" borderId="44" xfId="0" applyNumberFormat="1" applyFont="1" applyBorder="1" applyAlignment="1">
      <alignment horizontal="center" vertical="center"/>
    </xf>
    <xf numFmtId="0" fontId="19" fillId="0" borderId="45" xfId="0" applyFont="1" applyBorder="1" applyAlignment="1">
      <alignment horizontal="left" vertical="center" wrapText="1"/>
    </xf>
    <xf numFmtId="0" fontId="19" fillId="0" borderId="46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164" fontId="19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" fontId="19" fillId="0" borderId="47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164" fontId="19" fillId="0" borderId="0" xfId="0" applyNumberFormat="1" applyFont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1" fontId="20" fillId="0" borderId="0" xfId="0" applyNumberFormat="1" applyFont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 wrapText="1"/>
    </xf>
    <xf numFmtId="9" fontId="19" fillId="0" borderId="44" xfId="0" applyNumberFormat="1" applyFont="1" applyBorder="1" applyAlignment="1">
      <alignment horizontal="center" vertical="center"/>
    </xf>
    <xf numFmtId="9" fontId="19" fillId="0" borderId="44" xfId="0" applyNumberFormat="1" applyFont="1" applyBorder="1" applyAlignment="1">
      <alignment horizontal="center" vertical="center" wrapText="1"/>
    </xf>
    <xf numFmtId="9" fontId="20" fillId="0" borderId="44" xfId="0" applyNumberFormat="1" applyFont="1" applyBorder="1" applyAlignment="1">
      <alignment horizontal="center" vertical="center"/>
    </xf>
    <xf numFmtId="0" fontId="21" fillId="0" borderId="0" xfId="1" applyFont="1"/>
    <xf numFmtId="1" fontId="10" fillId="0" borderId="0" xfId="0" applyNumberFormat="1" applyFont="1" applyAlignment="1">
      <alignment horizontal="right"/>
    </xf>
    <xf numFmtId="0" fontId="8" fillId="0" borderId="0" xfId="0" applyFont="1" applyAlignment="1">
      <alignment horizontal="left" vertical="center"/>
    </xf>
    <xf numFmtId="0" fontId="0" fillId="4" borderId="5" xfId="0" applyFill="1" applyBorder="1" applyAlignment="1">
      <alignment horizontal="center" wrapText="1"/>
    </xf>
    <xf numFmtId="0" fontId="0" fillId="4" borderId="8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2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0" fillId="0" borderId="20" xfId="0" applyNumberFormat="1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7" xfId="0" applyNumberFormat="1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8" fillId="7" borderId="8" xfId="0" applyNumberFormat="1" applyFont="1" applyFill="1" applyBorder="1" applyAlignment="1">
      <alignment horizontal="center" vertical="center" wrapText="1"/>
    </xf>
    <xf numFmtId="0" fontId="8" fillId="7" borderId="17" xfId="0" applyNumberFormat="1" applyFont="1" applyFill="1" applyBorder="1" applyAlignment="1">
      <alignment horizontal="center" vertical="center" wrapText="1"/>
    </xf>
    <xf numFmtId="0" fontId="10" fillId="0" borderId="8" xfId="0" applyNumberFormat="1" applyFont="1" applyBorder="1" applyAlignment="1">
      <alignment horizontal="center" vertical="center" wrapText="1"/>
    </xf>
    <xf numFmtId="0" fontId="10" fillId="0" borderId="17" xfId="0" applyNumberFormat="1" applyFont="1" applyBorder="1" applyAlignment="1">
      <alignment horizontal="center" vertical="center" wrapText="1"/>
    </xf>
    <xf numFmtId="0" fontId="10" fillId="7" borderId="8" xfId="0" applyNumberFormat="1" applyFont="1" applyFill="1" applyBorder="1" applyAlignment="1">
      <alignment horizontal="center" vertical="center" wrapText="1"/>
    </xf>
    <xf numFmtId="0" fontId="10" fillId="7" borderId="17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10" fillId="0" borderId="5" xfId="0" applyNumberFormat="1" applyFont="1" applyBorder="1" applyAlignment="1">
      <alignment horizontal="center" vertical="center" wrapText="1"/>
    </xf>
    <xf numFmtId="0" fontId="0" fillId="11" borderId="33" xfId="0" applyFill="1" applyBorder="1" applyAlignment="1">
      <alignment horizontal="center" vertical="center" wrapText="1"/>
    </xf>
    <xf numFmtId="0" fontId="0" fillId="11" borderId="27" xfId="0" applyFill="1" applyBorder="1" applyAlignment="1">
      <alignment horizontal="center" vertical="center" wrapText="1"/>
    </xf>
    <xf numFmtId="0" fontId="0" fillId="11" borderId="28" xfId="0" applyFill="1" applyBorder="1" applyAlignment="1">
      <alignment horizontal="center" vertical="center" wrapText="1"/>
    </xf>
    <xf numFmtId="0" fontId="0" fillId="8" borderId="34" xfId="0" applyFill="1" applyBorder="1" applyAlignment="1">
      <alignment horizontal="center" vertical="center" wrapText="1"/>
    </xf>
    <xf numFmtId="0" fontId="0" fillId="8" borderId="35" xfId="0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</cellXfs>
  <cellStyles count="3">
    <cellStyle name="Lien hypertexte" xfId="1" builtinId="8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fr-FR" sz="1200"/>
              <a:t>Graphique 1 : Vœux et affectations en MPSI ou PCSI selon la moyenne spécifique au baccalauréat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2674444657832407E-2"/>
          <c:y val="0.10597660003450125"/>
          <c:w val="0.66480523013891557"/>
          <c:h val="0.79371981259624413"/>
        </c:manualLayout>
      </c:layout>
      <c:barChart>
        <c:barDir val="col"/>
        <c:grouping val="clustered"/>
        <c:varyColors val="0"/>
        <c:ser>
          <c:idx val="3"/>
          <c:order val="0"/>
          <c:tx>
            <c:v>% de vœu 1 en MPSI ou PCSI</c:v>
          </c:tx>
          <c:invertIfNegative val="0"/>
          <c:cat>
            <c:strRef>
              <c:f>'Graphique 1'!$A$4:$A$11</c:f>
              <c:strCache>
                <c:ptCount val="8"/>
                <c:pt idx="0">
                  <c:v>(0,12]</c:v>
                </c:pt>
                <c:pt idx="1">
                  <c:v>(12,14]</c:v>
                </c:pt>
                <c:pt idx="2">
                  <c:v>(14,16]</c:v>
                </c:pt>
                <c:pt idx="3">
                  <c:v>(16,17]</c:v>
                </c:pt>
                <c:pt idx="4">
                  <c:v>(17,18]</c:v>
                </c:pt>
                <c:pt idx="5">
                  <c:v>(18,19]</c:v>
                </c:pt>
                <c:pt idx="6">
                  <c:v>(19,20]</c:v>
                </c:pt>
                <c:pt idx="7">
                  <c:v>Total</c:v>
                </c:pt>
              </c:strCache>
            </c:strRef>
          </c:cat>
          <c:val>
            <c:numRef>
              <c:f>'Graphique 1'!$C$4:$C$11</c:f>
              <c:numCache>
                <c:formatCode>0.0</c:formatCode>
                <c:ptCount val="8"/>
                <c:pt idx="0">
                  <c:v>2.1</c:v>
                </c:pt>
                <c:pt idx="1">
                  <c:v>7.6</c:v>
                </c:pt>
                <c:pt idx="2">
                  <c:v>16.7</c:v>
                </c:pt>
                <c:pt idx="3">
                  <c:v>27.4</c:v>
                </c:pt>
                <c:pt idx="4">
                  <c:v>36.200000000000003</c:v>
                </c:pt>
                <c:pt idx="5">
                  <c:v>46.3</c:v>
                </c:pt>
                <c:pt idx="6">
                  <c:v>50.8</c:v>
                </c:pt>
                <c:pt idx="7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4E-40E3-AE52-084F51B63D0D}"/>
            </c:ext>
          </c:extLst>
        </c:ser>
        <c:ser>
          <c:idx val="0"/>
          <c:order val="1"/>
          <c:tx>
            <c:v>% d'inscrits en MPSI ou PCSI à la rentrée suivante</c:v>
          </c:tx>
          <c:invertIfNegative val="0"/>
          <c:cat>
            <c:strRef>
              <c:f>'Graphique 1'!$A$4:$A$11</c:f>
              <c:strCache>
                <c:ptCount val="8"/>
                <c:pt idx="0">
                  <c:v>(0,12]</c:v>
                </c:pt>
                <c:pt idx="1">
                  <c:v>(12,14]</c:v>
                </c:pt>
                <c:pt idx="2">
                  <c:v>(14,16]</c:v>
                </c:pt>
                <c:pt idx="3">
                  <c:v>(16,17]</c:v>
                </c:pt>
                <c:pt idx="4">
                  <c:v>(17,18]</c:v>
                </c:pt>
                <c:pt idx="5">
                  <c:v>(18,19]</c:v>
                </c:pt>
                <c:pt idx="6">
                  <c:v>(19,20]</c:v>
                </c:pt>
                <c:pt idx="7">
                  <c:v>Total</c:v>
                </c:pt>
              </c:strCache>
            </c:strRef>
          </c:cat>
          <c:val>
            <c:numRef>
              <c:f>'Graphique 1'!$D$4:$D$11</c:f>
              <c:numCache>
                <c:formatCode>0.0</c:formatCode>
                <c:ptCount val="8"/>
                <c:pt idx="0">
                  <c:v>1.5</c:v>
                </c:pt>
                <c:pt idx="1">
                  <c:v>7.3</c:v>
                </c:pt>
                <c:pt idx="2">
                  <c:v>16.600000000000001</c:v>
                </c:pt>
                <c:pt idx="3">
                  <c:v>26.5</c:v>
                </c:pt>
                <c:pt idx="4">
                  <c:v>33.9</c:v>
                </c:pt>
                <c:pt idx="5">
                  <c:v>42.8</c:v>
                </c:pt>
                <c:pt idx="6">
                  <c:v>47.2</c:v>
                </c:pt>
                <c:pt idx="7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4E-40E3-AE52-084F51B63D0D}"/>
            </c:ext>
          </c:extLst>
        </c:ser>
        <c:ser>
          <c:idx val="1"/>
          <c:order val="2"/>
          <c:tx>
            <c:v>% d'inscrits dans la CPGE du vœu 1 à la rentrée suivante</c:v>
          </c:tx>
          <c:invertIfNegative val="0"/>
          <c:cat>
            <c:strRef>
              <c:f>'Graphique 1'!$A$4:$A$11</c:f>
              <c:strCache>
                <c:ptCount val="8"/>
                <c:pt idx="0">
                  <c:v>(0,12]</c:v>
                </c:pt>
                <c:pt idx="1">
                  <c:v>(12,14]</c:v>
                </c:pt>
                <c:pt idx="2">
                  <c:v>(14,16]</c:v>
                </c:pt>
                <c:pt idx="3">
                  <c:v>(16,17]</c:v>
                </c:pt>
                <c:pt idx="4">
                  <c:v>(17,18]</c:v>
                </c:pt>
                <c:pt idx="5">
                  <c:v>(18,19]</c:v>
                </c:pt>
                <c:pt idx="6">
                  <c:v>(19,20]</c:v>
                </c:pt>
                <c:pt idx="7">
                  <c:v>Total</c:v>
                </c:pt>
              </c:strCache>
            </c:strRef>
          </c:cat>
          <c:val>
            <c:numRef>
              <c:f>'Graphique 1'!$E$4:$E$11</c:f>
              <c:numCache>
                <c:formatCode>0.0</c:formatCode>
                <c:ptCount val="8"/>
                <c:pt idx="0">
                  <c:v>0.5</c:v>
                </c:pt>
                <c:pt idx="1">
                  <c:v>2.5</c:v>
                </c:pt>
                <c:pt idx="2">
                  <c:v>6.3</c:v>
                </c:pt>
                <c:pt idx="3">
                  <c:v>12</c:v>
                </c:pt>
                <c:pt idx="4">
                  <c:v>17.899999999999999</c:v>
                </c:pt>
                <c:pt idx="5">
                  <c:v>27.2</c:v>
                </c:pt>
                <c:pt idx="6">
                  <c:v>35.1</c:v>
                </c:pt>
                <c:pt idx="7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4E-40E3-AE52-084F51B63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179648"/>
        <c:axId val="135185920"/>
      </c:barChart>
      <c:catAx>
        <c:axId val="135179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Moyenne spécifique</a:t>
                </a:r>
              </a:p>
            </c:rich>
          </c:tx>
          <c:layout>
            <c:manualLayout>
              <c:xMode val="edge"/>
              <c:yMode val="edge"/>
              <c:x val="0.73478383389916035"/>
              <c:y val="0.8942357049003635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135185920"/>
        <c:crosses val="autoZero"/>
        <c:auto val="1"/>
        <c:lblAlgn val="ctr"/>
        <c:lblOffset val="100"/>
        <c:noMultiLvlLbl val="0"/>
      </c:catAx>
      <c:valAx>
        <c:axId val="135185920"/>
        <c:scaling>
          <c:orientation val="minMax"/>
          <c:max val="55"/>
          <c:min val="0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35179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780487804878048"/>
          <c:y val="0.2223047457889667"/>
          <c:w val="0.23983739837398374"/>
          <c:h val="0.4693687212188017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sz="1200" baseline="0"/>
              <a:t>Graphique 2 : Part de boursiers de l'enseignement scolaire selon la moyenne spécifique au baccalauréat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7701160136048071E-2"/>
          <c:y val="0.21070352178087001"/>
          <c:w val="0.87337050324330756"/>
          <c:h val="0.652443778560008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'Graphique 2'!$D$3</c:f>
              <c:strCache>
                <c:ptCount val="1"/>
                <c:pt idx="0">
                  <c:v>% de boursiers</c:v>
                </c:pt>
              </c:strCache>
            </c:strRef>
          </c:tx>
          <c:invertIfNegative val="0"/>
          <c:dPt>
            <c:idx val="7"/>
            <c:invertIfNegative val="0"/>
            <c:bubble3D val="0"/>
            <c:spPr>
              <a:solidFill>
                <a:srgbClr val="002060"/>
              </a:solidFill>
            </c:spPr>
            <c:extLst>
              <c:ext xmlns:c16="http://schemas.microsoft.com/office/drawing/2014/chart" uri="{C3380CC4-5D6E-409C-BE32-E72D297353CC}">
                <c16:uniqueId val="{00000001-0FC3-4333-AC12-64F61AF50375}"/>
              </c:ext>
            </c:extLst>
          </c:dPt>
          <c:cat>
            <c:strRef>
              <c:f>'Graphique 2'!$A$4:$A$11</c:f>
              <c:strCache>
                <c:ptCount val="8"/>
                <c:pt idx="0">
                  <c:v>(0,12]</c:v>
                </c:pt>
                <c:pt idx="1">
                  <c:v>(12,14]</c:v>
                </c:pt>
                <c:pt idx="2">
                  <c:v>(14,16]</c:v>
                </c:pt>
                <c:pt idx="3">
                  <c:v>(16,17]</c:v>
                </c:pt>
                <c:pt idx="4">
                  <c:v>(17,18]</c:v>
                </c:pt>
                <c:pt idx="5">
                  <c:v>(18,19]</c:v>
                </c:pt>
                <c:pt idx="6">
                  <c:v>(19,20]</c:v>
                </c:pt>
                <c:pt idx="7">
                  <c:v>Total</c:v>
                </c:pt>
              </c:strCache>
            </c:strRef>
          </c:cat>
          <c:val>
            <c:numRef>
              <c:f>'Graphique 2'!$D$4:$D$11</c:f>
              <c:numCache>
                <c:formatCode>0.0</c:formatCode>
                <c:ptCount val="8"/>
                <c:pt idx="0">
                  <c:v>16.7</c:v>
                </c:pt>
                <c:pt idx="1">
                  <c:v>11</c:v>
                </c:pt>
                <c:pt idx="2">
                  <c:v>8.4</c:v>
                </c:pt>
                <c:pt idx="3">
                  <c:v>7.1</c:v>
                </c:pt>
                <c:pt idx="4">
                  <c:v>6.1</c:v>
                </c:pt>
                <c:pt idx="5">
                  <c:v>5</c:v>
                </c:pt>
                <c:pt idx="6">
                  <c:v>4.7</c:v>
                </c:pt>
                <c:pt idx="7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C3-4333-AC12-64F61AF50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486080"/>
        <c:axId val="135488256"/>
      </c:barChart>
      <c:catAx>
        <c:axId val="135486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Moyenne spécifique</a:t>
                </a:r>
              </a:p>
            </c:rich>
          </c:tx>
          <c:layout>
            <c:manualLayout>
              <c:xMode val="edge"/>
              <c:yMode val="edge"/>
              <c:x val="0.43139501053492574"/>
              <c:y val="0.9215719355383928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135488256"/>
        <c:crosses val="autoZero"/>
        <c:auto val="1"/>
        <c:lblAlgn val="ctr"/>
        <c:lblOffset val="100"/>
        <c:noMultiLvlLbl val="0"/>
      </c:catAx>
      <c:valAx>
        <c:axId val="135488256"/>
        <c:scaling>
          <c:orientation val="minMax"/>
          <c:max val="18"/>
          <c:min val="0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1.5779092702169626E-2"/>
              <c:y val="0.4976531546937365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135486080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200"/>
              <a:t>Graphique 3 : Part de voeu1 en MPSI et PCSI selon la moyenne spécifique au baccalauréat et le régime de bourse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3099518810148737E-2"/>
          <c:y val="0.22127029024284584"/>
          <c:w val="0.70002580927384073"/>
          <c:h val="0.66205769181764895"/>
        </c:manualLayout>
      </c:layout>
      <c:barChart>
        <c:barDir val="col"/>
        <c:grouping val="clustered"/>
        <c:varyColors val="0"/>
        <c:ser>
          <c:idx val="0"/>
          <c:order val="0"/>
          <c:tx>
            <c:v>Boursiers</c:v>
          </c:tx>
          <c:invertIfNegative val="0"/>
          <c:cat>
            <c:strRef>
              <c:f>'Graphique 3'!$A$4:$A$10</c:f>
              <c:strCache>
                <c:ptCount val="7"/>
                <c:pt idx="0">
                  <c:v>(0,12]</c:v>
                </c:pt>
                <c:pt idx="1">
                  <c:v>(12,14]</c:v>
                </c:pt>
                <c:pt idx="2">
                  <c:v>(14,16]</c:v>
                </c:pt>
                <c:pt idx="3">
                  <c:v>(16,17]</c:v>
                </c:pt>
                <c:pt idx="4">
                  <c:v>(17,18]</c:v>
                </c:pt>
                <c:pt idx="5">
                  <c:v>(18,19]</c:v>
                </c:pt>
                <c:pt idx="6">
                  <c:v>(19,20]</c:v>
                </c:pt>
              </c:strCache>
            </c:strRef>
          </c:cat>
          <c:val>
            <c:numRef>
              <c:f>'Graphique 3'!$E$4:$E$10</c:f>
              <c:numCache>
                <c:formatCode>0.0</c:formatCode>
                <c:ptCount val="7"/>
                <c:pt idx="0">
                  <c:v>2.2999999999999998</c:v>
                </c:pt>
                <c:pt idx="1">
                  <c:v>8.6</c:v>
                </c:pt>
                <c:pt idx="2">
                  <c:v>18.100000000000001</c:v>
                </c:pt>
                <c:pt idx="3">
                  <c:v>27.9</c:v>
                </c:pt>
                <c:pt idx="4">
                  <c:v>34</c:v>
                </c:pt>
                <c:pt idx="5">
                  <c:v>43.8</c:v>
                </c:pt>
                <c:pt idx="6">
                  <c:v>44.1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B2-40D7-97A7-5D7A7A2E7707}"/>
            </c:ext>
          </c:extLst>
        </c:ser>
        <c:ser>
          <c:idx val="1"/>
          <c:order val="1"/>
          <c:tx>
            <c:v>Non boursiers</c:v>
          </c:tx>
          <c:invertIfNegative val="0"/>
          <c:cat>
            <c:strRef>
              <c:f>'Graphique 3'!$A$4:$A$10</c:f>
              <c:strCache>
                <c:ptCount val="7"/>
                <c:pt idx="0">
                  <c:v>(0,12]</c:v>
                </c:pt>
                <c:pt idx="1">
                  <c:v>(12,14]</c:v>
                </c:pt>
                <c:pt idx="2">
                  <c:v>(14,16]</c:v>
                </c:pt>
                <c:pt idx="3">
                  <c:v>(16,17]</c:v>
                </c:pt>
                <c:pt idx="4">
                  <c:v>(17,18]</c:v>
                </c:pt>
                <c:pt idx="5">
                  <c:v>(18,19]</c:v>
                </c:pt>
                <c:pt idx="6">
                  <c:v>(19,20]</c:v>
                </c:pt>
              </c:strCache>
            </c:strRef>
          </c:cat>
          <c:val>
            <c:numRef>
              <c:f>'Graphique 3'!$F$4:$F$10</c:f>
              <c:numCache>
                <c:formatCode>0.0</c:formatCode>
                <c:ptCount val="7"/>
                <c:pt idx="0">
                  <c:v>2</c:v>
                </c:pt>
                <c:pt idx="1">
                  <c:v>7.4</c:v>
                </c:pt>
                <c:pt idx="2">
                  <c:v>16.600000000000001</c:v>
                </c:pt>
                <c:pt idx="3">
                  <c:v>27.4</c:v>
                </c:pt>
                <c:pt idx="4">
                  <c:v>36.4</c:v>
                </c:pt>
                <c:pt idx="5">
                  <c:v>46.4</c:v>
                </c:pt>
                <c:pt idx="6">
                  <c:v>51.1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B2-40D7-97A7-5D7A7A2E7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559040"/>
        <c:axId val="135561216"/>
      </c:barChart>
      <c:catAx>
        <c:axId val="135559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Moyenne </a:t>
                </a:r>
              </a:p>
              <a:p>
                <a:pPr>
                  <a:defRPr/>
                </a:pPr>
                <a:r>
                  <a:rPr lang="en-US"/>
                  <a:t>spécifique</a:t>
                </a:r>
              </a:p>
            </c:rich>
          </c:tx>
          <c:layout>
            <c:manualLayout>
              <c:xMode val="edge"/>
              <c:yMode val="edge"/>
              <c:x val="0.80633689502823669"/>
              <c:y val="0.8602893986077827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135561216"/>
        <c:crossesAt val="0"/>
        <c:auto val="1"/>
        <c:lblAlgn val="ctr"/>
        <c:lblOffset val="100"/>
        <c:noMultiLvlLbl val="0"/>
      </c:catAx>
      <c:valAx>
        <c:axId val="135561216"/>
        <c:scaling>
          <c:orientation val="minMax"/>
          <c:max val="55"/>
          <c:min val="0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35559040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78868088363954503"/>
          <c:y val="0.53900338913946433"/>
          <c:w val="0.19465244969378831"/>
          <c:h val="0.1170415105878755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Graphique</a:t>
            </a:r>
            <a:r>
              <a:rPr lang="fr-FR" baseline="0"/>
              <a:t> du tableau 3 </a:t>
            </a:r>
            <a:br>
              <a:rPr lang="fr-FR" baseline="0"/>
            </a:br>
            <a:r>
              <a:rPr lang="fr-FR"/>
              <a:t>Taux d'intégration selon le régime de bourse et</a:t>
            </a:r>
            <a:r>
              <a:rPr lang="fr-FR" baseline="0"/>
              <a:t> la note spécifique </a:t>
            </a:r>
            <a:endParaRPr lang="fr-FR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'Tableau 3'!$B$3</c:f>
              <c:strCache>
                <c:ptCount val="1"/>
                <c:pt idx="0">
                  <c:v>Boursiers (Indicateur 1)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'Tableau 3'!$A$4:$A$8</c:f>
              <c:strCache>
                <c:ptCount val="5"/>
                <c:pt idx="0">
                  <c:v>&lt; 16</c:v>
                </c:pt>
                <c:pt idx="1">
                  <c:v>16 - 17</c:v>
                </c:pt>
                <c:pt idx="2">
                  <c:v>17 - 18</c:v>
                </c:pt>
                <c:pt idx="3">
                  <c:v>18 - 19</c:v>
                </c:pt>
                <c:pt idx="4">
                  <c:v>&gt; 19 </c:v>
                </c:pt>
              </c:strCache>
            </c:strRef>
          </c:cat>
          <c:val>
            <c:numRef>
              <c:f>'Tableau 3'!$B$4:$B$8</c:f>
              <c:numCache>
                <c:formatCode>0.0</c:formatCode>
                <c:ptCount val="5"/>
                <c:pt idx="0">
                  <c:v>0.3</c:v>
                </c:pt>
                <c:pt idx="1">
                  <c:v>2.2000000000000002</c:v>
                </c:pt>
                <c:pt idx="2">
                  <c:v>7.1</c:v>
                </c:pt>
                <c:pt idx="3">
                  <c:v>19</c:v>
                </c:pt>
                <c:pt idx="4">
                  <c:v>36.200000000000003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92-465D-9497-629361FBF1CF}"/>
            </c:ext>
          </c:extLst>
        </c:ser>
        <c:ser>
          <c:idx val="1"/>
          <c:order val="1"/>
          <c:tx>
            <c:strRef>
              <c:f>'Tableau 3'!$C$3</c:f>
              <c:strCache>
                <c:ptCount val="1"/>
                <c:pt idx="0">
                  <c:v>Non boursiers (Indicateur 1)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'Tableau 3'!$A$4:$A$8</c:f>
              <c:strCache>
                <c:ptCount val="5"/>
                <c:pt idx="0">
                  <c:v>&lt; 16</c:v>
                </c:pt>
                <c:pt idx="1">
                  <c:v>16 - 17</c:v>
                </c:pt>
                <c:pt idx="2">
                  <c:v>17 - 18</c:v>
                </c:pt>
                <c:pt idx="3">
                  <c:v>18 - 19</c:v>
                </c:pt>
                <c:pt idx="4">
                  <c:v>&gt; 19 </c:v>
                </c:pt>
              </c:strCache>
            </c:strRef>
          </c:cat>
          <c:val>
            <c:numRef>
              <c:f>'Tableau 3'!$C$4:$C$8</c:f>
              <c:numCache>
                <c:formatCode>0.0</c:formatCode>
                <c:ptCount val="5"/>
                <c:pt idx="0">
                  <c:v>0.8</c:v>
                </c:pt>
                <c:pt idx="1">
                  <c:v>5.9</c:v>
                </c:pt>
                <c:pt idx="2">
                  <c:v>14.7</c:v>
                </c:pt>
                <c:pt idx="3">
                  <c:v>30.3</c:v>
                </c:pt>
                <c:pt idx="4">
                  <c:v>45.5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92-465D-9497-629361FBF1CF}"/>
            </c:ext>
          </c:extLst>
        </c:ser>
        <c:ser>
          <c:idx val="2"/>
          <c:order val="2"/>
          <c:tx>
            <c:strRef>
              <c:f>'Tableau 3'!$D$3</c:f>
              <c:strCache>
                <c:ptCount val="1"/>
                <c:pt idx="0">
                  <c:v>Boursiers (Indicateur 2)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'Tableau 3'!$A$4:$A$8</c:f>
              <c:strCache>
                <c:ptCount val="5"/>
                <c:pt idx="0">
                  <c:v>&lt; 16</c:v>
                </c:pt>
                <c:pt idx="1">
                  <c:v>16 - 17</c:v>
                </c:pt>
                <c:pt idx="2">
                  <c:v>17 - 18</c:v>
                </c:pt>
                <c:pt idx="3">
                  <c:v>18 - 19</c:v>
                </c:pt>
                <c:pt idx="4">
                  <c:v>&gt; 19 </c:v>
                </c:pt>
              </c:strCache>
            </c:strRef>
          </c:cat>
          <c:val>
            <c:numRef>
              <c:f>'Tableau 3'!$D$4:$D$8</c:f>
              <c:numCache>
                <c:formatCode>0.0</c:formatCode>
                <c:ptCount val="5"/>
                <c:pt idx="0">
                  <c:v>4.0999999999999996</c:v>
                </c:pt>
                <c:pt idx="1">
                  <c:v>15.5</c:v>
                </c:pt>
                <c:pt idx="2">
                  <c:v>27.7</c:v>
                </c:pt>
                <c:pt idx="3">
                  <c:v>48.6</c:v>
                </c:pt>
                <c:pt idx="4">
                  <c:v>62.1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92-465D-9497-629361FBF1CF}"/>
            </c:ext>
          </c:extLst>
        </c:ser>
        <c:ser>
          <c:idx val="3"/>
          <c:order val="3"/>
          <c:tx>
            <c:strRef>
              <c:f>'Tableau 3'!$E$3</c:f>
              <c:strCache>
                <c:ptCount val="1"/>
                <c:pt idx="0">
                  <c:v>Non boursiers (Indicateur 2)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'Tableau 3'!$A$4:$A$8</c:f>
              <c:strCache>
                <c:ptCount val="5"/>
                <c:pt idx="0">
                  <c:v>&lt; 16</c:v>
                </c:pt>
                <c:pt idx="1">
                  <c:v>16 - 17</c:v>
                </c:pt>
                <c:pt idx="2">
                  <c:v>17 - 18</c:v>
                </c:pt>
                <c:pt idx="3">
                  <c:v>18 - 19</c:v>
                </c:pt>
                <c:pt idx="4">
                  <c:v>&gt; 19 </c:v>
                </c:pt>
              </c:strCache>
            </c:strRef>
          </c:cat>
          <c:val>
            <c:numRef>
              <c:f>'Tableau 3'!$E$4:$E$8</c:f>
              <c:numCache>
                <c:formatCode>0.0</c:formatCode>
                <c:ptCount val="5"/>
                <c:pt idx="0">
                  <c:v>5.5</c:v>
                </c:pt>
                <c:pt idx="1">
                  <c:v>22.5</c:v>
                </c:pt>
                <c:pt idx="2">
                  <c:v>40</c:v>
                </c:pt>
                <c:pt idx="3">
                  <c:v>59.3</c:v>
                </c:pt>
                <c:pt idx="4">
                  <c:v>72.599999999999994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92-465D-9497-629361FBF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1074176"/>
        <c:axId val="161354112"/>
      </c:barChart>
      <c:catAx>
        <c:axId val="16107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1354112"/>
        <c:crosses val="autoZero"/>
        <c:auto val="1"/>
        <c:lblAlgn val="ctr"/>
        <c:lblOffset val="100"/>
        <c:noMultiLvlLbl val="0"/>
      </c:catAx>
      <c:valAx>
        <c:axId val="161354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1074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Effectif des non </a:t>
            </a:r>
            <a:r>
              <a:rPr lang="en-US" b="1"/>
              <a:t>boursiers </a:t>
            </a:r>
            <a:r>
              <a:rPr lang="fr-FR" sz="1800" b="1" i="0" baseline="0">
                <a:effectLst/>
              </a:rPr>
              <a:t>selon la note spécifique</a:t>
            </a:r>
            <a:endParaRPr lang="fr-FR" b="1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'Tableau 3'!$I$3</c:f>
              <c:strCache>
                <c:ptCount val="1"/>
                <c:pt idx="0">
                  <c:v>Effectif des non boursiers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224-46E7-B664-B1BDAE6BB7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224-46E7-B664-B1BDAE6BB79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224-46E7-B664-B1BDAE6BB79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224-46E7-B664-B1BDAE6BB79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2224-46E7-B664-B1BDAE6BB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'Tableau 3'!$A$4:$A$8</c:f>
              <c:strCache>
                <c:ptCount val="5"/>
                <c:pt idx="0">
                  <c:v>&lt; 16</c:v>
                </c:pt>
                <c:pt idx="1">
                  <c:v>16 - 17</c:v>
                </c:pt>
                <c:pt idx="2">
                  <c:v>17 - 18</c:v>
                </c:pt>
                <c:pt idx="3">
                  <c:v>18 - 19</c:v>
                </c:pt>
                <c:pt idx="4">
                  <c:v>&gt; 19 </c:v>
                </c:pt>
              </c:strCache>
            </c:strRef>
          </c:cat>
          <c:val>
            <c:numRef>
              <c:f>'Tableau 3'!$I$4:$I$8</c:f>
              <c:numCache>
                <c:formatCode>General</c:formatCode>
                <c:ptCount val="5"/>
                <c:pt idx="0">
                  <c:v>31713</c:v>
                </c:pt>
                <c:pt idx="1">
                  <c:v>10449</c:v>
                </c:pt>
                <c:pt idx="2">
                  <c:v>9022</c:v>
                </c:pt>
                <c:pt idx="3">
                  <c:v>5155</c:v>
                </c:pt>
                <c:pt idx="4">
                  <c:v>1099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01-45A1-B669-8AED607CE496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effectLst/>
              </a:rPr>
              <a:t>Effectif des boursiers selon la note spécifique</a:t>
            </a:r>
            <a:endParaRPr lang="fr-FR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'Tableau 3'!$H$3</c:f>
              <c:strCache>
                <c:ptCount val="1"/>
                <c:pt idx="0">
                  <c:v>Effectif des boursiers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0E8-49CB-B26C-ACC907CF8EB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0E8-49CB-B26C-ACC907CF8EB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0E8-49CB-B26C-ACC907CF8EB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0E8-49CB-B26C-ACC907CF8EB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0E8-49CB-B26C-ACC907CF8EB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'Tableau 3'!$A$4:$A$8</c:f>
              <c:strCache>
                <c:ptCount val="5"/>
                <c:pt idx="0">
                  <c:v>&lt; 16</c:v>
                </c:pt>
                <c:pt idx="1">
                  <c:v>16 - 17</c:v>
                </c:pt>
                <c:pt idx="2">
                  <c:v>17 - 18</c:v>
                </c:pt>
                <c:pt idx="3">
                  <c:v>18 - 19</c:v>
                </c:pt>
                <c:pt idx="4">
                  <c:v>&gt; 19 </c:v>
                </c:pt>
              </c:strCache>
            </c:strRef>
          </c:cat>
          <c:val>
            <c:numRef>
              <c:f>'Tableau 3'!$H$4:$H$8</c:f>
              <c:numCache>
                <c:formatCode>General</c:formatCode>
                <c:ptCount val="5"/>
                <c:pt idx="0">
                  <c:v>13235</c:v>
                </c:pt>
                <c:pt idx="1">
                  <c:v>3436</c:v>
                </c:pt>
                <c:pt idx="2">
                  <c:v>2492</c:v>
                </c:pt>
                <c:pt idx="3">
                  <c:v>1239</c:v>
                </c:pt>
                <c:pt idx="4">
                  <c:v>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AA-4DBB-B542-B7DE4A529C1C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7005</xdr:colOff>
      <xdr:row>1</xdr:row>
      <xdr:rowOff>0</xdr:rowOff>
    </xdr:from>
    <xdr:to>
      <xdr:col>12</xdr:col>
      <xdr:colOff>650222</xdr:colOff>
      <xdr:row>16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85724</xdr:colOff>
      <xdr:row>1</xdr:row>
      <xdr:rowOff>0</xdr:rowOff>
    </xdr:from>
    <xdr:to>
      <xdr:col>13</xdr:col>
      <xdr:colOff>342899</xdr:colOff>
      <xdr:row>16</xdr:row>
      <xdr:rowOff>28575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647699</xdr:colOff>
      <xdr:row>1</xdr:row>
      <xdr:rowOff>0</xdr:rowOff>
    </xdr:from>
    <xdr:to>
      <xdr:col>14</xdr:col>
      <xdr:colOff>276224</xdr:colOff>
      <xdr:row>22</xdr:row>
      <xdr:rowOff>142875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20</xdr:row>
      <xdr:rowOff>85725</xdr:rowOff>
    </xdr:from>
    <xdr:to>
      <xdr:col>9</xdr:col>
      <xdr:colOff>676275</xdr:colOff>
      <xdr:row>41</xdr:row>
      <xdr:rowOff>133350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746872</xdr:colOff>
      <xdr:row>2</xdr:row>
      <xdr:rowOff>350179</xdr:rowOff>
    </xdr:from>
    <xdr:to>
      <xdr:col>15</xdr:col>
      <xdr:colOff>182096</xdr:colOff>
      <xdr:row>17</xdr:row>
      <xdr:rowOff>98052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518272</xdr:colOff>
      <xdr:row>3</xdr:row>
      <xdr:rowOff>0</xdr:rowOff>
    </xdr:from>
    <xdr:to>
      <xdr:col>19</xdr:col>
      <xdr:colOff>609320</xdr:colOff>
      <xdr:row>17</xdr:row>
      <xdr:rowOff>112059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abSelected="1" topLeftCell="A3" workbookViewId="0">
      <selection activeCell="A3" sqref="A3"/>
    </sheetView>
  </sheetViews>
  <sheetFormatPr baseColWidth="10" defaultRowHeight="15" x14ac:dyDescent="0.25"/>
  <cols>
    <col min="1" max="1" width="14.42578125" customWidth="1"/>
  </cols>
  <sheetData>
    <row r="1" spans="1:2" x14ac:dyDescent="0.25">
      <c r="A1" t="s">
        <v>64</v>
      </c>
    </row>
    <row r="3" spans="1:2" x14ac:dyDescent="0.25">
      <c r="A3" s="70" t="s">
        <v>64</v>
      </c>
    </row>
    <row r="5" spans="1:2" x14ac:dyDescent="0.25">
      <c r="A5" s="189" t="s">
        <v>66</v>
      </c>
      <c r="B5" s="82"/>
    </row>
    <row r="6" spans="1:2" x14ac:dyDescent="0.25">
      <c r="A6" s="189" t="s">
        <v>147</v>
      </c>
      <c r="B6" s="82"/>
    </row>
    <row r="7" spans="1:2" x14ac:dyDescent="0.25">
      <c r="A7" s="189" t="s">
        <v>65</v>
      </c>
      <c r="B7" s="82"/>
    </row>
    <row r="8" spans="1:2" x14ac:dyDescent="0.25">
      <c r="A8" s="189" t="s">
        <v>102</v>
      </c>
      <c r="B8" s="82"/>
    </row>
    <row r="9" spans="1:2" x14ac:dyDescent="0.25">
      <c r="A9" s="189" t="s">
        <v>103</v>
      </c>
      <c r="B9" s="82"/>
    </row>
    <row r="10" spans="1:2" x14ac:dyDescent="0.25">
      <c r="A10" s="189" t="s">
        <v>144</v>
      </c>
      <c r="B10" s="82"/>
    </row>
    <row r="11" spans="1:2" x14ac:dyDescent="0.25">
      <c r="A11" s="189" t="s">
        <v>104</v>
      </c>
      <c r="B11" s="82"/>
    </row>
    <row r="12" spans="1:2" x14ac:dyDescent="0.25">
      <c r="A12" s="82" t="s">
        <v>105</v>
      </c>
      <c r="B12" s="82"/>
    </row>
    <row r="13" spans="1:2" x14ac:dyDescent="0.25">
      <c r="A13" s="189" t="s">
        <v>108</v>
      </c>
      <c r="B13" s="82"/>
    </row>
    <row r="14" spans="1:2" x14ac:dyDescent="0.25">
      <c r="A14" s="189" t="s">
        <v>107</v>
      </c>
      <c r="B14" s="82"/>
    </row>
    <row r="15" spans="1:2" s="81" customFormat="1" x14ac:dyDescent="0.25">
      <c r="A15" s="189" t="s">
        <v>149</v>
      </c>
      <c r="B15" s="82"/>
    </row>
    <row r="16" spans="1:2" x14ac:dyDescent="0.25">
      <c r="A16" s="189" t="s">
        <v>106</v>
      </c>
      <c r="B16" s="82"/>
    </row>
    <row r="17" spans="1:2" s="85" customFormat="1" x14ac:dyDescent="0.25">
      <c r="A17" s="189" t="s">
        <v>150</v>
      </c>
      <c r="B17" s="82"/>
    </row>
    <row r="18" spans="1:2" s="85" customFormat="1" x14ac:dyDescent="0.25">
      <c r="A18" s="189" t="s">
        <v>156</v>
      </c>
      <c r="B18" s="82"/>
    </row>
    <row r="19" spans="1:2" x14ac:dyDescent="0.25">
      <c r="A19" s="189" t="s">
        <v>175</v>
      </c>
      <c r="B19" s="82"/>
    </row>
    <row r="20" spans="1:2" x14ac:dyDescent="0.25">
      <c r="A20" s="189" t="s">
        <v>225</v>
      </c>
      <c r="B20" s="82"/>
    </row>
    <row r="21" spans="1:2" x14ac:dyDescent="0.25">
      <c r="A21" s="189" t="s">
        <v>251</v>
      </c>
      <c r="B21" s="82"/>
    </row>
    <row r="22" spans="1:2" x14ac:dyDescent="0.25">
      <c r="A22" s="189" t="s">
        <v>248</v>
      </c>
      <c r="B22" s="82"/>
    </row>
    <row r="23" spans="1:2" x14ac:dyDescent="0.25">
      <c r="A23" s="189"/>
    </row>
  </sheetData>
  <hyperlinks>
    <hyperlink ref="A5" location="'Graphique 1'!A1" display="Graphique 1 :  Vœux et affectations en MPSI ou PCSI selon la moyenne spécifique au baccalauréat"/>
    <hyperlink ref="A6" location="'Graphique 2'!A1" display="Graphique 2 : Part de boursiers du scolaire selon la moyenne spécifique au baccalauréat"/>
    <hyperlink ref="A7" location="'Graphique 3'!A1" display="Graphique 3 : Part de voeu1 en MPSI et PCSI selon la moyenne spécifique au baccalauréat et le régime de bourse"/>
    <hyperlink ref="A8" location="'Tableau 1'!A1" display="Tableau 1 : Impact de différents facteurs sur la demande de MPSI / PCSI"/>
    <hyperlink ref="A9" location="'Tableau 2'!A1" display="Tableau 2 : Taux moyen d'intégration en 3/2"/>
    <hyperlink ref="A10" location="'Tableau 3'!A1" display="Tableau 3 : Répartition des vœux 1 au sein d'une tranche de notes (en %), parmi les élèves demandant une MPSI ou PCSI"/>
    <hyperlink ref="A11" location="'Tableau 4'!A1" display="Tableau 4 : Acceptation du vœu 1 au sein d'une tranche de notes (en %)"/>
    <hyperlink ref="A12" location="'Tableau 5 '!A1" display="Tableau 5 : Taux moyen d'intégration en 2 ans par catégorie d'établissement "/>
    <hyperlink ref="A13" location="'Tableau 6'!A1" display="Tableau 6 : Indicateur d'établissements demandés"/>
    <hyperlink ref="A14" location="'Tableau 7'!A1" display="Tableau 7 : Inscriptions à la rentrée, parmi ceux ayant émis au moins un vœu dans la catégorie considérée"/>
    <hyperlink ref="A21" location="'Annexe 3'!A1" display="Annexe 3 : Taux de réussite (en %) des  boursiers et des non boursiers de l'enseignement supérieur, selon les catégories d'établissement de MPSI ou PCSI et selon la mobilité académique de l'élève"/>
    <hyperlink ref="A15" location="'Tableau 8'!A1" display="Tableau 8 : Proportion d'élèves de terminale S inscrits en MPSI ou PCSI selon le statut initial boursier / non boursier de l'enseignement secondaire (sur mille élèves)"/>
    <hyperlink ref="A16" location="'Tableau 9'!A1" display="Tableau 9 : Ecart de réussite (en %) entre bourisers et non boursiers de l'enseignement supérieur, selon les catégories d'établissement de MPSI ou PCSI  et la note spécifique au baccalauréat"/>
    <hyperlink ref="A17" location="'Tableau 10'!A1" display="Tableau 10 : Répartition des inscrits en MPSI ou PCSI selon le statut de boursier de l'enseignement secondaire  ou de l'enseignement supérieur"/>
    <hyperlink ref="A18" location="'Tableau 11'!A1" display="Tableau 11 : Taux moyen d'intégration selon le statut de boursier de l'enseignement secondaire ou de l'enseignement supérieur"/>
    <hyperlink ref="A19" location="'Annexe 1'!A1" display="Annexe 1 : Part de boursiers de l'enseignement supérieur par catégorie d'établissement MPSI ou PCSI"/>
    <hyperlink ref="A20" location="'Annexe 2'!A1" display="Annexe 2 : Ecart de réussite (en %) entre boursiers et non boursiers de l'enseignement supérieur, selon les catégories d'établissement de MPSI ou PCSI et  la note spécifique au baccalauréat"/>
    <hyperlink ref="A22" location="'Annexe 4'!A1" display="Annexe 4 : Modélisation de la réussite à l'une des 23 écoles du panel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showGridLines="0" workbookViewId="0"/>
  </sheetViews>
  <sheetFormatPr baseColWidth="10" defaultRowHeight="15" x14ac:dyDescent="0.25"/>
  <cols>
    <col min="1" max="1" width="24.28515625" customWidth="1"/>
    <col min="2" max="2" width="16.5703125" style="51" customWidth="1"/>
    <col min="3" max="12" width="13.7109375" bestFit="1" customWidth="1"/>
    <col min="13" max="13" width="13.7109375" customWidth="1"/>
    <col min="16" max="16" width="12.85546875" customWidth="1"/>
  </cols>
  <sheetData>
    <row r="1" spans="1:17" s="85" customFormat="1" ht="15.75" x14ac:dyDescent="0.25">
      <c r="A1" s="95" t="s">
        <v>108</v>
      </c>
    </row>
    <row r="3" spans="1:17" x14ac:dyDescent="0.25">
      <c r="A3" s="213" t="s">
        <v>13</v>
      </c>
      <c r="B3" s="213" t="s">
        <v>1</v>
      </c>
      <c r="C3" s="215" t="s">
        <v>49</v>
      </c>
      <c r="D3" s="216"/>
      <c r="E3" s="215" t="s">
        <v>50</v>
      </c>
      <c r="F3" s="216"/>
      <c r="G3" s="215" t="s">
        <v>51</v>
      </c>
      <c r="H3" s="216"/>
      <c r="I3" s="215" t="s">
        <v>52</v>
      </c>
      <c r="J3" s="216"/>
      <c r="K3" s="215" t="s">
        <v>56</v>
      </c>
      <c r="L3" s="216"/>
      <c r="M3" s="39"/>
      <c r="N3" s="39"/>
      <c r="O3" s="39"/>
      <c r="P3" s="39"/>
      <c r="Q3" s="39"/>
    </row>
    <row r="4" spans="1:17" x14ac:dyDescent="0.25">
      <c r="A4" s="214"/>
      <c r="B4" s="214"/>
      <c r="C4" s="55" t="s">
        <v>57</v>
      </c>
      <c r="D4" s="56" t="s">
        <v>58</v>
      </c>
      <c r="E4" s="55" t="s">
        <v>57</v>
      </c>
      <c r="F4" s="56" t="s">
        <v>58</v>
      </c>
      <c r="G4" s="55" t="s">
        <v>57</v>
      </c>
      <c r="H4" s="56" t="s">
        <v>58</v>
      </c>
      <c r="I4" s="55" t="s">
        <v>57</v>
      </c>
      <c r="J4" s="56" t="s">
        <v>58</v>
      </c>
      <c r="K4" s="55" t="s">
        <v>57</v>
      </c>
      <c r="L4" s="56" t="s">
        <v>58</v>
      </c>
      <c r="M4" s="39"/>
      <c r="N4" s="39"/>
      <c r="O4" s="39"/>
      <c r="P4" s="39"/>
      <c r="Q4" s="39"/>
    </row>
    <row r="5" spans="1:17" x14ac:dyDescent="0.25">
      <c r="A5" s="19" t="s">
        <v>5</v>
      </c>
      <c r="B5" s="9">
        <v>8747</v>
      </c>
      <c r="C5" s="48">
        <v>5.3</v>
      </c>
      <c r="D5" s="47">
        <v>5.4</v>
      </c>
      <c r="E5" s="48">
        <v>2.2000000000000002</v>
      </c>
      <c r="F5" s="47">
        <v>2.2000000000000002</v>
      </c>
      <c r="G5" s="61">
        <v>11.2</v>
      </c>
      <c r="H5" s="62">
        <v>10.1</v>
      </c>
      <c r="I5" s="61">
        <v>16.600000000000001</v>
      </c>
      <c r="J5" s="62">
        <v>15.3</v>
      </c>
      <c r="K5" s="59">
        <v>64.7</v>
      </c>
      <c r="L5" s="60">
        <v>67.099999999999994</v>
      </c>
      <c r="M5" s="16"/>
      <c r="N5" s="16"/>
      <c r="O5" s="16"/>
      <c r="P5" s="39"/>
      <c r="Q5" s="39"/>
    </row>
    <row r="6" spans="1:17" x14ac:dyDescent="0.25">
      <c r="A6" s="19" t="s">
        <v>6</v>
      </c>
      <c r="B6" s="9">
        <v>13720</v>
      </c>
      <c r="C6" s="48">
        <v>9.5</v>
      </c>
      <c r="D6" s="47">
        <v>9.3000000000000007</v>
      </c>
      <c r="E6" s="48">
        <v>3.4</v>
      </c>
      <c r="F6" s="47">
        <v>4.3</v>
      </c>
      <c r="G6" s="71">
        <v>13.7</v>
      </c>
      <c r="H6" s="72">
        <v>12.9</v>
      </c>
      <c r="I6" s="48">
        <v>21.8</v>
      </c>
      <c r="J6" s="47">
        <v>21.8</v>
      </c>
      <c r="K6" s="48">
        <v>51.6</v>
      </c>
      <c r="L6" s="47">
        <v>51.7</v>
      </c>
      <c r="M6" s="16"/>
      <c r="P6" s="39"/>
      <c r="Q6" s="39"/>
    </row>
    <row r="7" spans="1:17" x14ac:dyDescent="0.25">
      <c r="A7" s="19" t="s">
        <v>7</v>
      </c>
      <c r="B7" s="9">
        <v>23391</v>
      </c>
      <c r="C7" s="59">
        <v>14.4</v>
      </c>
      <c r="D7" s="60">
        <v>19.3</v>
      </c>
      <c r="E7" s="48">
        <v>8.3000000000000007</v>
      </c>
      <c r="F7" s="47">
        <v>7.9</v>
      </c>
      <c r="G7" s="48">
        <v>11.2</v>
      </c>
      <c r="H7" s="47">
        <v>12.2</v>
      </c>
      <c r="I7" s="61">
        <v>28.8</v>
      </c>
      <c r="J7" s="62">
        <v>26.8</v>
      </c>
      <c r="K7" s="61">
        <v>37.4</v>
      </c>
      <c r="L7" s="62">
        <v>33.9</v>
      </c>
      <c r="M7" s="16"/>
      <c r="P7" s="39"/>
      <c r="Q7" s="39"/>
    </row>
    <row r="8" spans="1:17" x14ac:dyDescent="0.25">
      <c r="A8" s="19" t="s">
        <v>8</v>
      </c>
      <c r="B8" s="9">
        <v>13739</v>
      </c>
      <c r="C8" s="59">
        <v>23.8</v>
      </c>
      <c r="D8" s="60">
        <v>31.7</v>
      </c>
      <c r="E8" s="48">
        <v>11.3</v>
      </c>
      <c r="F8" s="47">
        <v>11.4</v>
      </c>
      <c r="G8" s="59">
        <v>6.4</v>
      </c>
      <c r="H8" s="60">
        <v>8.5</v>
      </c>
      <c r="I8" s="61">
        <v>30.8</v>
      </c>
      <c r="J8" s="62">
        <v>27.6</v>
      </c>
      <c r="K8" s="61">
        <v>27.7</v>
      </c>
      <c r="L8" s="62">
        <v>20.8</v>
      </c>
      <c r="M8" s="16"/>
      <c r="P8" s="39"/>
      <c r="Q8" s="39"/>
    </row>
    <row r="9" spans="1:17" x14ac:dyDescent="0.25">
      <c r="A9" s="19" t="s">
        <v>9</v>
      </c>
      <c r="B9" s="9">
        <v>11876</v>
      </c>
      <c r="C9" s="59">
        <v>29.4</v>
      </c>
      <c r="D9" s="60">
        <v>40.1</v>
      </c>
      <c r="E9" s="48">
        <v>14.5</v>
      </c>
      <c r="F9" s="47">
        <v>14.4</v>
      </c>
      <c r="G9" s="59">
        <v>4.4000000000000004</v>
      </c>
      <c r="H9" s="60">
        <v>5.8</v>
      </c>
      <c r="I9" s="61">
        <v>31.1</v>
      </c>
      <c r="J9" s="62">
        <v>25.4</v>
      </c>
      <c r="K9" s="61">
        <v>20.6</v>
      </c>
      <c r="L9" s="62">
        <v>14.2</v>
      </c>
      <c r="M9" s="16"/>
      <c r="N9" s="16"/>
      <c r="O9" s="39"/>
      <c r="P9" s="39"/>
      <c r="Q9" s="39"/>
    </row>
    <row r="10" spans="1:17" x14ac:dyDescent="0.25">
      <c r="A10" s="19" t="s">
        <v>54</v>
      </c>
      <c r="B10" s="9">
        <v>8054</v>
      </c>
      <c r="C10" s="59">
        <v>34</v>
      </c>
      <c r="D10" s="60">
        <v>50</v>
      </c>
      <c r="E10" s="61">
        <v>16.899999999999999</v>
      </c>
      <c r="F10" s="62">
        <v>15.4</v>
      </c>
      <c r="G10" s="48">
        <v>2.9</v>
      </c>
      <c r="H10" s="47">
        <v>2.4</v>
      </c>
      <c r="I10" s="61">
        <v>27.9</v>
      </c>
      <c r="J10" s="62">
        <v>23</v>
      </c>
      <c r="K10" s="61">
        <v>18.2</v>
      </c>
      <c r="L10" s="62">
        <v>9.1999999999999993</v>
      </c>
      <c r="M10" s="16"/>
      <c r="N10" s="16"/>
      <c r="O10" s="39"/>
      <c r="P10" s="39"/>
      <c r="Q10" s="39"/>
    </row>
    <row r="11" spans="1:17" s="51" customFormat="1" x14ac:dyDescent="0.25">
      <c r="A11" s="54"/>
      <c r="B11" s="3"/>
      <c r="C11" s="16"/>
      <c r="D11" s="16"/>
      <c r="E11" s="16"/>
      <c r="F11" s="16"/>
      <c r="G11" s="16"/>
      <c r="H11" s="16"/>
      <c r="I11" s="16"/>
      <c r="J11" s="16"/>
      <c r="K11" s="16"/>
      <c r="L11" s="42"/>
    </row>
    <row r="12" spans="1:17" x14ac:dyDescent="0.25">
      <c r="A12" s="19" t="s">
        <v>10</v>
      </c>
      <c r="B12" s="9">
        <v>79527</v>
      </c>
      <c r="C12" s="59">
        <v>14.9</v>
      </c>
      <c r="D12" s="63">
        <v>25</v>
      </c>
      <c r="E12" s="59">
        <v>7.2</v>
      </c>
      <c r="F12" s="63">
        <v>9.1999999999999993</v>
      </c>
      <c r="G12" s="49">
        <v>10.1</v>
      </c>
      <c r="H12" s="64">
        <v>9.4</v>
      </c>
      <c r="I12" s="49">
        <v>24.9</v>
      </c>
      <c r="J12" s="64">
        <v>24.3</v>
      </c>
      <c r="K12" s="61">
        <v>42.9</v>
      </c>
      <c r="L12" s="62">
        <v>32.1</v>
      </c>
    </row>
    <row r="13" spans="1:17" s="51" customFormat="1" x14ac:dyDescent="0.25">
      <c r="A13" s="57" t="s">
        <v>62</v>
      </c>
    </row>
    <row r="14" spans="1:17" s="51" customFormat="1" x14ac:dyDescent="0.25">
      <c r="J14" s="44"/>
      <c r="K14" s="40" t="s">
        <v>59</v>
      </c>
      <c r="L14" s="3"/>
      <c r="M14" s="58"/>
    </row>
    <row r="15" spans="1:17" s="51" customFormat="1" x14ac:dyDescent="0.25">
      <c r="A15" s="11" t="s">
        <v>61</v>
      </c>
      <c r="J15" s="45"/>
      <c r="K15" s="40" t="s">
        <v>60</v>
      </c>
      <c r="L15" s="3"/>
      <c r="M15" s="58"/>
    </row>
    <row r="16" spans="1:17" s="51" customFormat="1" x14ac:dyDescent="0.25">
      <c r="A16" s="142" t="s">
        <v>170</v>
      </c>
      <c r="J16" s="46"/>
      <c r="K16" s="51" t="s">
        <v>63</v>
      </c>
      <c r="L16" s="3"/>
      <c r="M16" s="3"/>
    </row>
    <row r="17" spans="1:5" s="137" customFormat="1" x14ac:dyDescent="0.25">
      <c r="A17" s="67"/>
      <c r="E17" s="138"/>
    </row>
    <row r="18" spans="1:5" s="67" customFormat="1" x14ac:dyDescent="0.25"/>
    <row r="19" spans="1:5" s="67" customFormat="1" x14ac:dyDescent="0.25"/>
    <row r="20" spans="1:5" s="67" customFormat="1" x14ac:dyDescent="0.25"/>
    <row r="21" spans="1:5" s="67" customFormat="1" x14ac:dyDescent="0.25"/>
    <row r="22" spans="1:5" s="67" customFormat="1" x14ac:dyDescent="0.25"/>
    <row r="23" spans="1:5" s="67" customFormat="1" x14ac:dyDescent="0.25"/>
    <row r="24" spans="1:5" s="67" customFormat="1" x14ac:dyDescent="0.25"/>
    <row r="25" spans="1:5" s="67" customFormat="1" x14ac:dyDescent="0.25"/>
    <row r="26" spans="1:5" s="67" customFormat="1" x14ac:dyDescent="0.25"/>
    <row r="27" spans="1:5" s="67" customFormat="1" x14ac:dyDescent="0.25"/>
    <row r="28" spans="1:5" s="67" customFormat="1" x14ac:dyDescent="0.25"/>
    <row r="29" spans="1:5" s="67" customFormat="1" x14ac:dyDescent="0.25"/>
    <row r="30" spans="1:5" s="67" customFormat="1" x14ac:dyDescent="0.25"/>
    <row r="31" spans="1:5" s="67" customFormat="1" x14ac:dyDescent="0.25"/>
    <row r="32" spans="1:5" s="67" customFormat="1" x14ac:dyDescent="0.25"/>
    <row r="33" spans="1:19" s="67" customFormat="1" x14ac:dyDescent="0.25"/>
    <row r="34" spans="1:19" s="51" customFormat="1" x14ac:dyDescent="0.25"/>
    <row r="35" spans="1:19" s="51" customFormat="1" x14ac:dyDescent="0.25"/>
    <row r="36" spans="1:19" s="51" customFormat="1" x14ac:dyDescent="0.25">
      <c r="A36"/>
    </row>
    <row r="41" spans="1:19" x14ac:dyDescent="0.25">
      <c r="A41" s="16"/>
    </row>
    <row r="42" spans="1:19" x14ac:dyDescent="0.25">
      <c r="A42" s="16"/>
      <c r="B42" s="211"/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211"/>
      <c r="P42" s="211"/>
      <c r="Q42" s="212"/>
    </row>
    <row r="43" spans="1:19" x14ac:dyDescent="0.25">
      <c r="A43" s="16"/>
      <c r="B43" s="52"/>
      <c r="C43" s="52"/>
      <c r="D43" s="53"/>
      <c r="E43" s="52"/>
      <c r="F43" s="52"/>
      <c r="G43" s="53"/>
      <c r="H43" s="52"/>
      <c r="I43" s="52"/>
      <c r="J43" s="53"/>
      <c r="K43" s="52"/>
      <c r="L43" s="52"/>
      <c r="M43" s="53"/>
      <c r="N43" s="52"/>
      <c r="O43" s="52"/>
      <c r="P43" s="53"/>
      <c r="Q43" s="212"/>
    </row>
    <row r="44" spans="1:19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</row>
    <row r="45" spans="1:19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S45" s="51"/>
    </row>
    <row r="46" spans="1:19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S46" s="51"/>
    </row>
    <row r="47" spans="1:19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S47" s="51"/>
    </row>
    <row r="48" spans="1:19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S48" s="51"/>
    </row>
    <row r="49" spans="1:19" x14ac:dyDescent="0.2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S49" s="51"/>
    </row>
    <row r="50" spans="1:19" x14ac:dyDescent="0.2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S50" s="51"/>
    </row>
  </sheetData>
  <mergeCells count="13">
    <mergeCell ref="N42:P42"/>
    <mergeCell ref="Q42:Q43"/>
    <mergeCell ref="B3:B4"/>
    <mergeCell ref="A3:A4"/>
    <mergeCell ref="C3:D3"/>
    <mergeCell ref="E3:F3"/>
    <mergeCell ref="G3:H3"/>
    <mergeCell ref="I3:J3"/>
    <mergeCell ref="K3:L3"/>
    <mergeCell ref="B42:D42"/>
    <mergeCell ref="E42:G42"/>
    <mergeCell ref="H42:J42"/>
    <mergeCell ref="K42:M4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showGridLines="0" workbookViewId="0"/>
  </sheetViews>
  <sheetFormatPr baseColWidth="10" defaultRowHeight="15" x14ac:dyDescent="0.25"/>
  <cols>
    <col min="1" max="1" width="20.5703125" customWidth="1"/>
    <col min="3" max="12" width="13.7109375" bestFit="1" customWidth="1"/>
  </cols>
  <sheetData>
    <row r="1" spans="1:19" s="96" customFormat="1" ht="16.5" customHeight="1" x14ac:dyDescent="0.25">
      <c r="A1" s="84" t="s">
        <v>107</v>
      </c>
      <c r="B1" s="84"/>
    </row>
    <row r="2" spans="1:19" x14ac:dyDescent="0.2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spans="1:19" x14ac:dyDescent="0.25">
      <c r="A3" s="213" t="s">
        <v>13</v>
      </c>
      <c r="B3" s="215" t="s">
        <v>49</v>
      </c>
      <c r="C3" s="216"/>
      <c r="D3" s="215" t="s">
        <v>50</v>
      </c>
      <c r="E3" s="216"/>
      <c r="F3" s="215" t="s">
        <v>51</v>
      </c>
      <c r="G3" s="216"/>
      <c r="H3" s="215" t="s">
        <v>52</v>
      </c>
      <c r="I3" s="216"/>
      <c r="J3" s="215" t="s">
        <v>56</v>
      </c>
      <c r="K3" s="216"/>
      <c r="L3" s="67"/>
      <c r="M3" s="67"/>
      <c r="N3" s="67"/>
      <c r="O3" s="67"/>
      <c r="P3" s="67"/>
      <c r="Q3" s="67"/>
      <c r="R3" s="67"/>
    </row>
    <row r="4" spans="1:19" x14ac:dyDescent="0.25">
      <c r="A4" s="214"/>
      <c r="B4" s="55" t="s">
        <v>57</v>
      </c>
      <c r="C4" s="56" t="s">
        <v>58</v>
      </c>
      <c r="D4" s="55" t="s">
        <v>57</v>
      </c>
      <c r="E4" s="56" t="s">
        <v>58</v>
      </c>
      <c r="F4" s="55" t="s">
        <v>57</v>
      </c>
      <c r="G4" s="56" t="s">
        <v>58</v>
      </c>
      <c r="H4" s="55" t="s">
        <v>57</v>
      </c>
      <c r="I4" s="56" t="s">
        <v>58</v>
      </c>
      <c r="J4" s="55" t="s">
        <v>57</v>
      </c>
      <c r="K4" s="56" t="s">
        <v>58</v>
      </c>
      <c r="L4" s="67"/>
      <c r="M4" s="3"/>
      <c r="N4" s="67"/>
      <c r="O4" s="67"/>
      <c r="P4" s="67"/>
      <c r="Q4" s="67"/>
      <c r="R4" s="67"/>
    </row>
    <row r="5" spans="1:19" x14ac:dyDescent="0.25">
      <c r="A5" s="19" t="s">
        <v>5</v>
      </c>
      <c r="B5" s="71">
        <v>2.2999999999999998</v>
      </c>
      <c r="C5" s="72">
        <v>0.8</v>
      </c>
      <c r="D5" s="77" t="s">
        <v>48</v>
      </c>
      <c r="E5" s="72">
        <v>0</v>
      </c>
      <c r="F5" s="71">
        <v>1.1000000000000001</v>
      </c>
      <c r="G5" s="72">
        <v>1.3</v>
      </c>
      <c r="H5" s="71">
        <v>1.8</v>
      </c>
      <c r="I5" s="72">
        <v>6.2</v>
      </c>
      <c r="J5" s="71">
        <v>31.5</v>
      </c>
      <c r="K5" s="72">
        <v>31.1</v>
      </c>
      <c r="L5" s="16"/>
      <c r="M5" s="3"/>
      <c r="N5" s="16"/>
      <c r="O5" s="67"/>
      <c r="P5" s="67"/>
      <c r="Q5" s="67"/>
      <c r="R5" s="67"/>
    </row>
    <row r="6" spans="1:19" x14ac:dyDescent="0.25">
      <c r="A6" s="19" t="s">
        <v>6</v>
      </c>
      <c r="B6" s="71">
        <v>2.5</v>
      </c>
      <c r="C6" s="72">
        <v>3.7</v>
      </c>
      <c r="D6" s="71">
        <v>0</v>
      </c>
      <c r="E6" s="72">
        <v>0.8</v>
      </c>
      <c r="F6" s="71">
        <v>9</v>
      </c>
      <c r="G6" s="72">
        <v>8.1999999999999993</v>
      </c>
      <c r="H6" s="71">
        <v>14.5</v>
      </c>
      <c r="I6" s="72">
        <v>16</v>
      </c>
      <c r="J6" s="71">
        <v>54.1</v>
      </c>
      <c r="K6" s="72">
        <v>52.6</v>
      </c>
      <c r="L6" s="16"/>
      <c r="M6" s="3"/>
      <c r="N6" s="40"/>
      <c r="O6" s="67"/>
      <c r="P6" s="67"/>
      <c r="Q6" s="67"/>
      <c r="R6" s="67"/>
    </row>
    <row r="7" spans="1:19" x14ac:dyDescent="0.25">
      <c r="A7" s="19" t="s">
        <v>7</v>
      </c>
      <c r="B7" s="71">
        <v>13.8</v>
      </c>
      <c r="C7" s="72">
        <v>10.4</v>
      </c>
      <c r="D7" s="71">
        <v>4.5999999999999996</v>
      </c>
      <c r="E7" s="72">
        <v>4.9000000000000004</v>
      </c>
      <c r="F7" s="71">
        <v>20.8</v>
      </c>
      <c r="G7" s="72">
        <v>22</v>
      </c>
      <c r="H7" s="71">
        <v>34.299999999999997</v>
      </c>
      <c r="I7" s="72">
        <v>33.200000000000003</v>
      </c>
      <c r="J7" s="71">
        <v>71.400000000000006</v>
      </c>
      <c r="K7" s="72">
        <v>68.599999999999994</v>
      </c>
      <c r="L7" s="16"/>
      <c r="M7" s="3"/>
      <c r="N7" s="40"/>
      <c r="O7" s="67"/>
      <c r="P7" s="67"/>
      <c r="Q7" s="67"/>
      <c r="R7" s="67"/>
    </row>
    <row r="8" spans="1:19" x14ac:dyDescent="0.25">
      <c r="A8" s="19" t="s">
        <v>8</v>
      </c>
      <c r="B8" s="71">
        <v>17</v>
      </c>
      <c r="C8" s="72">
        <v>19.600000000000001</v>
      </c>
      <c r="D8" s="71">
        <v>16.100000000000001</v>
      </c>
      <c r="E8" s="72">
        <v>15.4</v>
      </c>
      <c r="F8" s="71">
        <v>49.2</v>
      </c>
      <c r="G8" s="72">
        <v>40</v>
      </c>
      <c r="H8" s="71">
        <v>52.5</v>
      </c>
      <c r="I8" s="72">
        <v>56.3</v>
      </c>
      <c r="J8" s="71">
        <v>78.099999999999994</v>
      </c>
      <c r="K8" s="72">
        <v>79.599999999999994</v>
      </c>
      <c r="L8" s="16"/>
      <c r="M8" s="3"/>
      <c r="N8" s="67"/>
      <c r="O8" s="67"/>
      <c r="P8" s="67"/>
      <c r="Q8" s="67"/>
      <c r="R8" s="67"/>
    </row>
    <row r="9" spans="1:19" x14ac:dyDescent="0.25">
      <c r="A9" s="19" t="s">
        <v>9</v>
      </c>
      <c r="B9" s="71">
        <v>26.6</v>
      </c>
      <c r="C9" s="72">
        <v>28.6</v>
      </c>
      <c r="D9" s="71">
        <v>29.6</v>
      </c>
      <c r="E9" s="72">
        <v>29.4</v>
      </c>
      <c r="F9" s="77" t="s">
        <v>48</v>
      </c>
      <c r="G9" s="72">
        <v>55.6</v>
      </c>
      <c r="H9" s="71">
        <v>63.3</v>
      </c>
      <c r="I9" s="72">
        <v>72.2</v>
      </c>
      <c r="J9" s="71">
        <v>82.7</v>
      </c>
      <c r="K9" s="72">
        <v>84.6</v>
      </c>
      <c r="L9" s="16"/>
      <c r="M9" s="3"/>
      <c r="N9" s="67"/>
      <c r="O9" s="67"/>
      <c r="P9" s="67"/>
      <c r="Q9" s="67"/>
      <c r="R9" s="67"/>
    </row>
    <row r="10" spans="1:19" x14ac:dyDescent="0.25">
      <c r="A10" s="19" t="s">
        <v>54</v>
      </c>
      <c r="B10" s="71">
        <v>46.5</v>
      </c>
      <c r="C10" s="72">
        <v>46</v>
      </c>
      <c r="D10" s="71">
        <v>52.4</v>
      </c>
      <c r="E10" s="72">
        <v>53.2</v>
      </c>
      <c r="F10" s="77" t="s">
        <v>48</v>
      </c>
      <c r="G10" s="72">
        <v>70.400000000000006</v>
      </c>
      <c r="H10" s="78">
        <v>78.8</v>
      </c>
      <c r="I10" s="79">
        <v>85.2</v>
      </c>
      <c r="J10" s="71">
        <v>95.6</v>
      </c>
      <c r="K10" s="72">
        <v>85.7</v>
      </c>
      <c r="L10" s="16"/>
      <c r="M10" s="16"/>
      <c r="N10" s="67"/>
      <c r="O10" s="67"/>
      <c r="P10" s="67"/>
      <c r="Q10" s="67"/>
      <c r="R10" s="67"/>
    </row>
    <row r="11" spans="1:19" x14ac:dyDescent="0.25">
      <c r="A11" s="57" t="s">
        <v>72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</row>
    <row r="12" spans="1:19" x14ac:dyDescent="0.25">
      <c r="A12" s="57" t="s">
        <v>73</v>
      </c>
      <c r="B12" s="67"/>
      <c r="C12" s="67"/>
      <c r="D12" s="67"/>
      <c r="E12" s="67"/>
      <c r="F12" s="67"/>
      <c r="G12" s="67"/>
      <c r="H12" s="3"/>
      <c r="I12" s="58"/>
      <c r="J12" s="67"/>
      <c r="K12" s="67"/>
      <c r="L12" s="67"/>
      <c r="M12" s="67"/>
      <c r="N12" s="67"/>
      <c r="O12" s="67"/>
      <c r="P12" s="67"/>
      <c r="Q12" s="67"/>
      <c r="R12" s="67"/>
      <c r="S12" s="67"/>
    </row>
    <row r="13" spans="1:19" x14ac:dyDescent="0.25">
      <c r="A13" s="11" t="s">
        <v>61</v>
      </c>
      <c r="B13" s="67"/>
      <c r="C13" s="67"/>
      <c r="D13" s="67"/>
      <c r="E13" s="67"/>
      <c r="F13" s="67"/>
      <c r="G13" s="67"/>
      <c r="H13" s="3"/>
      <c r="I13" s="58"/>
      <c r="J13" s="67"/>
      <c r="K13" s="67"/>
      <c r="L13" s="67"/>
      <c r="M13" s="67"/>
      <c r="N13" s="67"/>
      <c r="O13" s="67"/>
      <c r="P13" s="67"/>
      <c r="Q13" s="67"/>
      <c r="R13" s="67"/>
      <c r="S13" s="67"/>
    </row>
    <row r="14" spans="1:19" s="143" customFormat="1" x14ac:dyDescent="0.25">
      <c r="A14" s="142" t="s">
        <v>170</v>
      </c>
      <c r="H14" s="146"/>
      <c r="I14" s="147"/>
    </row>
    <row r="15" spans="1:19" s="85" customFormat="1" x14ac:dyDescent="0.25">
      <c r="A15" s="135"/>
      <c r="E15" s="80"/>
    </row>
    <row r="16" spans="1:19" s="67" customFormat="1" x14ac:dyDescent="0.25">
      <c r="A16" s="11"/>
      <c r="H16" s="3"/>
      <c r="I16" s="3"/>
    </row>
    <row r="17" spans="1:19" s="67" customFormat="1" x14ac:dyDescent="0.25">
      <c r="A17" s="11"/>
      <c r="H17" s="3"/>
      <c r="I17" s="3"/>
    </row>
    <row r="18" spans="1:19" s="67" customFormat="1" x14ac:dyDescent="0.25">
      <c r="A18" s="11"/>
      <c r="H18" s="3"/>
      <c r="I18" s="3"/>
    </row>
    <row r="19" spans="1:19" s="67" customFormat="1" ht="15.75" x14ac:dyDescent="0.25">
      <c r="A19" s="73" t="s">
        <v>155</v>
      </c>
      <c r="H19" s="3"/>
      <c r="I19" s="3"/>
    </row>
    <row r="20" spans="1:19" s="85" customFormat="1" ht="15.75" x14ac:dyDescent="0.25">
      <c r="A20" s="73"/>
      <c r="H20" s="3"/>
      <c r="I20" s="3"/>
    </row>
    <row r="21" spans="1:19" s="67" customFormat="1" x14ac:dyDescent="0.25">
      <c r="A21" s="213" t="s">
        <v>13</v>
      </c>
      <c r="B21" s="215" t="s">
        <v>49</v>
      </c>
      <c r="C21" s="216"/>
      <c r="D21" s="215" t="s">
        <v>50</v>
      </c>
      <c r="E21" s="216"/>
      <c r="F21" s="215" t="s">
        <v>51</v>
      </c>
      <c r="G21" s="216"/>
      <c r="H21" s="215" t="s">
        <v>52</v>
      </c>
      <c r="I21" s="216"/>
      <c r="J21" s="215" t="s">
        <v>56</v>
      </c>
      <c r="K21" s="216"/>
    </row>
    <row r="22" spans="1:19" s="67" customFormat="1" x14ac:dyDescent="0.25">
      <c r="A22" s="214"/>
      <c r="B22" s="55" t="s">
        <v>57</v>
      </c>
      <c r="C22" s="56" t="s">
        <v>58</v>
      </c>
      <c r="D22" s="55" t="s">
        <v>57</v>
      </c>
      <c r="E22" s="56" t="s">
        <v>58</v>
      </c>
      <c r="F22" s="55" t="s">
        <v>57</v>
      </c>
      <c r="G22" s="56" t="s">
        <v>58</v>
      </c>
      <c r="H22" s="55" t="s">
        <v>57</v>
      </c>
      <c r="I22" s="56" t="s">
        <v>58</v>
      </c>
      <c r="J22" s="55" t="s">
        <v>57</v>
      </c>
      <c r="K22" s="56" t="s">
        <v>58</v>
      </c>
    </row>
    <row r="23" spans="1:19" s="67" customFormat="1" x14ac:dyDescent="0.25">
      <c r="A23" s="19" t="s">
        <v>5</v>
      </c>
      <c r="B23" s="74">
        <v>88</v>
      </c>
      <c r="C23" s="76">
        <v>381</v>
      </c>
      <c r="D23" s="74">
        <v>37</v>
      </c>
      <c r="E23" s="76">
        <v>153</v>
      </c>
      <c r="F23" s="74">
        <v>184</v>
      </c>
      <c r="G23" s="76">
        <v>719</v>
      </c>
      <c r="H23" s="74">
        <v>273</v>
      </c>
      <c r="I23" s="76">
        <v>1083</v>
      </c>
      <c r="J23" s="74">
        <v>1065</v>
      </c>
      <c r="K23" s="76">
        <v>4764</v>
      </c>
    </row>
    <row r="24" spans="1:19" s="67" customFormat="1" x14ac:dyDescent="0.25">
      <c r="A24" s="19" t="s">
        <v>6</v>
      </c>
      <c r="B24" s="74">
        <v>163</v>
      </c>
      <c r="C24" s="76">
        <v>1118</v>
      </c>
      <c r="D24" s="74">
        <v>59</v>
      </c>
      <c r="E24" s="76">
        <v>518</v>
      </c>
      <c r="F24" s="74">
        <v>234</v>
      </c>
      <c r="G24" s="76">
        <v>1551</v>
      </c>
      <c r="H24" s="74">
        <v>373</v>
      </c>
      <c r="I24" s="76">
        <v>2618</v>
      </c>
      <c r="J24" s="74">
        <v>884</v>
      </c>
      <c r="K24" s="76">
        <v>6202</v>
      </c>
    </row>
    <row r="25" spans="1:19" x14ac:dyDescent="0.25">
      <c r="A25" s="19" t="s">
        <v>7</v>
      </c>
      <c r="B25" s="74">
        <v>305</v>
      </c>
      <c r="C25" s="76">
        <v>4101</v>
      </c>
      <c r="D25" s="74">
        <v>175</v>
      </c>
      <c r="E25" s="76">
        <v>1678</v>
      </c>
      <c r="F25" s="74">
        <v>236</v>
      </c>
      <c r="G25" s="76">
        <v>2598</v>
      </c>
      <c r="H25" s="74">
        <v>609</v>
      </c>
      <c r="I25" s="76">
        <v>5697</v>
      </c>
      <c r="J25" s="74">
        <v>790</v>
      </c>
      <c r="K25" s="76">
        <v>7202</v>
      </c>
      <c r="L25" s="67"/>
      <c r="M25" s="67"/>
      <c r="N25" s="67"/>
      <c r="O25" s="67"/>
      <c r="P25" s="67"/>
      <c r="Q25" s="67"/>
      <c r="R25" s="67"/>
      <c r="S25" s="67"/>
    </row>
    <row r="26" spans="1:19" x14ac:dyDescent="0.25">
      <c r="A26" s="19" t="s">
        <v>8</v>
      </c>
      <c r="B26" s="74">
        <v>235</v>
      </c>
      <c r="C26" s="76">
        <v>4045</v>
      </c>
      <c r="D26" s="74">
        <v>112</v>
      </c>
      <c r="E26" s="76">
        <v>1459</v>
      </c>
      <c r="F26" s="74">
        <v>63</v>
      </c>
      <c r="G26" s="76">
        <v>1078</v>
      </c>
      <c r="H26" s="74">
        <v>305</v>
      </c>
      <c r="I26" s="76">
        <v>3518</v>
      </c>
      <c r="J26" s="74">
        <v>274</v>
      </c>
      <c r="K26" s="76">
        <v>2650</v>
      </c>
    </row>
    <row r="27" spans="1:19" x14ac:dyDescent="0.25">
      <c r="A27" s="19" t="s">
        <v>9</v>
      </c>
      <c r="B27" s="74">
        <v>199</v>
      </c>
      <c r="C27" s="76">
        <v>4495</v>
      </c>
      <c r="D27" s="74">
        <v>98</v>
      </c>
      <c r="E27" s="76">
        <v>1618</v>
      </c>
      <c r="F27" s="74">
        <v>30</v>
      </c>
      <c r="G27" s="76">
        <v>646</v>
      </c>
      <c r="H27" s="74">
        <v>210</v>
      </c>
      <c r="I27" s="76">
        <v>2850</v>
      </c>
      <c r="J27" s="74">
        <v>139</v>
      </c>
      <c r="K27" s="76">
        <v>1591</v>
      </c>
    </row>
    <row r="28" spans="1:19" x14ac:dyDescent="0.25">
      <c r="A28" s="19" t="s">
        <v>54</v>
      </c>
      <c r="B28" s="74">
        <v>127</v>
      </c>
      <c r="C28" s="76">
        <v>3839</v>
      </c>
      <c r="D28" s="74">
        <v>63</v>
      </c>
      <c r="E28" s="76">
        <v>1185</v>
      </c>
      <c r="F28" s="74">
        <v>11</v>
      </c>
      <c r="G28" s="76">
        <v>186</v>
      </c>
      <c r="H28" s="74">
        <v>104</v>
      </c>
      <c r="I28" s="76">
        <v>1765</v>
      </c>
      <c r="J28" s="74">
        <v>68</v>
      </c>
      <c r="K28" s="76">
        <v>706</v>
      </c>
    </row>
    <row r="30" spans="1:19" s="67" customFormat="1" x14ac:dyDescent="0.25"/>
    <row r="31" spans="1:19" s="67" customFormat="1" x14ac:dyDescent="0.25"/>
    <row r="32" spans="1:19" s="67" customFormat="1" x14ac:dyDescent="0.25"/>
    <row r="33" spans="1:16" x14ac:dyDescent="0.25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</row>
    <row r="34" spans="1:16" x14ac:dyDescent="0.25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</row>
  </sheetData>
  <mergeCells count="12">
    <mergeCell ref="J3:K3"/>
    <mergeCell ref="A21:A22"/>
    <mergeCell ref="B21:C21"/>
    <mergeCell ref="D21:E21"/>
    <mergeCell ref="F21:G21"/>
    <mergeCell ref="H21:I21"/>
    <mergeCell ref="J21:K21"/>
    <mergeCell ref="A3:A4"/>
    <mergeCell ref="B3:C3"/>
    <mergeCell ref="D3:E3"/>
    <mergeCell ref="F3:G3"/>
    <mergeCell ref="H3:I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showGridLines="0" workbookViewId="0"/>
  </sheetViews>
  <sheetFormatPr baseColWidth="10" defaultRowHeight="15" x14ac:dyDescent="0.25"/>
  <cols>
    <col min="1" max="1" width="17" customWidth="1"/>
  </cols>
  <sheetData>
    <row r="1" spans="1:10" s="85" customFormat="1" ht="15.75" x14ac:dyDescent="0.25">
      <c r="A1" s="95" t="s">
        <v>148</v>
      </c>
    </row>
    <row r="2" spans="1:10" x14ac:dyDescent="0.25">
      <c r="A2" s="85"/>
      <c r="B2" s="85"/>
      <c r="C2" s="85"/>
      <c r="D2" s="85"/>
      <c r="E2" s="85"/>
      <c r="F2" s="85"/>
      <c r="G2" s="85"/>
      <c r="H2" s="85"/>
      <c r="I2" s="85"/>
      <c r="J2" s="85"/>
    </row>
    <row r="3" spans="1:10" x14ac:dyDescent="0.25">
      <c r="A3" s="8"/>
      <c r="B3" s="8" t="s">
        <v>49</v>
      </c>
      <c r="C3" s="8" t="s">
        <v>50</v>
      </c>
      <c r="D3" s="8" t="s">
        <v>51</v>
      </c>
      <c r="E3" s="8" t="s">
        <v>52</v>
      </c>
      <c r="F3" s="8" t="s">
        <v>53</v>
      </c>
      <c r="G3" s="8" t="s">
        <v>10</v>
      </c>
      <c r="H3" s="85"/>
      <c r="I3" s="85"/>
      <c r="J3" s="85"/>
    </row>
    <row r="4" spans="1:10" x14ac:dyDescent="0.25">
      <c r="A4" s="8" t="s">
        <v>57</v>
      </c>
      <c r="B4" s="14">
        <v>3.1</v>
      </c>
      <c r="C4" s="14">
        <v>1.3</v>
      </c>
      <c r="D4" s="14">
        <v>4.5</v>
      </c>
      <c r="E4" s="14">
        <v>10.4</v>
      </c>
      <c r="F4" s="14">
        <v>39.9</v>
      </c>
      <c r="G4" s="9">
        <v>59.1</v>
      </c>
      <c r="H4" s="85"/>
      <c r="I4" s="85"/>
      <c r="J4" s="85"/>
    </row>
    <row r="5" spans="1:10" x14ac:dyDescent="0.25">
      <c r="A5" s="8" t="s">
        <v>113</v>
      </c>
      <c r="B5" s="14">
        <v>10.9</v>
      </c>
      <c r="C5" s="14">
        <v>3.1</v>
      </c>
      <c r="D5" s="43">
        <v>9</v>
      </c>
      <c r="E5" s="14">
        <v>19.8</v>
      </c>
      <c r="F5" s="43">
        <v>50</v>
      </c>
      <c r="G5" s="9">
        <v>92.7</v>
      </c>
      <c r="H5" s="85"/>
      <c r="I5" s="85"/>
      <c r="J5" s="85"/>
    </row>
    <row r="6" spans="1:10" x14ac:dyDescent="0.25">
      <c r="A6" s="8" t="s">
        <v>10</v>
      </c>
      <c r="B6" s="9">
        <v>9.9</v>
      </c>
      <c r="C6" s="9">
        <v>2.9</v>
      </c>
      <c r="D6" s="9">
        <v>8.4</v>
      </c>
      <c r="E6" s="9">
        <v>18.600000000000001</v>
      </c>
      <c r="F6" s="9">
        <v>48.7</v>
      </c>
      <c r="G6" s="9">
        <v>88.4</v>
      </c>
      <c r="H6" s="85"/>
      <c r="I6" s="85"/>
      <c r="J6" s="85"/>
    </row>
    <row r="7" spans="1:10" x14ac:dyDescent="0.25">
      <c r="A7" s="85"/>
      <c r="B7" s="85"/>
      <c r="C7" s="85"/>
      <c r="D7" s="85"/>
      <c r="E7" s="85"/>
      <c r="F7" s="85"/>
      <c r="G7" s="85"/>
      <c r="H7" s="85"/>
      <c r="I7" s="85"/>
      <c r="J7" s="85"/>
    </row>
    <row r="8" spans="1:10" x14ac:dyDescent="0.25">
      <c r="A8" s="11" t="s">
        <v>114</v>
      </c>
    </row>
    <row r="9" spans="1:10" s="143" customFormat="1" x14ac:dyDescent="0.25">
      <c r="A9" s="142" t="s">
        <v>160</v>
      </c>
    </row>
    <row r="10" spans="1:10" s="137" customFormat="1" x14ac:dyDescent="0.25">
      <c r="A10" s="136"/>
      <c r="E10" s="138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showGridLines="0" workbookViewId="0"/>
  </sheetViews>
  <sheetFormatPr baseColWidth="10" defaultRowHeight="15" x14ac:dyDescent="0.25"/>
  <cols>
    <col min="1" max="1" width="22.140625" style="85" customWidth="1"/>
    <col min="2" max="2" width="21.28515625" style="85" customWidth="1"/>
    <col min="3" max="3" width="18.7109375" style="85" customWidth="1"/>
    <col min="4" max="4" width="22.28515625" style="85" customWidth="1"/>
    <col min="5" max="5" width="17.28515625" style="99" bestFit="1" customWidth="1"/>
    <col min="6" max="6" width="18.5703125" style="99" customWidth="1"/>
    <col min="7" max="7" width="16.140625" style="85" customWidth="1"/>
    <col min="8" max="16384" width="11.42578125" style="85"/>
  </cols>
  <sheetData>
    <row r="1" spans="1:7" ht="15.75" x14ac:dyDescent="0.25">
      <c r="A1" s="95" t="s">
        <v>250</v>
      </c>
      <c r="E1" s="85"/>
      <c r="F1" s="85"/>
    </row>
    <row r="2" spans="1:7" ht="15.75" x14ac:dyDescent="0.25">
      <c r="A2" s="95" t="s">
        <v>165</v>
      </c>
      <c r="E2" s="85"/>
      <c r="F2" s="85"/>
    </row>
    <row r="4" spans="1:7" ht="47.25" x14ac:dyDescent="0.25">
      <c r="A4" s="87" t="s">
        <v>76</v>
      </c>
      <c r="B4" s="97" t="s">
        <v>94</v>
      </c>
      <c r="C4" s="87" t="s">
        <v>95</v>
      </c>
      <c r="D4" s="87" t="s">
        <v>96</v>
      </c>
      <c r="E4" s="87" t="s">
        <v>81</v>
      </c>
      <c r="F4" s="87" t="s">
        <v>82</v>
      </c>
      <c r="G4" s="87" t="s">
        <v>112</v>
      </c>
    </row>
    <row r="5" spans="1:7" ht="15.75" x14ac:dyDescent="0.25">
      <c r="A5" s="217" t="s">
        <v>83</v>
      </c>
      <c r="B5" s="98" t="s">
        <v>49</v>
      </c>
      <c r="C5" s="88">
        <v>18.2</v>
      </c>
      <c r="D5" s="88">
        <v>28.1</v>
      </c>
      <c r="E5" s="88">
        <v>236</v>
      </c>
      <c r="F5" s="88">
        <v>992</v>
      </c>
      <c r="G5" s="88">
        <v>9.9</v>
      </c>
    </row>
    <row r="6" spans="1:7" ht="15.75" x14ac:dyDescent="0.25">
      <c r="A6" s="217"/>
      <c r="B6" s="87" t="s">
        <v>50</v>
      </c>
      <c r="C6" s="100">
        <v>10.5</v>
      </c>
      <c r="D6" s="100">
        <v>24.4</v>
      </c>
      <c r="E6" s="100">
        <v>57</v>
      </c>
      <c r="F6" s="100">
        <v>176</v>
      </c>
      <c r="G6" s="100">
        <v>13.9</v>
      </c>
    </row>
    <row r="7" spans="1:7" ht="15.75" x14ac:dyDescent="0.25">
      <c r="A7" s="217"/>
      <c r="B7" s="98" t="s">
        <v>51</v>
      </c>
      <c r="C7" s="88">
        <v>8.1</v>
      </c>
      <c r="D7" s="88">
        <v>11.9</v>
      </c>
      <c r="E7" s="88">
        <v>705</v>
      </c>
      <c r="F7" s="88">
        <v>2864</v>
      </c>
      <c r="G7" s="88">
        <v>3.8</v>
      </c>
    </row>
    <row r="8" spans="1:7" ht="15.75" x14ac:dyDescent="0.25">
      <c r="A8" s="217"/>
      <c r="B8" s="87" t="s">
        <v>52</v>
      </c>
      <c r="C8" s="100">
        <v>6.7</v>
      </c>
      <c r="D8" s="100">
        <v>9.1999999999999993</v>
      </c>
      <c r="E8" s="100">
        <v>1858</v>
      </c>
      <c r="F8" s="100">
        <v>4259</v>
      </c>
      <c r="G8" s="100">
        <v>2.5</v>
      </c>
    </row>
    <row r="9" spans="1:7" ht="15.75" x14ac:dyDescent="0.25">
      <c r="A9" s="217"/>
      <c r="B9" s="98" t="s">
        <v>53</v>
      </c>
      <c r="C9" s="88">
        <v>3.1</v>
      </c>
      <c r="D9" s="88">
        <v>2.9</v>
      </c>
      <c r="E9" s="88">
        <v>10379</v>
      </c>
      <c r="F9" s="88">
        <v>23422</v>
      </c>
      <c r="G9" s="88">
        <v>-0.2</v>
      </c>
    </row>
    <row r="10" spans="1:7" s="18" customFormat="1" ht="18.75" x14ac:dyDescent="0.3">
      <c r="A10" s="217"/>
      <c r="B10" s="87" t="s">
        <v>10</v>
      </c>
      <c r="C10" s="100">
        <v>4.0999999999999996</v>
      </c>
      <c r="D10" s="100">
        <v>5.5</v>
      </c>
      <c r="E10" s="100">
        <v>13235</v>
      </c>
      <c r="F10" s="100">
        <v>31713</v>
      </c>
      <c r="G10" s="100">
        <v>1.4</v>
      </c>
    </row>
    <row r="11" spans="1:7" ht="15.75" x14ac:dyDescent="0.25">
      <c r="A11" s="217" t="s">
        <v>84</v>
      </c>
      <c r="B11" s="98" t="s">
        <v>49</v>
      </c>
      <c r="C11" s="88">
        <v>29.8</v>
      </c>
      <c r="D11" s="88">
        <v>49</v>
      </c>
      <c r="E11" s="88">
        <v>285</v>
      </c>
      <c r="F11" s="88">
        <v>1548</v>
      </c>
      <c r="G11" s="88">
        <v>19.2</v>
      </c>
    </row>
    <row r="12" spans="1:7" ht="15.75" x14ac:dyDescent="0.25">
      <c r="A12" s="217"/>
      <c r="B12" s="87" t="s">
        <v>50</v>
      </c>
      <c r="C12" s="100">
        <v>31.7</v>
      </c>
      <c r="D12" s="100">
        <v>40</v>
      </c>
      <c r="E12" s="100">
        <v>123</v>
      </c>
      <c r="F12" s="100">
        <v>370</v>
      </c>
      <c r="G12" s="100">
        <v>8.3000000000000007</v>
      </c>
    </row>
    <row r="13" spans="1:7" ht="15.75" x14ac:dyDescent="0.25">
      <c r="A13" s="217"/>
      <c r="B13" s="98" t="s">
        <v>51</v>
      </c>
      <c r="C13" s="88">
        <v>16</v>
      </c>
      <c r="D13" s="88">
        <v>26.4</v>
      </c>
      <c r="E13" s="88">
        <v>343</v>
      </c>
      <c r="F13" s="88">
        <v>1707</v>
      </c>
      <c r="G13" s="88">
        <v>10.4</v>
      </c>
    </row>
    <row r="14" spans="1:7" ht="15.75" x14ac:dyDescent="0.25">
      <c r="A14" s="217"/>
      <c r="B14" s="87" t="s">
        <v>52</v>
      </c>
      <c r="C14" s="100">
        <v>19</v>
      </c>
      <c r="D14" s="100">
        <v>20.7</v>
      </c>
      <c r="E14" s="100">
        <v>1171</v>
      </c>
      <c r="F14" s="100">
        <v>2991</v>
      </c>
      <c r="G14" s="100">
        <v>1.7</v>
      </c>
    </row>
    <row r="15" spans="1:7" ht="15.75" x14ac:dyDescent="0.25">
      <c r="A15" s="217"/>
      <c r="B15" s="98" t="s">
        <v>53</v>
      </c>
      <c r="C15" s="88">
        <v>8.6999999999999993</v>
      </c>
      <c r="D15" s="88">
        <v>9.9</v>
      </c>
      <c r="E15" s="88">
        <v>1514</v>
      </c>
      <c r="F15" s="88">
        <v>3833</v>
      </c>
      <c r="G15" s="88">
        <v>1.2</v>
      </c>
    </row>
    <row r="16" spans="1:7" s="18" customFormat="1" ht="18.75" x14ac:dyDescent="0.3">
      <c r="A16" s="217"/>
      <c r="B16" s="87" t="s">
        <v>10</v>
      </c>
      <c r="C16" s="100">
        <v>15.5</v>
      </c>
      <c r="D16" s="100">
        <v>22.5</v>
      </c>
      <c r="E16" s="100">
        <v>3436</v>
      </c>
      <c r="F16" s="100">
        <v>10449</v>
      </c>
      <c r="G16" s="100">
        <v>7</v>
      </c>
    </row>
    <row r="17" spans="1:7" ht="15.75" x14ac:dyDescent="0.25">
      <c r="A17" s="217" t="s">
        <v>97</v>
      </c>
      <c r="B17" s="98" t="s">
        <v>49</v>
      </c>
      <c r="C17" s="88">
        <v>45.8</v>
      </c>
      <c r="D17" s="88">
        <v>57.7</v>
      </c>
      <c r="E17" s="88">
        <v>177</v>
      </c>
      <c r="F17" s="88">
        <v>1114</v>
      </c>
      <c r="G17" s="88">
        <v>11.9</v>
      </c>
    </row>
    <row r="18" spans="1:7" ht="15.75" x14ac:dyDescent="0.25">
      <c r="A18" s="217"/>
      <c r="B18" s="87" t="s">
        <v>50</v>
      </c>
      <c r="C18" s="100">
        <v>43.7</v>
      </c>
      <c r="D18" s="100">
        <v>49.2</v>
      </c>
      <c r="E18" s="100">
        <v>87</v>
      </c>
      <c r="F18" s="100">
        <v>327</v>
      </c>
      <c r="G18" s="100">
        <v>5.5</v>
      </c>
    </row>
    <row r="19" spans="1:7" ht="15.75" x14ac:dyDescent="0.25">
      <c r="A19" s="217"/>
      <c r="B19" s="98" t="s">
        <v>51</v>
      </c>
      <c r="C19" s="88">
        <v>14.2</v>
      </c>
      <c r="D19" s="88">
        <v>38</v>
      </c>
      <c r="E19" s="88">
        <v>120</v>
      </c>
      <c r="F19" s="88">
        <v>693</v>
      </c>
      <c r="G19" s="88">
        <v>23.8</v>
      </c>
    </row>
    <row r="20" spans="1:7" ht="15.75" x14ac:dyDescent="0.25">
      <c r="A20" s="217"/>
      <c r="B20" s="87" t="s">
        <v>52</v>
      </c>
      <c r="C20" s="100">
        <v>23.7</v>
      </c>
      <c r="D20" s="100">
        <v>31.9</v>
      </c>
      <c r="E20" s="100">
        <v>562</v>
      </c>
      <c r="F20" s="100">
        <v>1512</v>
      </c>
      <c r="G20" s="100">
        <v>8.1999999999999993</v>
      </c>
    </row>
    <row r="21" spans="1:7" ht="15.75" x14ac:dyDescent="0.25">
      <c r="A21" s="217"/>
      <c r="B21" s="98" t="s">
        <v>53</v>
      </c>
      <c r="C21" s="88">
        <v>15.1</v>
      </c>
      <c r="D21" s="88">
        <v>15.8</v>
      </c>
      <c r="E21" s="88">
        <v>464</v>
      </c>
      <c r="F21" s="88">
        <v>1263</v>
      </c>
      <c r="G21" s="88">
        <v>0.70000000000000095</v>
      </c>
    </row>
    <row r="22" spans="1:7" s="18" customFormat="1" ht="18.75" x14ac:dyDescent="0.3">
      <c r="A22" s="217"/>
      <c r="B22" s="87" t="s">
        <v>10</v>
      </c>
      <c r="C22" s="100">
        <v>24</v>
      </c>
      <c r="D22" s="100">
        <v>35.6</v>
      </c>
      <c r="E22" s="100">
        <v>1410</v>
      </c>
      <c r="F22" s="100">
        <v>4909</v>
      </c>
      <c r="G22" s="100">
        <v>11.6</v>
      </c>
    </row>
    <row r="23" spans="1:7" ht="15.75" x14ac:dyDescent="0.25">
      <c r="A23" s="217" t="s">
        <v>98</v>
      </c>
      <c r="B23" s="98" t="s">
        <v>49</v>
      </c>
      <c r="C23" s="88">
        <v>46.3</v>
      </c>
      <c r="D23" s="88">
        <v>64.2</v>
      </c>
      <c r="E23" s="88">
        <v>175</v>
      </c>
      <c r="F23" s="88">
        <v>1270</v>
      </c>
      <c r="G23" s="88">
        <v>17.899999999999999</v>
      </c>
    </row>
    <row r="24" spans="1:7" ht="15.75" x14ac:dyDescent="0.25">
      <c r="A24" s="217"/>
      <c r="B24" s="87" t="s">
        <v>50</v>
      </c>
      <c r="C24" s="100">
        <v>54.8</v>
      </c>
      <c r="D24" s="100">
        <v>62.3</v>
      </c>
      <c r="E24" s="100">
        <v>104</v>
      </c>
      <c r="F24" s="100">
        <v>385</v>
      </c>
      <c r="G24" s="100">
        <v>7.5</v>
      </c>
    </row>
    <row r="25" spans="1:7" ht="15.75" x14ac:dyDescent="0.25">
      <c r="A25" s="217"/>
      <c r="B25" s="98" t="s">
        <v>51</v>
      </c>
      <c r="C25" s="88">
        <v>27.5</v>
      </c>
      <c r="D25" s="88">
        <v>42.4</v>
      </c>
      <c r="E25" s="88">
        <v>91</v>
      </c>
      <c r="F25" s="88">
        <v>443</v>
      </c>
      <c r="G25" s="88">
        <v>14.9</v>
      </c>
    </row>
    <row r="26" spans="1:7" ht="15.75" x14ac:dyDescent="0.25">
      <c r="A26" s="217"/>
      <c r="B26" s="87" t="s">
        <v>52</v>
      </c>
      <c r="C26" s="100">
        <v>31.6</v>
      </c>
      <c r="D26" s="100">
        <v>36</v>
      </c>
      <c r="E26" s="100">
        <v>440</v>
      </c>
      <c r="F26" s="100">
        <v>1264</v>
      </c>
      <c r="G26" s="100">
        <v>4.4000000000000004</v>
      </c>
    </row>
    <row r="27" spans="1:7" ht="15.75" x14ac:dyDescent="0.25">
      <c r="A27" s="217"/>
      <c r="B27" s="98" t="s">
        <v>53</v>
      </c>
      <c r="C27" s="88">
        <v>18.399999999999999</v>
      </c>
      <c r="D27" s="88">
        <v>21</v>
      </c>
      <c r="E27" s="88">
        <v>272</v>
      </c>
      <c r="F27" s="88">
        <v>751</v>
      </c>
      <c r="G27" s="88">
        <v>2.6</v>
      </c>
    </row>
    <row r="28" spans="1:7" s="18" customFormat="1" ht="18.75" x14ac:dyDescent="0.3">
      <c r="A28" s="217"/>
      <c r="B28" s="87" t="s">
        <v>10</v>
      </c>
      <c r="C28" s="100">
        <v>32.5</v>
      </c>
      <c r="D28" s="100">
        <v>45.1</v>
      </c>
      <c r="E28" s="100">
        <v>1082</v>
      </c>
      <c r="F28" s="100">
        <v>4113</v>
      </c>
      <c r="G28" s="100">
        <v>12.6</v>
      </c>
    </row>
    <row r="29" spans="1:7" ht="15.75" x14ac:dyDescent="0.25">
      <c r="A29" s="217" t="s">
        <v>99</v>
      </c>
      <c r="B29" s="98" t="s">
        <v>49</v>
      </c>
      <c r="C29" s="88">
        <v>65.3</v>
      </c>
      <c r="D29" s="88">
        <v>75.2</v>
      </c>
      <c r="E29" s="88">
        <v>415</v>
      </c>
      <c r="F29" s="88">
        <v>2552</v>
      </c>
      <c r="G29" s="88">
        <v>9.9000000000000092</v>
      </c>
    </row>
    <row r="30" spans="1:7" ht="15.75" x14ac:dyDescent="0.25">
      <c r="A30" s="217"/>
      <c r="B30" s="87" t="s">
        <v>50</v>
      </c>
      <c r="C30" s="100">
        <v>63.4</v>
      </c>
      <c r="D30" s="100">
        <v>70.900000000000006</v>
      </c>
      <c r="E30" s="100">
        <v>183</v>
      </c>
      <c r="F30" s="100">
        <v>791</v>
      </c>
      <c r="G30" s="100">
        <v>7.5000000000000098</v>
      </c>
    </row>
    <row r="31" spans="1:7" ht="15.75" x14ac:dyDescent="0.25">
      <c r="A31" s="217"/>
      <c r="B31" s="98" t="s">
        <v>51</v>
      </c>
      <c r="C31" s="88">
        <v>48.5</v>
      </c>
      <c r="D31" s="88">
        <v>52.8</v>
      </c>
      <c r="E31" s="88">
        <v>66</v>
      </c>
      <c r="F31" s="88">
        <v>362</v>
      </c>
      <c r="G31" s="88">
        <v>4.3</v>
      </c>
    </row>
    <row r="32" spans="1:7" ht="15.75" x14ac:dyDescent="0.25">
      <c r="A32" s="217"/>
      <c r="B32" s="87" t="s">
        <v>52</v>
      </c>
      <c r="C32" s="100">
        <v>46.2</v>
      </c>
      <c r="D32" s="100">
        <v>51.7</v>
      </c>
      <c r="E32" s="100">
        <v>578</v>
      </c>
      <c r="F32" s="100">
        <v>1803</v>
      </c>
      <c r="G32" s="100">
        <v>5.5</v>
      </c>
    </row>
    <row r="33" spans="1:7" ht="15.75" x14ac:dyDescent="0.25">
      <c r="A33" s="217"/>
      <c r="B33" s="98" t="s">
        <v>53</v>
      </c>
      <c r="C33" s="88">
        <v>27.9</v>
      </c>
      <c r="D33" s="88">
        <v>33.200000000000003</v>
      </c>
      <c r="E33" s="88">
        <v>240</v>
      </c>
      <c r="F33" s="88">
        <v>746</v>
      </c>
      <c r="G33" s="88">
        <v>5.3</v>
      </c>
    </row>
    <row r="34" spans="1:7" s="18" customFormat="1" ht="18.75" x14ac:dyDescent="0.3">
      <c r="A34" s="217"/>
      <c r="B34" s="87" t="s">
        <v>10</v>
      </c>
      <c r="C34" s="100">
        <v>50.8</v>
      </c>
      <c r="D34" s="100">
        <v>61.6</v>
      </c>
      <c r="E34" s="100">
        <v>1482</v>
      </c>
      <c r="F34" s="100">
        <v>6254</v>
      </c>
      <c r="G34" s="100">
        <v>10.8</v>
      </c>
    </row>
    <row r="35" spans="1:7" ht="15.75" x14ac:dyDescent="0.25">
      <c r="A35" s="217" t="s">
        <v>10</v>
      </c>
      <c r="B35" s="98" t="s">
        <v>49</v>
      </c>
      <c r="C35" s="88">
        <v>43.6</v>
      </c>
      <c r="D35" s="88">
        <v>59.1</v>
      </c>
      <c r="E35" s="88">
        <v>1288</v>
      </c>
      <c r="F35" s="88">
        <v>7476</v>
      </c>
      <c r="G35" s="88">
        <v>15.5</v>
      </c>
    </row>
    <row r="36" spans="1:7" ht="15.75" x14ac:dyDescent="0.25">
      <c r="A36" s="217"/>
      <c r="B36" s="87" t="s">
        <v>50</v>
      </c>
      <c r="C36" s="100">
        <v>46.2</v>
      </c>
      <c r="D36" s="100">
        <v>56.3</v>
      </c>
      <c r="E36" s="100">
        <v>554</v>
      </c>
      <c r="F36" s="100">
        <v>2049</v>
      </c>
      <c r="G36" s="100">
        <v>10.1</v>
      </c>
    </row>
    <row r="37" spans="1:7" ht="15.75" x14ac:dyDescent="0.25">
      <c r="A37" s="217"/>
      <c r="B37" s="98" t="s">
        <v>51</v>
      </c>
      <c r="C37" s="88">
        <v>14</v>
      </c>
      <c r="D37" s="88">
        <v>23.6</v>
      </c>
      <c r="E37" s="88">
        <v>1325</v>
      </c>
      <c r="F37" s="88">
        <v>6069</v>
      </c>
      <c r="G37" s="88">
        <v>9.6</v>
      </c>
    </row>
    <row r="38" spans="1:7" ht="15.75" x14ac:dyDescent="0.25">
      <c r="A38" s="217"/>
      <c r="B38" s="87" t="s">
        <v>52</v>
      </c>
      <c r="C38" s="100">
        <v>19.2</v>
      </c>
      <c r="D38" s="100">
        <v>24.3</v>
      </c>
      <c r="E38" s="100">
        <v>4609</v>
      </c>
      <c r="F38" s="100">
        <v>11829</v>
      </c>
      <c r="G38" s="100">
        <v>5.0999999999999996</v>
      </c>
    </row>
    <row r="39" spans="1:7" ht="15.75" x14ac:dyDescent="0.25">
      <c r="A39" s="217"/>
      <c r="B39" s="98" t="s">
        <v>53</v>
      </c>
      <c r="C39" s="88">
        <v>4.9000000000000004</v>
      </c>
      <c r="D39" s="88">
        <v>5.6</v>
      </c>
      <c r="E39" s="88">
        <v>12869</v>
      </c>
      <c r="F39" s="88">
        <v>30015</v>
      </c>
      <c r="G39" s="88">
        <v>0.69999999999999896</v>
      </c>
    </row>
    <row r="40" spans="1:7" ht="15.75" x14ac:dyDescent="0.25">
      <c r="A40" s="217"/>
      <c r="B40" s="87" t="s">
        <v>10</v>
      </c>
      <c r="C40" s="100">
        <v>12.2</v>
      </c>
      <c r="D40" s="100">
        <v>20.100000000000001</v>
      </c>
      <c r="E40" s="100">
        <v>20645</v>
      </c>
      <c r="F40" s="100">
        <v>57438</v>
      </c>
      <c r="G40" s="100">
        <v>7.9</v>
      </c>
    </row>
    <row r="41" spans="1:7" x14ac:dyDescent="0.25">
      <c r="E41" s="85"/>
      <c r="F41" s="85"/>
    </row>
    <row r="42" spans="1:7" x14ac:dyDescent="0.25">
      <c r="A42" s="57" t="s">
        <v>110</v>
      </c>
      <c r="E42" s="85"/>
      <c r="F42" s="85"/>
    </row>
    <row r="43" spans="1:7" x14ac:dyDescent="0.25">
      <c r="A43" s="11" t="s">
        <v>111</v>
      </c>
      <c r="E43" s="85"/>
      <c r="F43" s="85"/>
    </row>
    <row r="44" spans="1:7" s="143" customFormat="1" x14ac:dyDescent="0.25">
      <c r="A44" s="142" t="s">
        <v>167</v>
      </c>
    </row>
    <row r="45" spans="1:7" x14ac:dyDescent="0.25">
      <c r="A45" s="94"/>
      <c r="E45" s="85"/>
      <c r="F45" s="85"/>
    </row>
    <row r="46" spans="1:7" x14ac:dyDescent="0.25">
      <c r="A46" s="135"/>
      <c r="E46" s="80"/>
      <c r="F46" s="85"/>
    </row>
  </sheetData>
  <mergeCells count="6">
    <mergeCell ref="A35:A40"/>
    <mergeCell ref="A5:A10"/>
    <mergeCell ref="A11:A16"/>
    <mergeCell ref="A17:A22"/>
    <mergeCell ref="A23:A28"/>
    <mergeCell ref="A29:A3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workbookViewId="0"/>
  </sheetViews>
  <sheetFormatPr baseColWidth="10" defaultRowHeight="15" x14ac:dyDescent="0.25"/>
  <cols>
    <col min="1" max="1" width="40.7109375" customWidth="1"/>
  </cols>
  <sheetData>
    <row r="1" spans="1:7" s="85" customFormat="1" ht="15.75" x14ac:dyDescent="0.25">
      <c r="A1" s="95" t="s">
        <v>150</v>
      </c>
    </row>
    <row r="3" spans="1:7" x14ac:dyDescent="0.25">
      <c r="A3" s="104"/>
      <c r="B3" s="105" t="s">
        <v>10</v>
      </c>
      <c r="C3" s="105" t="s">
        <v>49</v>
      </c>
      <c r="D3" s="105" t="s">
        <v>126</v>
      </c>
      <c r="E3" s="105" t="s">
        <v>51</v>
      </c>
      <c r="F3" s="105" t="s">
        <v>52</v>
      </c>
      <c r="G3" s="105" t="s">
        <v>53</v>
      </c>
    </row>
    <row r="4" spans="1:7" x14ac:dyDescent="0.25">
      <c r="A4" s="106"/>
      <c r="B4" s="41"/>
      <c r="C4" s="41"/>
      <c r="D4" s="41"/>
      <c r="E4" s="41"/>
      <c r="F4" s="41"/>
      <c r="G4" s="42"/>
    </row>
    <row r="5" spans="1:7" x14ac:dyDescent="0.25">
      <c r="A5" s="107" t="s">
        <v>153</v>
      </c>
      <c r="B5" s="108">
        <v>8.594702501373277</v>
      </c>
      <c r="C5" s="108">
        <v>4</v>
      </c>
      <c r="D5" s="108">
        <v>5.7048367093840433</v>
      </c>
      <c r="E5" s="108">
        <v>6.8473810532260346</v>
      </c>
      <c r="F5" s="108">
        <v>7.1884168899094272</v>
      </c>
      <c r="G5" s="108">
        <v>10.535405872193436</v>
      </c>
    </row>
    <row r="6" spans="1:7" x14ac:dyDescent="0.25">
      <c r="A6" s="109" t="s">
        <v>127</v>
      </c>
      <c r="B6" s="108">
        <v>7.1008454025375478</v>
      </c>
      <c r="C6" s="108">
        <v>3.5449101796407185</v>
      </c>
      <c r="D6" s="108">
        <v>4.7540305911533691</v>
      </c>
      <c r="E6" s="108">
        <v>5.9579274318791473</v>
      </c>
      <c r="F6" s="108">
        <v>6.0913381808904195</v>
      </c>
      <c r="G6" s="108">
        <v>8.5431414045586127</v>
      </c>
    </row>
    <row r="7" spans="1:7" x14ac:dyDescent="0.25">
      <c r="A7" s="109" t="s">
        <v>128</v>
      </c>
      <c r="B7" s="110">
        <v>1.4938570988357294</v>
      </c>
      <c r="C7" s="110">
        <v>0.45508982035928147</v>
      </c>
      <c r="D7" s="110">
        <v>0.95080611823067396</v>
      </c>
      <c r="E7" s="110">
        <v>0.88945362134688688</v>
      </c>
      <c r="F7" s="110">
        <v>1.0970787090190075</v>
      </c>
      <c r="G7" s="110">
        <v>1.9922644676348245</v>
      </c>
    </row>
    <row r="8" spans="1:7" x14ac:dyDescent="0.25">
      <c r="A8" s="106"/>
      <c r="B8" s="50"/>
      <c r="C8" s="50"/>
      <c r="D8" s="50"/>
      <c r="E8" s="50"/>
      <c r="F8" s="50"/>
      <c r="G8" s="47"/>
    </row>
    <row r="9" spans="1:7" x14ac:dyDescent="0.25">
      <c r="A9" s="107" t="s">
        <v>129</v>
      </c>
      <c r="B9" s="108">
        <v>26.703198059995444</v>
      </c>
      <c r="C9" s="108">
        <v>15.065868263473053</v>
      </c>
      <c r="D9" s="108">
        <v>21.744522529971064</v>
      </c>
      <c r="E9" s="108">
        <v>18.396159819285611</v>
      </c>
      <c r="F9" s="108">
        <v>28.198749840540888</v>
      </c>
      <c r="G9" s="108">
        <v>30.219659928482812</v>
      </c>
    </row>
    <row r="10" spans="1:7" x14ac:dyDescent="0.25">
      <c r="A10" s="109" t="s">
        <v>151</v>
      </c>
      <c r="B10" s="108">
        <v>7.1008454025375478</v>
      </c>
      <c r="C10" s="108">
        <v>3.5449101796407185</v>
      </c>
      <c r="D10" s="108">
        <v>4.7540305911533691</v>
      </c>
      <c r="E10" s="108">
        <v>5.9579274318791473</v>
      </c>
      <c r="F10" s="108">
        <v>6.0913381808904195</v>
      </c>
      <c r="G10" s="108">
        <v>8.5431414045586127</v>
      </c>
    </row>
    <row r="11" spans="1:7" x14ac:dyDescent="0.25">
      <c r="A11" s="109" t="s">
        <v>152</v>
      </c>
      <c r="B11" s="110">
        <v>19.602352657457896</v>
      </c>
      <c r="C11" s="110">
        <v>11.520958083832335</v>
      </c>
      <c r="D11" s="110">
        <v>16.990491938817691</v>
      </c>
      <c r="E11" s="110">
        <v>12.438232387406465</v>
      </c>
      <c r="F11" s="110">
        <v>22.107411659650467</v>
      </c>
      <c r="G11" s="110">
        <v>21.676518523924202</v>
      </c>
    </row>
    <row r="12" spans="1:7" x14ac:dyDescent="0.25">
      <c r="A12" s="106"/>
      <c r="B12" s="50">
        <v>0</v>
      </c>
      <c r="C12" s="50"/>
      <c r="D12" s="50"/>
      <c r="E12" s="50"/>
      <c r="F12" s="50"/>
      <c r="G12" s="47"/>
    </row>
    <row r="13" spans="1:7" x14ac:dyDescent="0.25">
      <c r="A13" s="107" t="s">
        <v>154</v>
      </c>
      <c r="B13" s="110">
        <v>71.802944841168824</v>
      </c>
      <c r="C13" s="110">
        <v>84.47904191616766</v>
      </c>
      <c r="D13" s="110">
        <v>77.304671351798262</v>
      </c>
      <c r="E13" s="110">
        <v>80.714386559367497</v>
      </c>
      <c r="F13" s="110">
        <v>70.704171450440114</v>
      </c>
      <c r="G13" s="110">
        <v>67.788075603882362</v>
      </c>
    </row>
    <row r="14" spans="1:7" x14ac:dyDescent="0.25">
      <c r="A14" s="106"/>
      <c r="B14" s="50"/>
      <c r="C14" s="50"/>
      <c r="D14" s="50"/>
      <c r="E14" s="50"/>
      <c r="F14" s="50"/>
      <c r="G14" s="47"/>
    </row>
    <row r="15" spans="1:7" x14ac:dyDescent="0.25">
      <c r="A15" s="25" t="s">
        <v>15</v>
      </c>
      <c r="B15" s="108">
        <v>100</v>
      </c>
      <c r="C15" s="108">
        <v>100</v>
      </c>
      <c r="D15" s="108">
        <v>100</v>
      </c>
      <c r="E15" s="108">
        <v>100</v>
      </c>
      <c r="F15" s="108">
        <v>100</v>
      </c>
      <c r="G15" s="108">
        <v>100</v>
      </c>
    </row>
    <row r="17" spans="1:11" s="85" customFormat="1" x14ac:dyDescent="0.25">
      <c r="A17" s="11" t="s">
        <v>130</v>
      </c>
      <c r="J17" s="3"/>
      <c r="K17" s="58"/>
    </row>
    <row r="18" spans="1:11" s="143" customFormat="1" x14ac:dyDescent="0.25">
      <c r="A18" s="142" t="s">
        <v>161</v>
      </c>
      <c r="J18" s="146"/>
      <c r="K18" s="147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/>
  </sheetViews>
  <sheetFormatPr baseColWidth="10" defaultRowHeight="15" x14ac:dyDescent="0.25"/>
  <cols>
    <col min="1" max="1" width="40.7109375" style="85" customWidth="1"/>
    <col min="2" max="7" width="13.7109375" style="85" customWidth="1"/>
    <col min="8" max="16384" width="11.42578125" style="85"/>
  </cols>
  <sheetData>
    <row r="1" spans="1:7" ht="15.75" x14ac:dyDescent="0.25">
      <c r="A1" s="95" t="s">
        <v>156</v>
      </c>
    </row>
    <row r="3" spans="1:7" ht="30" customHeight="1" x14ac:dyDescent="0.25">
      <c r="A3" s="104"/>
      <c r="B3" s="111" t="s">
        <v>131</v>
      </c>
      <c r="C3" s="111" t="s">
        <v>132</v>
      </c>
      <c r="D3" s="111" t="s">
        <v>133</v>
      </c>
      <c r="E3" s="111" t="s">
        <v>134</v>
      </c>
      <c r="F3" s="111" t="s">
        <v>135</v>
      </c>
      <c r="G3" s="111" t="s">
        <v>136</v>
      </c>
    </row>
    <row r="4" spans="1:7" x14ac:dyDescent="0.25">
      <c r="A4" s="106"/>
      <c r="B4" s="41"/>
      <c r="C4" s="41"/>
      <c r="D4" s="41"/>
      <c r="E4" s="41"/>
      <c r="F4" s="41"/>
      <c r="G4" s="42"/>
    </row>
    <row r="5" spans="1:7" x14ac:dyDescent="0.25">
      <c r="A5" s="107" t="s">
        <v>153</v>
      </c>
      <c r="B5" s="108">
        <v>8.6048324240062346</v>
      </c>
      <c r="C5" s="108">
        <v>36.82634730538922</v>
      </c>
      <c r="D5" s="108">
        <v>32.608695652173914</v>
      </c>
      <c r="E5" s="108">
        <v>12.783505154639174</v>
      </c>
      <c r="F5" s="108">
        <v>13.664596273291925</v>
      </c>
      <c r="G5" s="108">
        <v>3.8328330639575157</v>
      </c>
    </row>
    <row r="6" spans="1:7" x14ac:dyDescent="0.25">
      <c r="A6" s="109" t="s">
        <v>127</v>
      </c>
      <c r="B6" s="108">
        <v>9.2075471698113205</v>
      </c>
      <c r="C6" s="108">
        <v>37.837837837837839</v>
      </c>
      <c r="D6" s="108">
        <v>31.304347826086961</v>
      </c>
      <c r="E6" s="108">
        <v>13.507109004739338</v>
      </c>
      <c r="F6" s="108">
        <v>14.031413612565444</v>
      </c>
      <c r="G6" s="108">
        <v>4.2425968109339411</v>
      </c>
    </row>
    <row r="7" spans="1:7" x14ac:dyDescent="0.25">
      <c r="A7" s="109" t="s">
        <v>128</v>
      </c>
      <c r="B7" s="110">
        <v>5.739910313901345</v>
      </c>
      <c r="C7" s="110">
        <v>34.210526315789473</v>
      </c>
      <c r="D7" s="110">
        <v>39.130434782608695</v>
      </c>
      <c r="E7" s="110">
        <v>7.9365079365079358</v>
      </c>
      <c r="F7" s="110">
        <v>11.627906976744185</v>
      </c>
      <c r="G7" s="110">
        <v>2.0757020757020754</v>
      </c>
    </row>
    <row r="8" spans="1:7" x14ac:dyDescent="0.25">
      <c r="A8" s="106"/>
      <c r="B8" s="50"/>
      <c r="C8" s="50"/>
      <c r="D8" s="50"/>
      <c r="E8" s="50"/>
      <c r="F8" s="50"/>
      <c r="G8" s="47"/>
    </row>
    <row r="9" spans="1:7" x14ac:dyDescent="0.25">
      <c r="A9" s="107" t="s">
        <v>129</v>
      </c>
      <c r="B9" s="108">
        <v>12.27233957152175</v>
      </c>
      <c r="C9" s="108">
        <v>43.481717011128772</v>
      </c>
      <c r="D9" s="108">
        <v>46.577946768060833</v>
      </c>
      <c r="E9" s="108">
        <v>14.19800460475825</v>
      </c>
      <c r="F9" s="108">
        <v>19.339515946618413</v>
      </c>
      <c r="G9" s="108">
        <v>4.9424454640586006</v>
      </c>
    </row>
    <row r="10" spans="1:7" x14ac:dyDescent="0.25">
      <c r="A10" s="109" t="s">
        <v>151</v>
      </c>
      <c r="B10" s="108">
        <v>9.2075471698113205</v>
      </c>
      <c r="C10" s="108">
        <v>37.837837837837839</v>
      </c>
      <c r="D10" s="108">
        <v>31.304347826086961</v>
      </c>
      <c r="E10" s="108">
        <v>13.507109004739338</v>
      </c>
      <c r="F10" s="108">
        <v>14.031413612565444</v>
      </c>
      <c r="G10" s="108">
        <v>4.2425968109339411</v>
      </c>
    </row>
    <row r="11" spans="1:7" x14ac:dyDescent="0.25">
      <c r="A11" s="109" t="s">
        <v>152</v>
      </c>
      <c r="B11" s="110">
        <v>13.382543913608092</v>
      </c>
      <c r="C11" s="110">
        <v>45.218295218295218</v>
      </c>
      <c r="D11" s="110">
        <v>50.851581508515821</v>
      </c>
      <c r="E11" s="110">
        <v>14.52894438138479</v>
      </c>
      <c r="F11" s="110">
        <v>20.802077322562031</v>
      </c>
      <c r="G11" s="110">
        <v>5.2182695544832232</v>
      </c>
    </row>
    <row r="12" spans="1:7" x14ac:dyDescent="0.25">
      <c r="A12" s="106"/>
      <c r="B12" s="50"/>
      <c r="C12" s="50"/>
      <c r="D12" s="50"/>
      <c r="E12" s="50"/>
      <c r="F12" s="50"/>
      <c r="G12" s="47"/>
    </row>
    <row r="13" spans="1:7" x14ac:dyDescent="0.25">
      <c r="A13" s="107" t="s">
        <v>154</v>
      </c>
      <c r="B13" s="110">
        <v>20.497079842516747</v>
      </c>
      <c r="C13" s="110">
        <v>59.34221718174085</v>
      </c>
      <c r="D13" s="110">
        <v>56.898395721925134</v>
      </c>
      <c r="E13" s="110">
        <v>24.086059121917089</v>
      </c>
      <c r="F13" s="110">
        <v>24.89851150202977</v>
      </c>
      <c r="G13" s="110">
        <v>5.7343811676893823</v>
      </c>
    </row>
    <row r="14" spans="1:7" x14ac:dyDescent="0.25">
      <c r="A14" s="106"/>
      <c r="B14" s="50"/>
      <c r="C14" s="50"/>
      <c r="D14" s="50"/>
      <c r="E14" s="50"/>
      <c r="F14" s="50"/>
      <c r="G14" s="47"/>
    </row>
    <row r="15" spans="1:7" x14ac:dyDescent="0.25">
      <c r="A15" s="25" t="s">
        <v>15</v>
      </c>
      <c r="B15" s="108">
        <v>18.080360133442301</v>
      </c>
      <c r="C15" s="108">
        <v>56.838323353293418</v>
      </c>
      <c r="D15" s="108">
        <v>54.485324514262089</v>
      </c>
      <c r="E15" s="108">
        <v>22.123394042072569</v>
      </c>
      <c r="F15" s="108">
        <v>23.185355274907511</v>
      </c>
      <c r="G15" s="108">
        <v>5.4221703276654747</v>
      </c>
    </row>
    <row r="17" spans="1:11" x14ac:dyDescent="0.25">
      <c r="A17" s="57" t="s">
        <v>110</v>
      </c>
      <c r="B17" s="57"/>
    </row>
    <row r="18" spans="1:11" x14ac:dyDescent="0.25">
      <c r="A18" s="11" t="s">
        <v>130</v>
      </c>
      <c r="J18" s="3"/>
      <c r="K18" s="58"/>
    </row>
    <row r="19" spans="1:11" s="143" customFormat="1" x14ac:dyDescent="0.25">
      <c r="A19" s="142" t="s">
        <v>161</v>
      </c>
      <c r="J19" s="146"/>
      <c r="K19" s="147"/>
    </row>
    <row r="20" spans="1:11" x14ac:dyDescent="0.25">
      <c r="A20" s="94"/>
    </row>
    <row r="21" spans="1:11" x14ac:dyDescent="0.25">
      <c r="A21" s="135"/>
      <c r="E21" s="80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showGridLines="0" workbookViewId="0"/>
  </sheetViews>
  <sheetFormatPr baseColWidth="10" defaultRowHeight="15" x14ac:dyDescent="0.25"/>
  <cols>
    <col min="2" max="2" width="25.7109375" customWidth="1"/>
    <col min="3" max="3" width="24.7109375" customWidth="1"/>
    <col min="4" max="4" width="15" customWidth="1"/>
  </cols>
  <sheetData>
    <row r="1" spans="1:5" s="96" customFormat="1" ht="16.5" customHeight="1" x14ac:dyDescent="0.25">
      <c r="A1" s="84" t="s">
        <v>175</v>
      </c>
      <c r="B1" s="84"/>
    </row>
    <row r="3" spans="1:5" ht="15.75" x14ac:dyDescent="0.25">
      <c r="A3" s="87" t="s">
        <v>172</v>
      </c>
      <c r="B3" s="87" t="s">
        <v>173</v>
      </c>
      <c r="C3" s="87" t="s">
        <v>174</v>
      </c>
      <c r="D3" s="129" t="s">
        <v>15</v>
      </c>
      <c r="E3" s="85"/>
    </row>
    <row r="4" spans="1:5" ht="15.75" x14ac:dyDescent="0.25">
      <c r="A4" s="127" t="s">
        <v>49</v>
      </c>
      <c r="B4" s="88">
        <v>85.3</v>
      </c>
      <c r="C4" s="88">
        <v>14.7</v>
      </c>
      <c r="D4" s="88">
        <v>8764</v>
      </c>
      <c r="E4" s="85"/>
    </row>
    <row r="5" spans="1:5" ht="15.75" x14ac:dyDescent="0.25">
      <c r="A5" s="87" t="s">
        <v>50</v>
      </c>
      <c r="B5" s="100">
        <v>78.7</v>
      </c>
      <c r="C5" s="100">
        <v>21.3</v>
      </c>
      <c r="D5" s="100">
        <v>2603</v>
      </c>
      <c r="E5" s="85"/>
    </row>
    <row r="6" spans="1:5" ht="15.75" x14ac:dyDescent="0.25">
      <c r="A6" s="127" t="s">
        <v>51</v>
      </c>
      <c r="B6" s="88">
        <v>82.1</v>
      </c>
      <c r="C6" s="88">
        <v>17.899999999999999</v>
      </c>
      <c r="D6" s="88">
        <v>7394</v>
      </c>
      <c r="E6" s="85"/>
    </row>
    <row r="7" spans="1:5" ht="15.75" x14ac:dyDescent="0.25">
      <c r="A7" s="87" t="s">
        <v>52</v>
      </c>
      <c r="B7" s="100">
        <v>72</v>
      </c>
      <c r="C7" s="100">
        <v>28</v>
      </c>
      <c r="D7" s="100">
        <v>16438</v>
      </c>
      <c r="E7" s="85"/>
    </row>
    <row r="8" spans="1:5" ht="15.75" x14ac:dyDescent="0.25">
      <c r="A8" s="127" t="s">
        <v>53</v>
      </c>
      <c r="B8" s="88">
        <v>70</v>
      </c>
      <c r="C8" s="88">
        <v>30</v>
      </c>
      <c r="D8" s="88">
        <v>42884</v>
      </c>
      <c r="E8" s="85"/>
    </row>
    <row r="9" spans="1:5" ht="15.75" x14ac:dyDescent="0.25">
      <c r="A9" s="87" t="s">
        <v>10</v>
      </c>
      <c r="B9" s="100">
        <v>73.599999999999994</v>
      </c>
      <c r="C9" s="100">
        <v>26.4</v>
      </c>
      <c r="D9" s="100">
        <v>78083</v>
      </c>
      <c r="E9" s="85"/>
    </row>
    <row r="10" spans="1:5" x14ac:dyDescent="0.25">
      <c r="A10" s="85"/>
      <c r="B10" s="85"/>
      <c r="C10" s="85"/>
      <c r="D10" s="85"/>
      <c r="E10" s="85"/>
    </row>
    <row r="11" spans="1:5" s="85" customFormat="1" x14ac:dyDescent="0.25">
      <c r="A11" s="11" t="s">
        <v>111</v>
      </c>
    </row>
    <row r="12" spans="1:5" s="143" customFormat="1" x14ac:dyDescent="0.25">
      <c r="A12" s="142" t="s">
        <v>252</v>
      </c>
    </row>
    <row r="13" spans="1:5" x14ac:dyDescent="0.25">
      <c r="A13" s="11" t="s">
        <v>176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showGridLines="0" workbookViewId="0"/>
  </sheetViews>
  <sheetFormatPr baseColWidth="10" defaultRowHeight="15" x14ac:dyDescent="0.25"/>
  <cols>
    <col min="1" max="1" width="11.42578125" style="85"/>
    <col min="2" max="2" width="16.85546875" style="85" customWidth="1"/>
    <col min="3" max="3" width="20.7109375" style="85" customWidth="1"/>
    <col min="4" max="4" width="22.140625" style="85" customWidth="1"/>
    <col min="5" max="5" width="15.28515625" style="85" customWidth="1"/>
    <col min="6" max="6" width="16.140625" style="85" customWidth="1"/>
    <col min="7" max="7" width="20.42578125" style="85" customWidth="1"/>
    <col min="8" max="16384" width="11.42578125" style="85"/>
  </cols>
  <sheetData>
    <row r="1" spans="1:7" s="96" customFormat="1" ht="16.5" customHeight="1" x14ac:dyDescent="0.25">
      <c r="A1" s="84" t="s">
        <v>225</v>
      </c>
      <c r="B1" s="84"/>
    </row>
    <row r="2" spans="1:7" s="96" customFormat="1" ht="16.5" customHeight="1" x14ac:dyDescent="0.25">
      <c r="A2" s="84" t="s">
        <v>166</v>
      </c>
      <c r="B2" s="84"/>
    </row>
    <row r="3" spans="1:7" x14ac:dyDescent="0.25">
      <c r="E3" s="99"/>
      <c r="F3" s="99"/>
    </row>
    <row r="4" spans="1:7" ht="31.5" x14ac:dyDescent="0.25">
      <c r="A4" s="87" t="s">
        <v>76</v>
      </c>
      <c r="B4" s="97" t="s">
        <v>94</v>
      </c>
      <c r="C4" s="87" t="s">
        <v>95</v>
      </c>
      <c r="D4" s="87" t="s">
        <v>96</v>
      </c>
      <c r="E4" s="87" t="s">
        <v>81</v>
      </c>
      <c r="F4" s="87" t="s">
        <v>82</v>
      </c>
      <c r="G4" s="87" t="s">
        <v>112</v>
      </c>
    </row>
    <row r="5" spans="1:7" ht="15.75" x14ac:dyDescent="0.25">
      <c r="A5" s="217" t="s">
        <v>83</v>
      </c>
      <c r="B5" s="148" t="s">
        <v>49</v>
      </c>
      <c r="C5" s="88">
        <v>4.2</v>
      </c>
      <c r="D5" s="88">
        <v>10.199999999999999</v>
      </c>
      <c r="E5" s="88">
        <v>236</v>
      </c>
      <c r="F5" s="88">
        <v>992</v>
      </c>
      <c r="G5" s="88">
        <v>6</v>
      </c>
    </row>
    <row r="6" spans="1:7" ht="15.75" x14ac:dyDescent="0.25">
      <c r="A6" s="217"/>
      <c r="B6" s="87" t="s">
        <v>50</v>
      </c>
      <c r="C6" s="100">
        <v>0</v>
      </c>
      <c r="D6" s="100">
        <v>5.0999999999999996</v>
      </c>
      <c r="E6" s="100">
        <v>57</v>
      </c>
      <c r="F6" s="100">
        <v>176</v>
      </c>
      <c r="G6" s="100">
        <v>5.0999999999999996</v>
      </c>
    </row>
    <row r="7" spans="1:7" ht="15.75" x14ac:dyDescent="0.25">
      <c r="A7" s="217"/>
      <c r="B7" s="148" t="s">
        <v>51</v>
      </c>
      <c r="C7" s="88">
        <v>0.6</v>
      </c>
      <c r="D7" s="88">
        <v>2.1</v>
      </c>
      <c r="E7" s="88">
        <v>705</v>
      </c>
      <c r="F7" s="88">
        <v>2864</v>
      </c>
      <c r="G7" s="88">
        <v>1.5</v>
      </c>
    </row>
    <row r="8" spans="1:7" ht="15.75" x14ac:dyDescent="0.25">
      <c r="A8" s="217"/>
      <c r="B8" s="87" t="s">
        <v>52</v>
      </c>
      <c r="C8" s="100">
        <v>0.5</v>
      </c>
      <c r="D8" s="100">
        <v>1</v>
      </c>
      <c r="E8" s="100">
        <v>1858</v>
      </c>
      <c r="F8" s="100">
        <v>4259</v>
      </c>
      <c r="G8" s="100">
        <v>0.5</v>
      </c>
    </row>
    <row r="9" spans="1:7" ht="15.75" x14ac:dyDescent="0.25">
      <c r="A9" s="217"/>
      <c r="B9" s="148" t="s">
        <v>53</v>
      </c>
      <c r="C9" s="88">
        <v>0.1</v>
      </c>
      <c r="D9" s="88">
        <v>0.2</v>
      </c>
      <c r="E9" s="88">
        <v>10379</v>
      </c>
      <c r="F9" s="88">
        <v>23422</v>
      </c>
      <c r="G9" s="88">
        <v>0.1</v>
      </c>
    </row>
    <row r="10" spans="1:7" ht="15.75" x14ac:dyDescent="0.25">
      <c r="A10" s="217"/>
      <c r="B10" s="87" t="s">
        <v>10</v>
      </c>
      <c r="C10" s="100">
        <v>0.3</v>
      </c>
      <c r="D10" s="100">
        <v>0.8</v>
      </c>
      <c r="E10" s="100">
        <v>13235</v>
      </c>
      <c r="F10" s="100">
        <v>31713</v>
      </c>
      <c r="G10" s="100">
        <v>0.5</v>
      </c>
    </row>
    <row r="11" spans="1:7" ht="15.75" x14ac:dyDescent="0.25">
      <c r="A11" s="217" t="s">
        <v>84</v>
      </c>
      <c r="B11" s="148" t="s">
        <v>49</v>
      </c>
      <c r="C11" s="88">
        <v>10.199999999999999</v>
      </c>
      <c r="D11" s="88">
        <v>20.5</v>
      </c>
      <c r="E11" s="88">
        <v>285</v>
      </c>
      <c r="F11" s="88">
        <v>1548</v>
      </c>
      <c r="G11" s="88">
        <v>10.3</v>
      </c>
    </row>
    <row r="12" spans="1:7" ht="15.75" x14ac:dyDescent="0.25">
      <c r="A12" s="217"/>
      <c r="B12" s="87" t="s">
        <v>50</v>
      </c>
      <c r="C12" s="100">
        <v>5.7</v>
      </c>
      <c r="D12" s="100">
        <v>12.7</v>
      </c>
      <c r="E12" s="100">
        <v>123</v>
      </c>
      <c r="F12" s="100">
        <v>370</v>
      </c>
      <c r="G12" s="100">
        <v>7</v>
      </c>
    </row>
    <row r="13" spans="1:7" ht="15.75" x14ac:dyDescent="0.25">
      <c r="A13" s="217"/>
      <c r="B13" s="148" t="s">
        <v>51</v>
      </c>
      <c r="C13" s="88">
        <v>1.5</v>
      </c>
      <c r="D13" s="88">
        <v>5.9</v>
      </c>
      <c r="E13" s="88">
        <v>343</v>
      </c>
      <c r="F13" s="88">
        <v>1707</v>
      </c>
      <c r="G13" s="88">
        <v>4.4000000000000004</v>
      </c>
    </row>
    <row r="14" spans="1:7" ht="15.75" x14ac:dyDescent="0.25">
      <c r="A14" s="217"/>
      <c r="B14" s="87" t="s">
        <v>52</v>
      </c>
      <c r="C14" s="100">
        <v>2.1</v>
      </c>
      <c r="D14" s="100">
        <v>3.7</v>
      </c>
      <c r="E14" s="100">
        <v>1171</v>
      </c>
      <c r="F14" s="100">
        <v>2991</v>
      </c>
      <c r="G14" s="100">
        <v>1.6</v>
      </c>
    </row>
    <row r="15" spans="1:7" ht="15.75" x14ac:dyDescent="0.25">
      <c r="A15" s="217"/>
      <c r="B15" s="148" t="s">
        <v>53</v>
      </c>
      <c r="C15" s="88">
        <v>0.7</v>
      </c>
      <c r="D15" s="88">
        <v>1.1000000000000001</v>
      </c>
      <c r="E15" s="88">
        <v>1514</v>
      </c>
      <c r="F15" s="88">
        <v>3833</v>
      </c>
      <c r="G15" s="88">
        <v>0.4</v>
      </c>
    </row>
    <row r="16" spans="1:7" ht="15.75" x14ac:dyDescent="0.25">
      <c r="A16" s="217"/>
      <c r="B16" s="87" t="s">
        <v>10</v>
      </c>
      <c r="C16" s="100">
        <v>2.2000000000000002</v>
      </c>
      <c r="D16" s="100">
        <v>5.9</v>
      </c>
      <c r="E16" s="100">
        <v>3436</v>
      </c>
      <c r="F16" s="100">
        <v>10449</v>
      </c>
      <c r="G16" s="100">
        <v>3.7</v>
      </c>
    </row>
    <row r="17" spans="1:7" ht="15.75" x14ac:dyDescent="0.25">
      <c r="A17" s="217" t="s">
        <v>97</v>
      </c>
      <c r="B17" s="148" t="s">
        <v>49</v>
      </c>
      <c r="C17" s="88">
        <v>17.5</v>
      </c>
      <c r="D17" s="88">
        <v>26.7</v>
      </c>
      <c r="E17" s="88">
        <v>177</v>
      </c>
      <c r="F17" s="88">
        <v>1114</v>
      </c>
      <c r="G17" s="88">
        <v>9.1999999999999993</v>
      </c>
    </row>
    <row r="18" spans="1:7" ht="15.75" x14ac:dyDescent="0.25">
      <c r="A18" s="217"/>
      <c r="B18" s="87" t="s">
        <v>50</v>
      </c>
      <c r="C18" s="100">
        <v>6.9</v>
      </c>
      <c r="D18" s="100">
        <v>18.7</v>
      </c>
      <c r="E18" s="100">
        <v>87</v>
      </c>
      <c r="F18" s="100">
        <v>327</v>
      </c>
      <c r="G18" s="100">
        <v>11.8</v>
      </c>
    </row>
    <row r="19" spans="1:7" ht="15.75" x14ac:dyDescent="0.25">
      <c r="A19" s="217"/>
      <c r="B19" s="148" t="s">
        <v>51</v>
      </c>
      <c r="C19" s="88">
        <v>2.5</v>
      </c>
      <c r="D19" s="88">
        <v>12.3</v>
      </c>
      <c r="E19" s="88">
        <v>120</v>
      </c>
      <c r="F19" s="88">
        <v>693</v>
      </c>
      <c r="G19" s="88">
        <v>9.8000000000000007</v>
      </c>
    </row>
    <row r="20" spans="1:7" ht="15.75" x14ac:dyDescent="0.25">
      <c r="A20" s="217"/>
      <c r="B20" s="87" t="s">
        <v>52</v>
      </c>
      <c r="C20" s="100">
        <v>5.3</v>
      </c>
      <c r="D20" s="100">
        <v>6.7</v>
      </c>
      <c r="E20" s="100">
        <v>562</v>
      </c>
      <c r="F20" s="100">
        <v>1512</v>
      </c>
      <c r="G20" s="100">
        <v>1.4</v>
      </c>
    </row>
    <row r="21" spans="1:7" ht="15.75" x14ac:dyDescent="0.25">
      <c r="A21" s="217"/>
      <c r="B21" s="148" t="s">
        <v>53</v>
      </c>
      <c r="C21" s="88">
        <v>1.7</v>
      </c>
      <c r="D21" s="88">
        <v>3.2</v>
      </c>
      <c r="E21" s="88">
        <v>464</v>
      </c>
      <c r="F21" s="88">
        <v>1263</v>
      </c>
      <c r="G21" s="88">
        <v>1.5</v>
      </c>
    </row>
    <row r="22" spans="1:7" ht="15.75" x14ac:dyDescent="0.25">
      <c r="A22" s="217"/>
      <c r="B22" s="87" t="s">
        <v>10</v>
      </c>
      <c r="C22" s="100">
        <v>5.5</v>
      </c>
      <c r="D22" s="100">
        <v>11.9</v>
      </c>
      <c r="E22" s="100">
        <v>1410</v>
      </c>
      <c r="F22" s="100">
        <v>4909</v>
      </c>
      <c r="G22" s="100">
        <v>6.4</v>
      </c>
    </row>
    <row r="23" spans="1:7" ht="15.75" x14ac:dyDescent="0.25">
      <c r="A23" s="217" t="s">
        <v>98</v>
      </c>
      <c r="B23" s="148" t="s">
        <v>49</v>
      </c>
      <c r="C23" s="88">
        <v>20.6</v>
      </c>
      <c r="D23" s="88">
        <v>35.9</v>
      </c>
      <c r="E23" s="88">
        <v>175</v>
      </c>
      <c r="F23" s="88">
        <v>1270</v>
      </c>
      <c r="G23" s="88">
        <v>15.3</v>
      </c>
    </row>
    <row r="24" spans="1:7" ht="15.75" x14ac:dyDescent="0.25">
      <c r="A24" s="217"/>
      <c r="B24" s="87" t="s">
        <v>50</v>
      </c>
      <c r="C24" s="100">
        <v>22.1</v>
      </c>
      <c r="D24" s="100">
        <v>24.7</v>
      </c>
      <c r="E24" s="100">
        <v>104</v>
      </c>
      <c r="F24" s="100">
        <v>385</v>
      </c>
      <c r="G24" s="100">
        <v>2.6</v>
      </c>
    </row>
    <row r="25" spans="1:7" ht="15.75" x14ac:dyDescent="0.25">
      <c r="A25" s="217"/>
      <c r="B25" s="148" t="s">
        <v>51</v>
      </c>
      <c r="C25" s="88">
        <v>4.4000000000000004</v>
      </c>
      <c r="D25" s="88">
        <v>11.3</v>
      </c>
      <c r="E25" s="88">
        <v>91</v>
      </c>
      <c r="F25" s="88">
        <v>443</v>
      </c>
      <c r="G25" s="88">
        <v>6.9</v>
      </c>
    </row>
    <row r="26" spans="1:7" ht="15.75" x14ac:dyDescent="0.25">
      <c r="A26" s="217"/>
      <c r="B26" s="87" t="s">
        <v>52</v>
      </c>
      <c r="C26" s="100">
        <v>7</v>
      </c>
      <c r="D26" s="100">
        <v>9.3000000000000007</v>
      </c>
      <c r="E26" s="100">
        <v>440</v>
      </c>
      <c r="F26" s="100">
        <v>1264</v>
      </c>
      <c r="G26" s="100">
        <v>2.2999999999999998</v>
      </c>
    </row>
    <row r="27" spans="1:7" ht="15.75" x14ac:dyDescent="0.25">
      <c r="A27" s="217"/>
      <c r="B27" s="148" t="s">
        <v>53</v>
      </c>
      <c r="C27" s="88">
        <v>2.2000000000000002</v>
      </c>
      <c r="D27" s="88">
        <v>2.9</v>
      </c>
      <c r="E27" s="88">
        <v>272</v>
      </c>
      <c r="F27" s="88">
        <v>751</v>
      </c>
      <c r="G27" s="88">
        <v>0.7</v>
      </c>
    </row>
    <row r="28" spans="1:7" ht="15.75" x14ac:dyDescent="0.25">
      <c r="A28" s="217"/>
      <c r="B28" s="87" t="s">
        <v>10</v>
      </c>
      <c r="C28" s="100">
        <v>9.1999999999999993</v>
      </c>
      <c r="D28" s="100">
        <v>18</v>
      </c>
      <c r="E28" s="100">
        <v>1082</v>
      </c>
      <c r="F28" s="100">
        <v>4113</v>
      </c>
      <c r="G28" s="100">
        <v>8.8000000000000007</v>
      </c>
    </row>
    <row r="29" spans="1:7" ht="15.75" x14ac:dyDescent="0.25">
      <c r="A29" s="217" t="s">
        <v>99</v>
      </c>
      <c r="B29" s="148" t="s">
        <v>49</v>
      </c>
      <c r="C29" s="88">
        <v>36.9</v>
      </c>
      <c r="D29" s="88">
        <v>51.4</v>
      </c>
      <c r="E29" s="88">
        <v>415</v>
      </c>
      <c r="F29" s="88">
        <v>2552</v>
      </c>
      <c r="G29" s="88">
        <v>14.5</v>
      </c>
    </row>
    <row r="30" spans="1:7" ht="15.75" x14ac:dyDescent="0.25">
      <c r="A30" s="217"/>
      <c r="B30" s="87" t="s">
        <v>50</v>
      </c>
      <c r="C30" s="100">
        <v>29</v>
      </c>
      <c r="D30" s="100">
        <v>37.700000000000003</v>
      </c>
      <c r="E30" s="100">
        <v>183</v>
      </c>
      <c r="F30" s="100">
        <v>791</v>
      </c>
      <c r="G30" s="100">
        <v>8.6999999999999993</v>
      </c>
    </row>
    <row r="31" spans="1:7" ht="15.75" x14ac:dyDescent="0.25">
      <c r="A31" s="217"/>
      <c r="B31" s="148" t="s">
        <v>51</v>
      </c>
      <c r="C31" s="88">
        <v>15.2</v>
      </c>
      <c r="D31" s="88">
        <v>23.5</v>
      </c>
      <c r="E31" s="88">
        <v>66</v>
      </c>
      <c r="F31" s="88">
        <v>362</v>
      </c>
      <c r="G31" s="88">
        <v>8.3000000000000007</v>
      </c>
    </row>
    <row r="32" spans="1:7" ht="15.75" x14ac:dyDescent="0.25">
      <c r="A32" s="217"/>
      <c r="B32" s="87" t="s">
        <v>52</v>
      </c>
      <c r="C32" s="100">
        <v>15.9</v>
      </c>
      <c r="D32" s="100">
        <v>16.399999999999999</v>
      </c>
      <c r="E32" s="100">
        <v>578</v>
      </c>
      <c r="F32" s="100">
        <v>1803</v>
      </c>
      <c r="G32" s="100">
        <v>0.499999999999998</v>
      </c>
    </row>
    <row r="33" spans="1:7" ht="15.75" x14ac:dyDescent="0.25">
      <c r="A33" s="217"/>
      <c r="B33" s="148" t="s">
        <v>53</v>
      </c>
      <c r="C33" s="88">
        <v>6.7</v>
      </c>
      <c r="D33" s="88">
        <v>9.8000000000000007</v>
      </c>
      <c r="E33" s="88">
        <v>240</v>
      </c>
      <c r="F33" s="88">
        <v>746</v>
      </c>
      <c r="G33" s="88">
        <v>3.1</v>
      </c>
    </row>
    <row r="34" spans="1:7" ht="15.75" x14ac:dyDescent="0.25">
      <c r="A34" s="217"/>
      <c r="B34" s="87" t="s">
        <v>10</v>
      </c>
      <c r="C34" s="100">
        <v>21.9</v>
      </c>
      <c r="D34" s="100">
        <v>33</v>
      </c>
      <c r="E34" s="100">
        <v>1482</v>
      </c>
      <c r="F34" s="100">
        <v>6254</v>
      </c>
      <c r="G34" s="100">
        <v>11.1</v>
      </c>
    </row>
    <row r="35" spans="1:7" ht="15.75" x14ac:dyDescent="0.25">
      <c r="A35" s="217" t="s">
        <v>10</v>
      </c>
      <c r="B35" s="148" t="s">
        <v>49</v>
      </c>
      <c r="C35" s="88">
        <v>20.100000000000001</v>
      </c>
      <c r="D35" s="88">
        <v>33.200000000000003</v>
      </c>
      <c r="E35" s="88">
        <v>1288</v>
      </c>
      <c r="F35" s="88">
        <v>7476</v>
      </c>
      <c r="G35" s="88">
        <v>13.1</v>
      </c>
    </row>
    <row r="36" spans="1:7" ht="15.75" x14ac:dyDescent="0.25">
      <c r="A36" s="217"/>
      <c r="B36" s="87" t="s">
        <v>50</v>
      </c>
      <c r="C36" s="100">
        <v>16.100000000000001</v>
      </c>
      <c r="D36" s="100">
        <v>24.9</v>
      </c>
      <c r="E36" s="100">
        <v>554</v>
      </c>
      <c r="F36" s="100">
        <v>2049</v>
      </c>
      <c r="G36" s="100">
        <v>8.8000000000000007</v>
      </c>
    </row>
    <row r="37" spans="1:7" ht="15.75" x14ac:dyDescent="0.25">
      <c r="A37" s="217"/>
      <c r="B37" s="148" t="s">
        <v>51</v>
      </c>
      <c r="C37" s="88">
        <v>2</v>
      </c>
      <c r="D37" s="88">
        <v>6.3</v>
      </c>
      <c r="E37" s="88">
        <v>1325</v>
      </c>
      <c r="F37" s="88">
        <v>6069</v>
      </c>
      <c r="G37" s="88">
        <v>4.3</v>
      </c>
    </row>
    <row r="38" spans="1:7" ht="15.75" x14ac:dyDescent="0.25">
      <c r="A38" s="217"/>
      <c r="B38" s="87" t="s">
        <v>52</v>
      </c>
      <c r="C38" s="100">
        <v>4.0999999999999996</v>
      </c>
      <c r="D38" s="100">
        <v>5.6</v>
      </c>
      <c r="E38" s="100">
        <v>4609</v>
      </c>
      <c r="F38" s="100">
        <v>11829</v>
      </c>
      <c r="G38" s="100">
        <v>1.5</v>
      </c>
    </row>
    <row r="39" spans="1:7" ht="15.75" x14ac:dyDescent="0.25">
      <c r="A39" s="217"/>
      <c r="B39" s="148" t="s">
        <v>53</v>
      </c>
      <c r="C39" s="88">
        <v>0.4</v>
      </c>
      <c r="D39" s="88">
        <v>0.7</v>
      </c>
      <c r="E39" s="88">
        <v>12869</v>
      </c>
      <c r="F39" s="88">
        <v>30015</v>
      </c>
      <c r="G39" s="88">
        <v>0.3</v>
      </c>
    </row>
    <row r="40" spans="1:7" ht="15.75" x14ac:dyDescent="0.25">
      <c r="A40" s="217"/>
      <c r="B40" s="87" t="s">
        <v>10</v>
      </c>
      <c r="C40" s="100">
        <v>3</v>
      </c>
      <c r="D40" s="100">
        <v>7.4</v>
      </c>
      <c r="E40" s="100">
        <v>20645</v>
      </c>
      <c r="F40" s="100">
        <v>57438</v>
      </c>
      <c r="G40" s="100">
        <v>4.4000000000000004</v>
      </c>
    </row>
    <row r="42" spans="1:7" x14ac:dyDescent="0.25">
      <c r="A42" s="57" t="s">
        <v>109</v>
      </c>
    </row>
    <row r="43" spans="1:7" x14ac:dyDescent="0.25">
      <c r="A43" s="11" t="s">
        <v>111</v>
      </c>
    </row>
    <row r="44" spans="1:7" s="143" customFormat="1" x14ac:dyDescent="0.25">
      <c r="A44" s="142" t="s">
        <v>167</v>
      </c>
    </row>
  </sheetData>
  <mergeCells count="6">
    <mergeCell ref="A35:A40"/>
    <mergeCell ref="A5:A10"/>
    <mergeCell ref="A11:A16"/>
    <mergeCell ref="A17:A22"/>
    <mergeCell ref="A23:A28"/>
    <mergeCell ref="A29:A3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showGridLines="0" workbookViewId="0"/>
  </sheetViews>
  <sheetFormatPr baseColWidth="10" defaultRowHeight="15" x14ac:dyDescent="0.25"/>
  <cols>
    <col min="2" max="2" width="11.42578125" style="113"/>
  </cols>
  <sheetData>
    <row r="1" spans="1:6" s="96" customFormat="1" ht="15.75" x14ac:dyDescent="0.25">
      <c r="A1" s="84" t="s">
        <v>226</v>
      </c>
      <c r="E1" s="190"/>
      <c r="F1" s="190"/>
    </row>
    <row r="2" spans="1:6" ht="15.75" thickBot="1" x14ac:dyDescent="0.3"/>
    <row r="3" spans="1:6" ht="16.5" thickTop="1" thickBot="1" x14ac:dyDescent="0.3">
      <c r="A3" s="149"/>
      <c r="B3" s="159"/>
      <c r="C3" s="150"/>
      <c r="D3" s="151" t="s">
        <v>228</v>
      </c>
      <c r="E3" s="152" t="s">
        <v>139</v>
      </c>
    </row>
    <row r="4" spans="1:6" ht="16.5" thickTop="1" thickBot="1" x14ac:dyDescent="0.3">
      <c r="A4" s="218" t="s">
        <v>49</v>
      </c>
      <c r="B4" s="221" t="s">
        <v>58</v>
      </c>
      <c r="C4" s="153" t="s">
        <v>177</v>
      </c>
      <c r="D4" s="154" t="s">
        <v>178</v>
      </c>
      <c r="E4" s="155" t="s">
        <v>179</v>
      </c>
    </row>
    <row r="5" spans="1:6" ht="15.75" thickBot="1" x14ac:dyDescent="0.3">
      <c r="A5" s="219"/>
      <c r="B5" s="222"/>
      <c r="C5" s="153" t="s">
        <v>180</v>
      </c>
      <c r="D5" s="154" t="s">
        <v>181</v>
      </c>
      <c r="E5" s="155" t="s">
        <v>182</v>
      </c>
    </row>
    <row r="6" spans="1:6" ht="16.5" thickTop="1" thickBot="1" x14ac:dyDescent="0.3">
      <c r="A6" s="219"/>
      <c r="B6" s="221" t="s">
        <v>57</v>
      </c>
      <c r="C6" s="153" t="s">
        <v>177</v>
      </c>
      <c r="D6" s="154" t="s">
        <v>183</v>
      </c>
      <c r="E6" s="155" t="s">
        <v>184</v>
      </c>
    </row>
    <row r="7" spans="1:6" ht="15.75" thickBot="1" x14ac:dyDescent="0.3">
      <c r="A7" s="220"/>
      <c r="B7" s="222"/>
      <c r="C7" s="156" t="s">
        <v>180</v>
      </c>
      <c r="D7" s="157" t="s">
        <v>185</v>
      </c>
      <c r="E7" s="158" t="s">
        <v>186</v>
      </c>
    </row>
    <row r="8" spans="1:6" ht="16.5" thickTop="1" thickBot="1" x14ac:dyDescent="0.3">
      <c r="A8" s="218" t="s">
        <v>50</v>
      </c>
      <c r="B8" s="221" t="s">
        <v>58</v>
      </c>
      <c r="C8" s="153" t="s">
        <v>177</v>
      </c>
      <c r="D8" s="154" t="s">
        <v>187</v>
      </c>
      <c r="E8" s="155" t="s">
        <v>188</v>
      </c>
    </row>
    <row r="9" spans="1:6" ht="15.75" thickBot="1" x14ac:dyDescent="0.3">
      <c r="A9" s="219"/>
      <c r="B9" s="222"/>
      <c r="C9" s="153" t="s">
        <v>180</v>
      </c>
      <c r="D9" s="154" t="s">
        <v>189</v>
      </c>
      <c r="E9" s="155" t="s">
        <v>190</v>
      </c>
    </row>
    <row r="10" spans="1:6" ht="16.5" thickTop="1" thickBot="1" x14ac:dyDescent="0.3">
      <c r="A10" s="219"/>
      <c r="B10" s="221" t="s">
        <v>57</v>
      </c>
      <c r="C10" s="153" t="s">
        <v>177</v>
      </c>
      <c r="D10" s="154" t="s">
        <v>191</v>
      </c>
      <c r="E10" s="155" t="s">
        <v>192</v>
      </c>
    </row>
    <row r="11" spans="1:6" ht="15.75" thickBot="1" x14ac:dyDescent="0.3">
      <c r="A11" s="220"/>
      <c r="B11" s="222"/>
      <c r="C11" s="156" t="s">
        <v>180</v>
      </c>
      <c r="D11" s="157" t="s">
        <v>193</v>
      </c>
      <c r="E11" s="158" t="s">
        <v>194</v>
      </c>
    </row>
    <row r="12" spans="1:6" ht="16.5" thickTop="1" thickBot="1" x14ac:dyDescent="0.3">
      <c r="A12" s="218" t="s">
        <v>51</v>
      </c>
      <c r="B12" s="221" t="s">
        <v>58</v>
      </c>
      <c r="C12" s="153" t="s">
        <v>177</v>
      </c>
      <c r="D12" s="154" t="s">
        <v>195</v>
      </c>
      <c r="E12" s="155" t="s">
        <v>196</v>
      </c>
    </row>
    <row r="13" spans="1:6" ht="15.75" thickBot="1" x14ac:dyDescent="0.3">
      <c r="A13" s="219"/>
      <c r="B13" s="222"/>
      <c r="C13" s="153" t="s">
        <v>180</v>
      </c>
      <c r="D13" s="154" t="s">
        <v>197</v>
      </c>
      <c r="E13" s="155" t="s">
        <v>198</v>
      </c>
    </row>
    <row r="14" spans="1:6" ht="16.5" thickTop="1" thickBot="1" x14ac:dyDescent="0.3">
      <c r="A14" s="219"/>
      <c r="B14" s="221" t="s">
        <v>57</v>
      </c>
      <c r="C14" s="153" t="s">
        <v>177</v>
      </c>
      <c r="D14" s="154" t="s">
        <v>199</v>
      </c>
      <c r="E14" s="155" t="s">
        <v>200</v>
      </c>
    </row>
    <row r="15" spans="1:6" ht="15.75" thickBot="1" x14ac:dyDescent="0.3">
      <c r="A15" s="220"/>
      <c r="B15" s="222"/>
      <c r="C15" s="156" t="s">
        <v>180</v>
      </c>
      <c r="D15" s="157" t="s">
        <v>201</v>
      </c>
      <c r="E15" s="158" t="s">
        <v>202</v>
      </c>
    </row>
    <row r="16" spans="1:6" ht="16.5" thickTop="1" thickBot="1" x14ac:dyDescent="0.3">
      <c r="A16" s="218" t="s">
        <v>52</v>
      </c>
      <c r="B16" s="221" t="s">
        <v>58</v>
      </c>
      <c r="C16" s="153" t="s">
        <v>177</v>
      </c>
      <c r="D16" s="154" t="s">
        <v>203</v>
      </c>
      <c r="E16" s="155" t="s">
        <v>204</v>
      </c>
    </row>
    <row r="17" spans="1:5" ht="15.75" thickBot="1" x14ac:dyDescent="0.3">
      <c r="A17" s="219"/>
      <c r="B17" s="222"/>
      <c r="C17" s="153" t="s">
        <v>180</v>
      </c>
      <c r="D17" s="154" t="s">
        <v>205</v>
      </c>
      <c r="E17" s="155" t="s">
        <v>206</v>
      </c>
    </row>
    <row r="18" spans="1:5" ht="16.5" thickTop="1" thickBot="1" x14ac:dyDescent="0.3">
      <c r="A18" s="219"/>
      <c r="B18" s="221" t="s">
        <v>57</v>
      </c>
      <c r="C18" s="153" t="s">
        <v>177</v>
      </c>
      <c r="D18" s="154" t="s">
        <v>207</v>
      </c>
      <c r="E18" s="155" t="s">
        <v>208</v>
      </c>
    </row>
    <row r="19" spans="1:5" ht="15.75" thickBot="1" x14ac:dyDescent="0.3">
      <c r="A19" s="220"/>
      <c r="B19" s="222"/>
      <c r="C19" s="156" t="s">
        <v>180</v>
      </c>
      <c r="D19" s="157" t="s">
        <v>209</v>
      </c>
      <c r="E19" s="158" t="s">
        <v>210</v>
      </c>
    </row>
    <row r="20" spans="1:5" ht="16.5" thickTop="1" thickBot="1" x14ac:dyDescent="0.3">
      <c r="A20" s="218" t="s">
        <v>53</v>
      </c>
      <c r="B20" s="221" t="s">
        <v>58</v>
      </c>
      <c r="C20" s="153" t="s">
        <v>177</v>
      </c>
      <c r="D20" s="154" t="s">
        <v>211</v>
      </c>
      <c r="E20" s="155" t="s">
        <v>212</v>
      </c>
    </row>
    <row r="21" spans="1:5" ht="15.75" thickBot="1" x14ac:dyDescent="0.3">
      <c r="A21" s="219"/>
      <c r="B21" s="222"/>
      <c r="C21" s="153" t="s">
        <v>180</v>
      </c>
      <c r="D21" s="154" t="s">
        <v>213</v>
      </c>
      <c r="E21" s="155" t="s">
        <v>214</v>
      </c>
    </row>
    <row r="22" spans="1:5" ht="16.5" thickTop="1" thickBot="1" x14ac:dyDescent="0.3">
      <c r="A22" s="219"/>
      <c r="B22" s="221" t="s">
        <v>57</v>
      </c>
      <c r="C22" s="153" t="s">
        <v>177</v>
      </c>
      <c r="D22" s="154" t="s">
        <v>211</v>
      </c>
      <c r="E22" s="155" t="s">
        <v>215</v>
      </c>
    </row>
    <row r="23" spans="1:5" ht="15.75" thickBot="1" x14ac:dyDescent="0.3">
      <c r="A23" s="220"/>
      <c r="B23" s="222"/>
      <c r="C23" s="156" t="s">
        <v>180</v>
      </c>
      <c r="D23" s="157" t="s">
        <v>216</v>
      </c>
      <c r="E23" s="158" t="s">
        <v>212</v>
      </c>
    </row>
    <row r="24" spans="1:5" ht="16.5" thickTop="1" thickBot="1" x14ac:dyDescent="0.3">
      <c r="A24" s="218" t="s">
        <v>10</v>
      </c>
      <c r="B24" s="221" t="s">
        <v>58</v>
      </c>
      <c r="C24" s="153" t="s">
        <v>177</v>
      </c>
      <c r="D24" s="154" t="s">
        <v>217</v>
      </c>
      <c r="E24" s="155" t="s">
        <v>218</v>
      </c>
    </row>
    <row r="25" spans="1:5" ht="15.75" thickBot="1" x14ac:dyDescent="0.3">
      <c r="A25" s="219"/>
      <c r="B25" s="222"/>
      <c r="C25" s="153" t="s">
        <v>180</v>
      </c>
      <c r="D25" s="154" t="s">
        <v>219</v>
      </c>
      <c r="E25" s="155" t="s">
        <v>220</v>
      </c>
    </row>
    <row r="26" spans="1:5" ht="16.5" thickTop="1" thickBot="1" x14ac:dyDescent="0.3">
      <c r="A26" s="219"/>
      <c r="B26" s="221" t="s">
        <v>57</v>
      </c>
      <c r="C26" s="153" t="s">
        <v>177</v>
      </c>
      <c r="D26" s="154" t="s">
        <v>221</v>
      </c>
      <c r="E26" s="155" t="s">
        <v>222</v>
      </c>
    </row>
    <row r="27" spans="1:5" ht="15.75" thickBot="1" x14ac:dyDescent="0.3">
      <c r="A27" s="220"/>
      <c r="B27" s="222"/>
      <c r="C27" s="156" t="s">
        <v>180</v>
      </c>
      <c r="D27" s="157" t="s">
        <v>223</v>
      </c>
      <c r="E27" s="158" t="s">
        <v>224</v>
      </c>
    </row>
    <row r="28" spans="1:5" s="16" customFormat="1" ht="15.75" thickTop="1" x14ac:dyDescent="0.25">
      <c r="A28" s="160"/>
      <c r="B28" s="161"/>
      <c r="C28" s="160"/>
      <c r="D28" s="160"/>
      <c r="E28" s="160"/>
    </row>
    <row r="29" spans="1:5" s="85" customFormat="1" x14ac:dyDescent="0.25">
      <c r="A29" s="57" t="s">
        <v>109</v>
      </c>
    </row>
    <row r="30" spans="1:5" s="85" customFormat="1" x14ac:dyDescent="0.25">
      <c r="A30" s="57" t="s">
        <v>110</v>
      </c>
    </row>
    <row r="31" spans="1:5" s="57" customFormat="1" ht="12.75" x14ac:dyDescent="0.2">
      <c r="A31" s="57" t="s">
        <v>227</v>
      </c>
    </row>
    <row r="32" spans="1:5" s="85" customFormat="1" x14ac:dyDescent="0.25">
      <c r="A32" s="11" t="s">
        <v>111</v>
      </c>
    </row>
    <row r="33" spans="1:1" s="143" customFormat="1" x14ac:dyDescent="0.25">
      <c r="A33" s="142" t="s">
        <v>167</v>
      </c>
    </row>
  </sheetData>
  <mergeCells count="18">
    <mergeCell ref="A4:A7"/>
    <mergeCell ref="B4:B5"/>
    <mergeCell ref="B6:B7"/>
    <mergeCell ref="A8:A11"/>
    <mergeCell ref="B8:B9"/>
    <mergeCell ref="B10:B11"/>
    <mergeCell ref="A12:A15"/>
    <mergeCell ref="B12:B13"/>
    <mergeCell ref="B14:B15"/>
    <mergeCell ref="A16:A19"/>
    <mergeCell ref="B16:B17"/>
    <mergeCell ref="B18:B19"/>
    <mergeCell ref="A20:A23"/>
    <mergeCell ref="B20:B21"/>
    <mergeCell ref="B22:B23"/>
    <mergeCell ref="A24:A27"/>
    <mergeCell ref="B24:B25"/>
    <mergeCell ref="B26:B27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/>
  </sheetViews>
  <sheetFormatPr baseColWidth="10" defaultColWidth="24.7109375" defaultRowHeight="15" x14ac:dyDescent="0.25"/>
  <cols>
    <col min="1" max="1" width="57.5703125" style="85" customWidth="1"/>
    <col min="2" max="16384" width="24.7109375" style="85"/>
  </cols>
  <sheetData>
    <row r="1" spans="1:5" s="96" customFormat="1" ht="15.75" x14ac:dyDescent="0.25">
      <c r="A1" s="191" t="s">
        <v>248</v>
      </c>
    </row>
    <row r="2" spans="1:5" ht="15.75" thickBot="1" x14ac:dyDescent="0.3"/>
    <row r="3" spans="1:5" ht="24.75" thickBot="1" x14ac:dyDescent="0.3">
      <c r="A3" s="162" t="s">
        <v>229</v>
      </c>
      <c r="B3" s="163" t="s">
        <v>230</v>
      </c>
      <c r="C3" s="164" t="s">
        <v>249</v>
      </c>
      <c r="D3" s="180"/>
      <c r="E3" s="180"/>
    </row>
    <row r="4" spans="1:5" x14ac:dyDescent="0.25">
      <c r="A4" s="165" t="s">
        <v>231</v>
      </c>
      <c r="B4" s="166" t="s">
        <v>232</v>
      </c>
      <c r="C4" s="167"/>
      <c r="D4" s="181"/>
      <c r="E4" s="181"/>
    </row>
    <row r="5" spans="1:5" x14ac:dyDescent="0.25">
      <c r="A5" s="168" t="s">
        <v>234</v>
      </c>
      <c r="B5" s="169" t="s">
        <v>232</v>
      </c>
      <c r="C5" s="170" t="s">
        <v>244</v>
      </c>
      <c r="D5" s="181"/>
      <c r="E5" s="181"/>
    </row>
    <row r="6" spans="1:5" x14ac:dyDescent="0.25">
      <c r="A6" s="168" t="s">
        <v>235</v>
      </c>
      <c r="B6" s="169" t="s">
        <v>232</v>
      </c>
      <c r="C6" s="172" t="s">
        <v>244</v>
      </c>
      <c r="D6" s="182"/>
      <c r="E6" s="182"/>
    </row>
    <row r="7" spans="1:5" x14ac:dyDescent="0.25">
      <c r="A7" s="168" t="s">
        <v>236</v>
      </c>
      <c r="B7" s="169"/>
      <c r="C7" s="170"/>
      <c r="D7" s="181"/>
      <c r="E7" s="181"/>
    </row>
    <row r="8" spans="1:5" x14ac:dyDescent="0.25">
      <c r="A8" s="171" t="s">
        <v>237</v>
      </c>
      <c r="B8" s="169" t="s">
        <v>232</v>
      </c>
      <c r="C8" s="186">
        <v>-0.30232367392896897</v>
      </c>
      <c r="D8" s="183"/>
      <c r="E8" s="183"/>
    </row>
    <row r="9" spans="1:5" x14ac:dyDescent="0.25">
      <c r="A9" s="171" t="s">
        <v>238</v>
      </c>
      <c r="B9" s="169" t="s">
        <v>232</v>
      </c>
      <c r="C9" s="186">
        <v>8.3287067674958637E-2</v>
      </c>
      <c r="D9" s="183"/>
      <c r="E9" s="183"/>
    </row>
    <row r="10" spans="1:5" x14ac:dyDescent="0.25">
      <c r="A10" s="171" t="s">
        <v>239</v>
      </c>
      <c r="B10" s="169" t="s">
        <v>232</v>
      </c>
      <c r="C10" s="186">
        <v>0.36342511413217782</v>
      </c>
      <c r="D10" s="183"/>
      <c r="E10" s="183"/>
    </row>
    <row r="11" spans="1:5" ht="20.25" customHeight="1" x14ac:dyDescent="0.25">
      <c r="A11" s="168" t="s">
        <v>240</v>
      </c>
      <c r="B11" s="169"/>
      <c r="C11" s="170"/>
      <c r="D11" s="184"/>
      <c r="E11" s="184"/>
    </row>
    <row r="12" spans="1:5" x14ac:dyDescent="0.25">
      <c r="A12" s="171" t="s">
        <v>39</v>
      </c>
      <c r="B12" s="169" t="s">
        <v>232</v>
      </c>
      <c r="C12" s="187">
        <v>0.58407398499448182</v>
      </c>
      <c r="D12" s="185"/>
      <c r="E12" s="185"/>
    </row>
    <row r="13" spans="1:5" x14ac:dyDescent="0.25">
      <c r="A13" s="168" t="s">
        <v>241</v>
      </c>
      <c r="B13" s="169"/>
      <c r="C13" s="188"/>
      <c r="D13" s="184"/>
      <c r="E13" s="184"/>
    </row>
    <row r="14" spans="1:5" x14ac:dyDescent="0.25">
      <c r="A14" s="171" t="s">
        <v>37</v>
      </c>
      <c r="B14" s="169" t="s">
        <v>232</v>
      </c>
      <c r="C14" s="186">
        <v>-0.32294312550183535</v>
      </c>
      <c r="D14" s="183"/>
      <c r="E14" s="183"/>
    </row>
    <row r="15" spans="1:5" x14ac:dyDescent="0.25">
      <c r="A15" s="168" t="s">
        <v>247</v>
      </c>
      <c r="B15" s="169"/>
      <c r="C15" s="170"/>
      <c r="D15" s="184"/>
      <c r="E15" s="184"/>
    </row>
    <row r="16" spans="1:5" x14ac:dyDescent="0.25">
      <c r="A16" s="171" t="s">
        <v>246</v>
      </c>
      <c r="B16" s="169" t="s">
        <v>232</v>
      </c>
      <c r="C16" s="186">
        <v>0.15027379885722736</v>
      </c>
      <c r="D16" s="183"/>
      <c r="E16" s="183"/>
    </row>
    <row r="17" spans="1:5" x14ac:dyDescent="0.25">
      <c r="A17" s="171" t="s">
        <v>243</v>
      </c>
      <c r="B17" s="169" t="s">
        <v>232</v>
      </c>
      <c r="C17" s="186">
        <v>-5.823546641575128E-2</v>
      </c>
      <c r="D17" s="183"/>
      <c r="E17" s="183"/>
    </row>
    <row r="18" spans="1:5" x14ac:dyDescent="0.25">
      <c r="A18" s="168" t="s">
        <v>242</v>
      </c>
      <c r="B18" s="169"/>
      <c r="C18" s="170"/>
      <c r="D18" s="184"/>
      <c r="E18" s="184"/>
    </row>
    <row r="19" spans="1:5" x14ac:dyDescent="0.25">
      <c r="A19" s="171" t="s">
        <v>39</v>
      </c>
      <c r="B19" s="169" t="s">
        <v>232</v>
      </c>
      <c r="C19" s="188">
        <v>-0.18941575402981292</v>
      </c>
      <c r="D19" s="184"/>
      <c r="E19" s="184"/>
    </row>
    <row r="20" spans="1:5" ht="15.75" thickBot="1" x14ac:dyDescent="0.3">
      <c r="A20" s="173"/>
      <c r="B20" s="174"/>
      <c r="C20" s="179"/>
      <c r="D20" s="185"/>
      <c r="E20" s="185"/>
    </row>
    <row r="21" spans="1:5" x14ac:dyDescent="0.25">
      <c r="A21" s="175" t="s">
        <v>233</v>
      </c>
      <c r="B21" s="176" t="s">
        <v>48</v>
      </c>
      <c r="C21" s="177"/>
      <c r="D21" s="177"/>
      <c r="E21" s="177"/>
    </row>
    <row r="22" spans="1:5" ht="29.25" customHeight="1" x14ac:dyDescent="0.25">
      <c r="A22" s="223" t="s">
        <v>245</v>
      </c>
      <c r="B22" s="223"/>
      <c r="C22" s="223"/>
      <c r="D22" s="175"/>
      <c r="E22" s="175"/>
    </row>
    <row r="23" spans="1:5" x14ac:dyDescent="0.25">
      <c r="A23" s="57" t="s">
        <v>110</v>
      </c>
    </row>
    <row r="24" spans="1:5" x14ac:dyDescent="0.25">
      <c r="A24" s="11" t="s">
        <v>111</v>
      </c>
    </row>
    <row r="25" spans="1:5" s="143" customFormat="1" x14ac:dyDescent="0.25">
      <c r="A25" s="142" t="s">
        <v>167</v>
      </c>
    </row>
    <row r="26" spans="1:5" x14ac:dyDescent="0.25">
      <c r="A26" s="178"/>
      <c r="B26" s="178"/>
      <c r="C26" s="178"/>
      <c r="D26" s="178"/>
      <c r="E26" s="178"/>
    </row>
    <row r="27" spans="1:5" x14ac:dyDescent="0.25">
      <c r="A27" s="178"/>
      <c r="B27" s="178"/>
      <c r="C27" s="178"/>
      <c r="D27" s="178"/>
      <c r="E27" s="178"/>
    </row>
  </sheetData>
  <mergeCells count="1">
    <mergeCell ref="A22:C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showGridLines="0" zoomScale="136" zoomScaleNormal="136" workbookViewId="0">
      <selection sqref="A1:XFD1"/>
    </sheetView>
  </sheetViews>
  <sheetFormatPr baseColWidth="10" defaultRowHeight="15" x14ac:dyDescent="0.25"/>
  <cols>
    <col min="1" max="1" width="19" customWidth="1"/>
    <col min="2" max="2" width="10.7109375" customWidth="1"/>
    <col min="3" max="3" width="26.7109375" customWidth="1"/>
    <col min="4" max="4" width="35.85546875" customWidth="1"/>
    <col min="5" max="5" width="58.28515625" customWidth="1"/>
  </cols>
  <sheetData>
    <row r="1" spans="1:5" s="85" customFormat="1" ht="15.75" x14ac:dyDescent="0.25">
      <c r="A1" s="84" t="s">
        <v>0</v>
      </c>
    </row>
    <row r="3" spans="1:5" x14ac:dyDescent="0.25">
      <c r="A3" s="8" t="s">
        <v>13</v>
      </c>
      <c r="B3" s="8" t="s">
        <v>1</v>
      </c>
      <c r="C3" s="8" t="s">
        <v>2</v>
      </c>
      <c r="D3" s="8" t="s">
        <v>3</v>
      </c>
      <c r="E3" s="8" t="s">
        <v>4</v>
      </c>
    </row>
    <row r="4" spans="1:5" x14ac:dyDescent="0.25">
      <c r="A4" s="8" t="s">
        <v>5</v>
      </c>
      <c r="B4" s="2">
        <v>422767</v>
      </c>
      <c r="C4" s="43">
        <v>2.1</v>
      </c>
      <c r="D4" s="43">
        <v>1.5</v>
      </c>
      <c r="E4" s="43">
        <v>0.5</v>
      </c>
    </row>
    <row r="5" spans="1:5" x14ac:dyDescent="0.25">
      <c r="A5" s="8" t="s">
        <v>6</v>
      </c>
      <c r="B5" s="2">
        <v>181500</v>
      </c>
      <c r="C5" s="43">
        <v>7.6</v>
      </c>
      <c r="D5" s="43">
        <v>7.3</v>
      </c>
      <c r="E5" s="43">
        <v>2.5</v>
      </c>
    </row>
    <row r="6" spans="1:5" x14ac:dyDescent="0.25">
      <c r="A6" s="8" t="s">
        <v>7</v>
      </c>
      <c r="B6" s="2">
        <v>140082</v>
      </c>
      <c r="C6" s="43">
        <v>16.7</v>
      </c>
      <c r="D6" s="43">
        <v>16.600000000000001</v>
      </c>
      <c r="E6" s="43">
        <v>6.3</v>
      </c>
    </row>
    <row r="7" spans="1:5" x14ac:dyDescent="0.25">
      <c r="A7" s="8" t="s">
        <v>8</v>
      </c>
      <c r="B7" s="2">
        <v>50146</v>
      </c>
      <c r="C7" s="43">
        <v>27.4</v>
      </c>
      <c r="D7" s="43">
        <v>26.5</v>
      </c>
      <c r="E7" s="43">
        <v>12</v>
      </c>
    </row>
    <row r="8" spans="1:5" x14ac:dyDescent="0.25">
      <c r="A8" s="8" t="s">
        <v>9</v>
      </c>
      <c r="B8" s="2">
        <v>32793</v>
      </c>
      <c r="C8" s="43">
        <v>36.200000000000003</v>
      </c>
      <c r="D8" s="43">
        <v>33.9</v>
      </c>
      <c r="E8" s="43">
        <v>17.899999999999999</v>
      </c>
    </row>
    <row r="9" spans="1:5" x14ac:dyDescent="0.25">
      <c r="A9" s="8" t="s">
        <v>12</v>
      </c>
      <c r="B9" s="2">
        <v>14415</v>
      </c>
      <c r="C9" s="43">
        <v>46.3</v>
      </c>
      <c r="D9" s="43">
        <v>42.8</v>
      </c>
      <c r="E9" s="43">
        <v>27.2</v>
      </c>
    </row>
    <row r="10" spans="1:5" x14ac:dyDescent="0.25">
      <c r="A10" s="8" t="s">
        <v>11</v>
      </c>
      <c r="B10" s="2">
        <v>2725</v>
      </c>
      <c r="C10" s="43">
        <v>50.8</v>
      </c>
      <c r="D10" s="43">
        <v>47.2</v>
      </c>
      <c r="E10" s="43">
        <v>35.1</v>
      </c>
    </row>
    <row r="11" spans="1:5" x14ac:dyDescent="0.25">
      <c r="A11" s="8" t="s">
        <v>10</v>
      </c>
      <c r="B11" s="9">
        <v>844428</v>
      </c>
      <c r="C11" s="66">
        <v>9.4</v>
      </c>
      <c r="D11" s="66">
        <v>8.8000000000000007</v>
      </c>
      <c r="E11" s="66">
        <v>3.8</v>
      </c>
    </row>
    <row r="12" spans="1:5" x14ac:dyDescent="0.25">
      <c r="E12" s="7"/>
    </row>
    <row r="13" spans="1:5" x14ac:dyDescent="0.25">
      <c r="C13" s="85"/>
    </row>
    <row r="15" spans="1:5" x14ac:dyDescent="0.25">
      <c r="A15" s="11" t="s">
        <v>14</v>
      </c>
      <c r="E15" s="80"/>
    </row>
    <row r="16" spans="1:5" s="140" customFormat="1" ht="12.75" x14ac:dyDescent="0.2">
      <c r="A16" s="139" t="s">
        <v>171</v>
      </c>
      <c r="E16" s="141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A2" sqref="A2:XFD4"/>
    </sheetView>
  </sheetViews>
  <sheetFormatPr baseColWidth="10" defaultRowHeight="15" x14ac:dyDescent="0.25"/>
  <cols>
    <col min="1" max="1" width="21.7109375" customWidth="1"/>
    <col min="2" max="2" width="12.7109375" customWidth="1"/>
    <col min="3" max="3" width="20.28515625" customWidth="1"/>
    <col min="4" max="4" width="15.140625" customWidth="1"/>
  </cols>
  <sheetData>
    <row r="1" spans="1:10" s="85" customFormat="1" ht="15.75" x14ac:dyDescent="0.25">
      <c r="A1" s="84" t="s">
        <v>146</v>
      </c>
    </row>
    <row r="2" spans="1:10" x14ac:dyDescent="0.25">
      <c r="A2" s="10"/>
      <c r="B2" s="10"/>
      <c r="C2" s="3"/>
      <c r="D2" s="3"/>
      <c r="E2" s="3"/>
    </row>
    <row r="3" spans="1:10" x14ac:dyDescent="0.25">
      <c r="A3" s="8" t="s">
        <v>13</v>
      </c>
      <c r="B3" s="8" t="s">
        <v>15</v>
      </c>
      <c r="C3" s="8" t="s">
        <v>16</v>
      </c>
      <c r="D3" s="8" t="s">
        <v>17</v>
      </c>
      <c r="E3" s="3"/>
      <c r="G3" s="20"/>
      <c r="H3" s="20"/>
      <c r="I3" s="20"/>
      <c r="J3" s="20"/>
    </row>
    <row r="4" spans="1:10" x14ac:dyDescent="0.25">
      <c r="A4" s="8" t="s">
        <v>5</v>
      </c>
      <c r="B4" s="14">
        <v>422767</v>
      </c>
      <c r="C4" s="14">
        <v>70648</v>
      </c>
      <c r="D4" s="43">
        <v>16.7</v>
      </c>
      <c r="E4" s="3"/>
      <c r="G4" s="20"/>
      <c r="H4" s="20"/>
      <c r="I4" s="20"/>
      <c r="J4" s="20"/>
    </row>
    <row r="5" spans="1:10" x14ac:dyDescent="0.25">
      <c r="A5" s="8" t="s">
        <v>6</v>
      </c>
      <c r="B5" s="14">
        <v>181500</v>
      </c>
      <c r="C5" s="14">
        <v>19890</v>
      </c>
      <c r="D5" s="43">
        <v>11</v>
      </c>
      <c r="E5" s="3"/>
      <c r="G5" s="20"/>
      <c r="H5" s="20"/>
      <c r="I5" s="20"/>
      <c r="J5" s="20"/>
    </row>
    <row r="6" spans="1:10" x14ac:dyDescent="0.25">
      <c r="A6" s="8" t="s">
        <v>7</v>
      </c>
      <c r="B6" s="14">
        <v>140082</v>
      </c>
      <c r="C6" s="14">
        <v>11702</v>
      </c>
      <c r="D6" s="43">
        <v>8.4</v>
      </c>
      <c r="E6" s="3"/>
      <c r="G6" s="20"/>
      <c r="H6" s="20"/>
      <c r="I6" s="20"/>
      <c r="J6" s="20"/>
    </row>
    <row r="7" spans="1:10" x14ac:dyDescent="0.25">
      <c r="A7" s="8" t="s">
        <v>8</v>
      </c>
      <c r="B7" s="14">
        <v>50146</v>
      </c>
      <c r="C7" s="14">
        <v>3546</v>
      </c>
      <c r="D7" s="43">
        <v>7.1</v>
      </c>
      <c r="E7" s="3"/>
      <c r="G7" s="20"/>
      <c r="H7" s="20"/>
      <c r="I7" s="20"/>
      <c r="J7" s="20"/>
    </row>
    <row r="8" spans="1:10" x14ac:dyDescent="0.25">
      <c r="A8" s="8" t="s">
        <v>9</v>
      </c>
      <c r="B8" s="14">
        <v>32793</v>
      </c>
      <c r="C8" s="14">
        <v>1987</v>
      </c>
      <c r="D8" s="43">
        <v>6.1</v>
      </c>
      <c r="E8" s="3"/>
      <c r="F8" s="112"/>
      <c r="G8" s="20"/>
      <c r="H8" s="20"/>
      <c r="I8" s="20"/>
      <c r="J8" s="20"/>
    </row>
    <row r="9" spans="1:10" x14ac:dyDescent="0.25">
      <c r="A9" s="8" t="s">
        <v>12</v>
      </c>
      <c r="B9" s="14">
        <v>14415</v>
      </c>
      <c r="C9" s="14">
        <v>724</v>
      </c>
      <c r="D9" s="43">
        <v>5</v>
      </c>
      <c r="E9" s="3"/>
      <c r="G9" s="20"/>
      <c r="H9" s="20"/>
      <c r="I9" s="20"/>
      <c r="J9" s="20"/>
    </row>
    <row r="10" spans="1:10" x14ac:dyDescent="0.25">
      <c r="A10" s="8" t="s">
        <v>11</v>
      </c>
      <c r="B10" s="14">
        <v>2725</v>
      </c>
      <c r="C10" s="14">
        <v>127</v>
      </c>
      <c r="D10" s="43">
        <v>4.7</v>
      </c>
      <c r="E10" s="3"/>
      <c r="G10" s="20"/>
      <c r="H10" s="20"/>
      <c r="I10" s="20"/>
      <c r="J10" s="20"/>
    </row>
    <row r="11" spans="1:10" x14ac:dyDescent="0.25">
      <c r="A11" s="8" t="s">
        <v>10</v>
      </c>
      <c r="B11" s="9">
        <v>844428</v>
      </c>
      <c r="C11" s="9">
        <v>108624</v>
      </c>
      <c r="D11" s="66">
        <v>12.9</v>
      </c>
      <c r="E11" s="3"/>
      <c r="G11" s="20"/>
      <c r="H11" s="20"/>
      <c r="I11" s="20"/>
      <c r="J11" s="20"/>
    </row>
    <row r="12" spans="1:10" x14ac:dyDescent="0.25">
      <c r="A12" s="10"/>
      <c r="B12" s="10"/>
      <c r="C12" s="3"/>
      <c r="D12" s="3"/>
      <c r="E12" s="3"/>
    </row>
    <row r="13" spans="1:10" x14ac:dyDescent="0.25">
      <c r="A13" s="10"/>
      <c r="B13" s="10"/>
      <c r="C13" s="10"/>
      <c r="D13" s="10"/>
      <c r="E13" s="10"/>
    </row>
    <row r="14" spans="1:10" x14ac:dyDescent="0.25">
      <c r="A14" s="10"/>
      <c r="B14" s="10"/>
      <c r="C14" s="10"/>
      <c r="D14" s="10"/>
      <c r="E14" s="10"/>
    </row>
    <row r="15" spans="1:10" x14ac:dyDescent="0.25">
      <c r="A15" s="11" t="s">
        <v>14</v>
      </c>
      <c r="B15" s="10"/>
      <c r="C15" s="10"/>
      <c r="D15" s="10"/>
      <c r="E15" s="10"/>
    </row>
    <row r="16" spans="1:10" s="143" customFormat="1" x14ac:dyDescent="0.25">
      <c r="A16" s="142" t="s">
        <v>157</v>
      </c>
    </row>
    <row r="17" spans="1:1" x14ac:dyDescent="0.25">
      <c r="A17" s="11" t="s">
        <v>100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sqref="A1:XFD1"/>
    </sheetView>
  </sheetViews>
  <sheetFormatPr baseColWidth="10" defaultRowHeight="15" x14ac:dyDescent="0.25"/>
  <cols>
    <col min="1" max="1" width="22.42578125" customWidth="1"/>
    <col min="3" max="3" width="16.85546875" customWidth="1"/>
    <col min="4" max="4" width="16.85546875" style="85" customWidth="1"/>
    <col min="5" max="5" width="41.28515625" customWidth="1"/>
    <col min="6" max="6" width="45" customWidth="1"/>
  </cols>
  <sheetData>
    <row r="1" spans="1:7" s="85" customFormat="1" ht="15.75" x14ac:dyDescent="0.25">
      <c r="A1" s="84" t="s">
        <v>18</v>
      </c>
    </row>
    <row r="2" spans="1:7" x14ac:dyDescent="0.25">
      <c r="A2" s="20"/>
      <c r="B2" s="20"/>
      <c r="C2" s="3"/>
      <c r="D2" s="3"/>
      <c r="E2" s="3"/>
      <c r="F2" s="3"/>
    </row>
    <row r="3" spans="1:7" x14ac:dyDescent="0.25">
      <c r="A3" s="8" t="s">
        <v>13</v>
      </c>
      <c r="B3" s="8" t="s">
        <v>1</v>
      </c>
      <c r="C3" s="8" t="s">
        <v>19</v>
      </c>
      <c r="D3" s="8" t="s">
        <v>71</v>
      </c>
      <c r="E3" s="8" t="s">
        <v>20</v>
      </c>
      <c r="F3" s="8" t="s">
        <v>21</v>
      </c>
    </row>
    <row r="4" spans="1:7" x14ac:dyDescent="0.25">
      <c r="A4" s="8" t="s">
        <v>5</v>
      </c>
      <c r="B4" s="14">
        <v>422767</v>
      </c>
      <c r="C4" s="14">
        <v>70648</v>
      </c>
      <c r="D4" s="14">
        <f>B4-C4</f>
        <v>352119</v>
      </c>
      <c r="E4" s="43">
        <v>2.2999999999999998</v>
      </c>
      <c r="F4" s="65">
        <v>2</v>
      </c>
    </row>
    <row r="5" spans="1:7" x14ac:dyDescent="0.25">
      <c r="A5" s="8" t="s">
        <v>6</v>
      </c>
      <c r="B5" s="14">
        <v>181500</v>
      </c>
      <c r="C5" s="14">
        <v>19890</v>
      </c>
      <c r="D5" s="14">
        <f t="shared" ref="D5:D11" si="0">B5-C5</f>
        <v>161610</v>
      </c>
      <c r="E5" s="43">
        <v>8.6</v>
      </c>
      <c r="F5" s="65">
        <v>7.4</v>
      </c>
    </row>
    <row r="6" spans="1:7" x14ac:dyDescent="0.25">
      <c r="A6" s="8" t="s">
        <v>7</v>
      </c>
      <c r="B6" s="14">
        <v>140082</v>
      </c>
      <c r="C6" s="14">
        <v>11702</v>
      </c>
      <c r="D6" s="14">
        <f t="shared" si="0"/>
        <v>128380</v>
      </c>
      <c r="E6" s="43">
        <v>18.100000000000001</v>
      </c>
      <c r="F6" s="65">
        <v>16.600000000000001</v>
      </c>
    </row>
    <row r="7" spans="1:7" x14ac:dyDescent="0.25">
      <c r="A7" s="8" t="s">
        <v>8</v>
      </c>
      <c r="B7" s="14">
        <v>50146</v>
      </c>
      <c r="C7" s="14">
        <v>3546</v>
      </c>
      <c r="D7" s="14">
        <f t="shared" si="0"/>
        <v>46600</v>
      </c>
      <c r="E7" s="43">
        <v>27.9</v>
      </c>
      <c r="F7" s="65">
        <v>27.4</v>
      </c>
    </row>
    <row r="8" spans="1:7" x14ac:dyDescent="0.25">
      <c r="A8" s="8" t="s">
        <v>9</v>
      </c>
      <c r="B8" s="14">
        <v>32793</v>
      </c>
      <c r="C8" s="14">
        <v>1987</v>
      </c>
      <c r="D8" s="14">
        <f t="shared" si="0"/>
        <v>30806</v>
      </c>
      <c r="E8" s="43">
        <v>34</v>
      </c>
      <c r="F8" s="65">
        <v>36.4</v>
      </c>
    </row>
    <row r="9" spans="1:7" x14ac:dyDescent="0.25">
      <c r="A9" s="8" t="s">
        <v>12</v>
      </c>
      <c r="B9" s="14">
        <v>14415</v>
      </c>
      <c r="C9" s="14">
        <v>724</v>
      </c>
      <c r="D9" s="14">
        <f t="shared" si="0"/>
        <v>13691</v>
      </c>
      <c r="E9" s="43">
        <v>43.8</v>
      </c>
      <c r="F9" s="65">
        <v>46.4</v>
      </c>
    </row>
    <row r="10" spans="1:7" x14ac:dyDescent="0.25">
      <c r="A10" s="8" t="s">
        <v>11</v>
      </c>
      <c r="B10" s="14">
        <v>2725</v>
      </c>
      <c r="C10" s="14">
        <v>127</v>
      </c>
      <c r="D10" s="14">
        <f t="shared" si="0"/>
        <v>2598</v>
      </c>
      <c r="E10" s="43">
        <v>44.1</v>
      </c>
      <c r="F10" s="65">
        <v>51.1</v>
      </c>
    </row>
    <row r="11" spans="1:7" x14ac:dyDescent="0.25">
      <c r="A11" s="8" t="s">
        <v>10</v>
      </c>
      <c r="B11" s="9">
        <v>844428</v>
      </c>
      <c r="C11" s="9">
        <v>108624</v>
      </c>
      <c r="D11" s="9">
        <f t="shared" si="0"/>
        <v>735804</v>
      </c>
      <c r="E11" s="66">
        <v>6.9</v>
      </c>
      <c r="F11" s="66">
        <v>9.8000000000000007</v>
      </c>
    </row>
    <row r="12" spans="1:7" s="113" customFormat="1" x14ac:dyDescent="0.25">
      <c r="C12" s="114"/>
      <c r="D12" s="114"/>
      <c r="E12" s="115"/>
      <c r="F12" s="115"/>
      <c r="G12" s="116"/>
    </row>
    <row r="13" spans="1:7" s="85" customFormat="1" x14ac:dyDescent="0.25">
      <c r="A13" s="8" t="s">
        <v>70</v>
      </c>
      <c r="B13" s="9"/>
      <c r="C13" s="9"/>
      <c r="D13" s="9"/>
      <c r="E13" s="66">
        <f>SUMPRODUCT(C4:C10,E4:E10)/C11</f>
        <v>6.8967622256591543</v>
      </c>
      <c r="F13" s="66">
        <f>SUMPRODUCT(D4:D10,F4:F10)/D11</f>
        <v>9.7817606319074102</v>
      </c>
      <c r="G13" s="112"/>
    </row>
    <row r="14" spans="1:7" s="85" customFormat="1" x14ac:dyDescent="0.25">
      <c r="E14" s="86">
        <f>SUMPRODUCT(C4:C7,E4:E7)/SUM(C4:C7)</f>
        <v>6.0904467509878444</v>
      </c>
      <c r="F14" s="86">
        <f>SUMPRODUCT(D4:D7,F4:F7)/SUM(D4:D7)</f>
        <v>7.7073190563793998</v>
      </c>
    </row>
    <row r="15" spans="1:7" x14ac:dyDescent="0.25">
      <c r="A15" s="20"/>
      <c r="B15" s="20"/>
      <c r="C15" s="20"/>
      <c r="E15" s="86">
        <f>SUMPRODUCT(C8:C10,E8:E10)/SUM(C8:C10)</f>
        <v>36.952043692741363</v>
      </c>
      <c r="F15" s="86">
        <f>SUMPRODUCT(D8:D10,F8:F10)/SUM(D8:D10)</f>
        <v>40.118029514810488</v>
      </c>
    </row>
    <row r="16" spans="1:7" x14ac:dyDescent="0.25">
      <c r="A16" s="11" t="s">
        <v>14</v>
      </c>
      <c r="B16" s="20"/>
      <c r="C16" s="20"/>
      <c r="E16" s="86">
        <f>SUMPRODUCT(C9:C10,E9:E10)/SUM(C9:C10)</f>
        <v>43.844770857814332</v>
      </c>
      <c r="F16" s="86">
        <f>SUMPRODUCT(D9:D10,F9:F10)/SUM(D9:D10)</f>
        <v>47.149622444594513</v>
      </c>
    </row>
    <row r="17" spans="1:6" s="143" customFormat="1" x14ac:dyDescent="0.25">
      <c r="A17" s="142" t="s">
        <v>158</v>
      </c>
      <c r="E17" s="144"/>
      <c r="F17" s="144"/>
    </row>
    <row r="18" spans="1:6" x14ac:dyDescent="0.25">
      <c r="A18" s="11" t="s">
        <v>100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A13" sqref="A13:XFD13"/>
    </sheetView>
  </sheetViews>
  <sheetFormatPr baseColWidth="10" defaultRowHeight="15" x14ac:dyDescent="0.25"/>
  <cols>
    <col min="1" max="1" width="25.140625" style="85" customWidth="1"/>
    <col min="2" max="2" width="11.42578125" style="85"/>
    <col min="3" max="4" width="15.7109375" style="85" customWidth="1"/>
    <col min="5" max="5" width="11.42578125" style="85"/>
    <col min="6" max="7" width="15.7109375" style="85" customWidth="1"/>
    <col min="8" max="16384" width="11.42578125" style="85"/>
  </cols>
  <sheetData>
    <row r="1" spans="1:8" x14ac:dyDescent="0.25">
      <c r="A1" s="70" t="s">
        <v>125</v>
      </c>
    </row>
    <row r="3" spans="1:8" ht="15" customHeight="1" x14ac:dyDescent="0.25">
      <c r="A3" s="8"/>
      <c r="B3" s="192" t="s">
        <v>115</v>
      </c>
      <c r="C3" s="192"/>
      <c r="D3" s="192"/>
      <c r="E3" s="193" t="s">
        <v>116</v>
      </c>
      <c r="F3" s="194"/>
      <c r="G3" s="194"/>
      <c r="H3" s="195"/>
    </row>
    <row r="4" spans="1:8" ht="75" customHeight="1" x14ac:dyDescent="0.25">
      <c r="A4" s="101" t="s">
        <v>13</v>
      </c>
      <c r="B4" s="101" t="s">
        <v>117</v>
      </c>
      <c r="C4" s="101" t="s">
        <v>118</v>
      </c>
      <c r="D4" s="101" t="s">
        <v>119</v>
      </c>
      <c r="E4" s="101" t="s">
        <v>117</v>
      </c>
      <c r="F4" s="101" t="s">
        <v>120</v>
      </c>
      <c r="G4" s="101" t="s">
        <v>118</v>
      </c>
      <c r="H4" s="101" t="s">
        <v>119</v>
      </c>
    </row>
    <row r="5" spans="1:8" x14ac:dyDescent="0.25">
      <c r="A5" s="8" t="s">
        <v>69</v>
      </c>
      <c r="B5" s="102">
        <v>0.73934508707689084</v>
      </c>
      <c r="C5" s="102">
        <v>0.39342279569948557</v>
      </c>
      <c r="D5" s="102">
        <v>0.25710152508855322</v>
      </c>
      <c r="E5" s="102">
        <v>0.71559327734276934</v>
      </c>
      <c r="F5" s="102">
        <v>0.28434209754683865</v>
      </c>
      <c r="G5" s="102">
        <v>0.3605215418051983</v>
      </c>
      <c r="H5" s="102">
        <v>0.26224154770849989</v>
      </c>
    </row>
    <row r="6" spans="1:8" x14ac:dyDescent="0.25">
      <c r="A6" s="8" t="s">
        <v>68</v>
      </c>
      <c r="B6" s="102">
        <v>0.14996381324946259</v>
      </c>
      <c r="C6" s="102">
        <v>0.28931342463820259</v>
      </c>
      <c r="D6" s="102">
        <v>0.29913788090914112</v>
      </c>
      <c r="E6" s="102">
        <v>0.16588980943313106</v>
      </c>
      <c r="F6" s="102">
        <v>0.2933918766936347</v>
      </c>
      <c r="G6" s="102">
        <v>0.30193105858964747</v>
      </c>
      <c r="H6" s="102">
        <v>0.31126852352357354</v>
      </c>
    </row>
    <row r="7" spans="1:8" x14ac:dyDescent="0.25">
      <c r="A7" s="8" t="s">
        <v>67</v>
      </c>
      <c r="B7" s="102">
        <v>0.11069109967364663</v>
      </c>
      <c r="C7" s="102">
        <v>0.31726377966231195</v>
      </c>
      <c r="D7" s="102">
        <v>0.44376059400230566</v>
      </c>
      <c r="E7" s="102">
        <v>0.11851691322409963</v>
      </c>
      <c r="F7" s="102">
        <v>0.42226602575952671</v>
      </c>
      <c r="G7" s="102">
        <v>0.33754739960515429</v>
      </c>
      <c r="H7" s="102">
        <v>0.42648992876792657</v>
      </c>
    </row>
    <row r="8" spans="1:8" x14ac:dyDescent="0.25">
      <c r="A8" s="8" t="s">
        <v>121</v>
      </c>
      <c r="B8" s="102">
        <v>5.6265688772421663E-2</v>
      </c>
      <c r="C8" s="102">
        <v>0.17675830344385335</v>
      </c>
      <c r="D8" s="102">
        <v>0.26792654504598917</v>
      </c>
      <c r="E8" s="102">
        <v>5.9132335734959046E-2</v>
      </c>
      <c r="F8" s="102">
        <v>0.24994584582821497</v>
      </c>
      <c r="G8" s="102">
        <v>0.18597758875339418</v>
      </c>
      <c r="H8" s="102">
        <v>0.24860999700238082</v>
      </c>
    </row>
    <row r="9" spans="1:8" x14ac:dyDescent="0.25">
      <c r="A9" s="8" t="s">
        <v>122</v>
      </c>
      <c r="B9" s="102">
        <v>2.0579364673660082E-2</v>
      </c>
      <c r="C9" s="102">
        <v>6.9164349892933991E-2</v>
      </c>
      <c r="D9" s="102">
        <v>0.11507592912951994</v>
      </c>
      <c r="E9" s="102">
        <v>2.0297763693292975E-2</v>
      </c>
      <c r="F9" s="102">
        <v>0.1010649409102486</v>
      </c>
      <c r="G9" s="102">
        <v>6.9548651640495646E-2</v>
      </c>
      <c r="H9" s="102">
        <v>9.9802219244800747E-2</v>
      </c>
    </row>
    <row r="10" spans="1:8" x14ac:dyDescent="0.25">
      <c r="A10" s="8" t="s">
        <v>123</v>
      </c>
      <c r="B10" s="102">
        <v>3.5164373942311055E-3</v>
      </c>
      <c r="C10" s="102">
        <v>1.199487539421178E-2</v>
      </c>
      <c r="D10" s="102">
        <v>2.1946759230449957E-2</v>
      </c>
      <c r="E10" s="102">
        <v>3.2270365265007791E-3</v>
      </c>
      <c r="F10" s="102">
        <v>1.7361190366386711E-2</v>
      </c>
      <c r="G10" s="102">
        <v>1.7216833881808138E-2</v>
      </c>
      <c r="H10" s="102">
        <v>1.7216833881808138E-2</v>
      </c>
    </row>
    <row r="12" spans="1:8" x14ac:dyDescent="0.25">
      <c r="A12" s="11" t="s">
        <v>124</v>
      </c>
      <c r="E12" s="80"/>
    </row>
    <row r="13" spans="1:8" s="143" customFormat="1" x14ac:dyDescent="0.25">
      <c r="A13" s="142" t="s">
        <v>169</v>
      </c>
      <c r="E13" s="145"/>
    </row>
    <row r="14" spans="1:8" x14ac:dyDescent="0.25">
      <c r="A14" s="11" t="s">
        <v>101</v>
      </c>
    </row>
  </sheetData>
  <mergeCells count="2">
    <mergeCell ref="B3:D3"/>
    <mergeCell ref="E3:H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showGridLines="0" workbookViewId="0"/>
  </sheetViews>
  <sheetFormatPr baseColWidth="10" defaultRowHeight="15" x14ac:dyDescent="0.25"/>
  <cols>
    <col min="1" max="1" width="27" customWidth="1"/>
    <col min="2" max="2" width="17" customWidth="1"/>
    <col min="3" max="3" width="17.85546875" style="20" customWidth="1"/>
    <col min="4" max="4" width="29.85546875" style="21" customWidth="1"/>
    <col min="5" max="5" width="25.85546875" style="20" customWidth="1"/>
    <col min="6" max="6" width="20.85546875" style="20" customWidth="1"/>
    <col min="7" max="7" width="22.42578125" customWidth="1"/>
    <col min="8" max="8" width="33" customWidth="1"/>
  </cols>
  <sheetData>
    <row r="1" spans="1:7" s="84" customFormat="1" ht="15.75" x14ac:dyDescent="0.25">
      <c r="A1" s="84" t="s">
        <v>74</v>
      </c>
    </row>
    <row r="3" spans="1:7" s="21" customFormat="1" ht="30.75" thickBot="1" x14ac:dyDescent="0.3">
      <c r="A3" s="68"/>
      <c r="B3" s="69" t="s">
        <v>41</v>
      </c>
      <c r="C3" s="83" t="s">
        <v>46</v>
      </c>
      <c r="D3" s="34" t="s">
        <v>47</v>
      </c>
    </row>
    <row r="4" spans="1:7" s="21" customFormat="1" x14ac:dyDescent="0.25">
      <c r="A4" s="198" t="s">
        <v>22</v>
      </c>
      <c r="B4" s="13" t="s">
        <v>23</v>
      </c>
      <c r="C4" s="17">
        <v>7.4981551005923839</v>
      </c>
      <c r="D4" s="17">
        <v>16.127445247821406</v>
      </c>
    </row>
    <row r="5" spans="1:7" s="21" customFormat="1" x14ac:dyDescent="0.25">
      <c r="A5" s="198"/>
      <c r="B5" s="13" t="s">
        <v>24</v>
      </c>
      <c r="C5" s="17">
        <v>11.321268741237764</v>
      </c>
      <c r="D5" s="17">
        <v>8.497150168663488</v>
      </c>
    </row>
    <row r="6" spans="1:7" s="21" customFormat="1" ht="15.75" thickBot="1" x14ac:dyDescent="0.3">
      <c r="A6" s="197"/>
      <c r="B6" s="28" t="s">
        <v>25</v>
      </c>
      <c r="C6" s="5">
        <v>24.582185491276402</v>
      </c>
      <c r="D6" s="5">
        <v>4.0358126721763092</v>
      </c>
    </row>
    <row r="7" spans="1:7" s="21" customFormat="1" x14ac:dyDescent="0.25">
      <c r="A7" s="196" t="s">
        <v>35</v>
      </c>
      <c r="B7" s="35" t="s">
        <v>36</v>
      </c>
      <c r="C7" s="6">
        <v>12.970347998418088</v>
      </c>
      <c r="D7" s="6">
        <v>11.777286314919678</v>
      </c>
      <c r="E7" s="4"/>
      <c r="F7" s="4"/>
      <c r="G7" s="4"/>
    </row>
    <row r="8" spans="1:7" s="21" customFormat="1" ht="15.75" thickBot="1" x14ac:dyDescent="0.3">
      <c r="A8" s="197"/>
      <c r="B8" s="28" t="s">
        <v>37</v>
      </c>
      <c r="C8" s="5">
        <v>5.3140417190941553</v>
      </c>
      <c r="D8" s="5">
        <v>14.118541847982829</v>
      </c>
      <c r="E8" s="4"/>
      <c r="F8" s="4"/>
      <c r="G8" s="4"/>
    </row>
    <row r="9" spans="1:7" s="21" customFormat="1" x14ac:dyDescent="0.25">
      <c r="A9" s="196" t="s">
        <v>26</v>
      </c>
      <c r="B9" s="35" t="s">
        <v>27</v>
      </c>
      <c r="C9" s="6">
        <v>8.4657088152265345</v>
      </c>
      <c r="D9" s="6">
        <v>13.194068133376685</v>
      </c>
    </row>
    <row r="10" spans="1:7" s="21" customFormat="1" ht="15.75" thickBot="1" x14ac:dyDescent="0.3">
      <c r="A10" s="197"/>
      <c r="B10" s="28" t="s">
        <v>28</v>
      </c>
      <c r="C10" s="5">
        <v>20.057670126874282</v>
      </c>
      <c r="D10" s="5">
        <v>9.1709919261822375</v>
      </c>
    </row>
    <row r="11" spans="1:7" s="21" customFormat="1" x14ac:dyDescent="0.25">
      <c r="A11" s="196" t="s">
        <v>29</v>
      </c>
      <c r="B11" s="35" t="s">
        <v>30</v>
      </c>
      <c r="C11" s="6">
        <v>8.8517569040418778</v>
      </c>
      <c r="D11" s="6">
        <v>14.788849147260642</v>
      </c>
    </row>
    <row r="12" spans="1:7" s="21" customFormat="1" ht="15.75" thickBot="1" x14ac:dyDescent="0.3">
      <c r="A12" s="197"/>
      <c r="B12" s="28" t="s">
        <v>31</v>
      </c>
      <c r="C12" s="5">
        <v>11.328614804298489</v>
      </c>
      <c r="D12" s="5">
        <v>6.3653509362791318</v>
      </c>
    </row>
    <row r="13" spans="1:7" s="21" customFormat="1" x14ac:dyDescent="0.25">
      <c r="A13" s="196" t="s">
        <v>32</v>
      </c>
      <c r="B13" s="35" t="s">
        <v>33</v>
      </c>
      <c r="C13" s="6">
        <v>12.880353040345108</v>
      </c>
      <c r="D13" s="6">
        <v>11.471056531632041</v>
      </c>
      <c r="E13" s="4"/>
      <c r="F13" s="4"/>
      <c r="G13" s="4"/>
    </row>
    <row r="14" spans="1:7" s="21" customFormat="1" ht="15.75" thickBot="1" x14ac:dyDescent="0.3">
      <c r="A14" s="197"/>
      <c r="B14" s="28" t="s">
        <v>34</v>
      </c>
      <c r="C14" s="5">
        <v>8.4698130540835308</v>
      </c>
      <c r="D14" s="5">
        <v>13.244906240430582</v>
      </c>
      <c r="E14" s="4"/>
      <c r="F14" s="4"/>
      <c r="G14" s="4"/>
    </row>
    <row r="15" spans="1:7" s="21" customFormat="1" x14ac:dyDescent="0.25">
      <c r="A15" s="196" t="s">
        <v>38</v>
      </c>
      <c r="B15" s="35" t="s">
        <v>40</v>
      </c>
      <c r="C15" s="6">
        <v>8.509189925119129</v>
      </c>
      <c r="D15" s="6">
        <v>12.995828598334477</v>
      </c>
      <c r="E15" s="4"/>
      <c r="F15" s="4"/>
      <c r="G15" s="4"/>
    </row>
    <row r="16" spans="1:7" s="21" customFormat="1" ht="15.75" thickBot="1" x14ac:dyDescent="0.3">
      <c r="A16" s="197"/>
      <c r="B16" s="28" t="s">
        <v>39</v>
      </c>
      <c r="C16" s="5">
        <v>14.892147973147216</v>
      </c>
      <c r="D16" s="5">
        <v>12.067115322225087</v>
      </c>
      <c r="E16" s="4"/>
      <c r="F16" s="4"/>
      <c r="G16" s="4"/>
    </row>
    <row r="17" spans="1:11" s="4" customFormat="1" x14ac:dyDescent="0.25">
      <c r="A17" s="22" t="s">
        <v>42</v>
      </c>
      <c r="B17" s="23"/>
      <c r="C17" s="26">
        <v>9.4178544529551367</v>
      </c>
      <c r="D17" s="27">
        <v>12.863618923105344</v>
      </c>
    </row>
    <row r="19" spans="1:11" s="21" customFormat="1" x14ac:dyDescent="0.25">
      <c r="A19" s="11" t="s">
        <v>14</v>
      </c>
    </row>
    <row r="20" spans="1:11" s="140" customFormat="1" ht="12.75" x14ac:dyDescent="0.2">
      <c r="A20" s="139" t="s">
        <v>158</v>
      </c>
      <c r="E20" s="141"/>
    </row>
    <row r="21" spans="1:11" s="21" customFormat="1" x14ac:dyDescent="0.25"/>
    <row r="22" spans="1:11" s="21" customFormat="1" x14ac:dyDescent="0.25"/>
    <row r="24" spans="1:11" ht="30.75" thickBot="1" x14ac:dyDescent="0.3">
      <c r="A24" s="68"/>
      <c r="B24" s="69" t="s">
        <v>41</v>
      </c>
      <c r="C24" s="69" t="s">
        <v>44</v>
      </c>
      <c r="D24" s="32" t="s">
        <v>45</v>
      </c>
      <c r="E24" s="32" t="s">
        <v>43</v>
      </c>
      <c r="F24" s="32" t="s">
        <v>19</v>
      </c>
      <c r="G24" s="33" t="s">
        <v>46</v>
      </c>
      <c r="H24" s="34" t="s">
        <v>47</v>
      </c>
      <c r="I24" s="20"/>
      <c r="J24" s="20"/>
      <c r="K24" s="20"/>
    </row>
    <row r="25" spans="1:11" x14ac:dyDescent="0.25">
      <c r="A25" s="198" t="s">
        <v>22</v>
      </c>
      <c r="B25" s="13" t="s">
        <v>23</v>
      </c>
      <c r="C25" s="15">
        <v>495962</v>
      </c>
      <c r="D25" s="1">
        <f t="shared" ref="D25:D37" si="0">C25/$C$38*100</f>
        <v>58.733485862619425</v>
      </c>
      <c r="E25" s="12">
        <v>37188</v>
      </c>
      <c r="F25" s="12">
        <v>79986</v>
      </c>
      <c r="G25" s="17">
        <f>E25/C25*100</f>
        <v>7.4981551005923839</v>
      </c>
      <c r="H25" s="17">
        <f>F25/C25*100</f>
        <v>16.127445247821406</v>
      </c>
      <c r="I25" s="20"/>
      <c r="J25" s="20"/>
      <c r="K25" s="20"/>
    </row>
    <row r="26" spans="1:11" x14ac:dyDescent="0.25">
      <c r="A26" s="198"/>
      <c r="B26" s="13" t="s">
        <v>24</v>
      </c>
      <c r="C26" s="15">
        <v>326686</v>
      </c>
      <c r="D26" s="1">
        <f t="shared" si="0"/>
        <v>38.687253383355355</v>
      </c>
      <c r="E26" s="12">
        <v>36985</v>
      </c>
      <c r="F26" s="12">
        <v>27759</v>
      </c>
      <c r="G26" s="17">
        <f t="shared" ref="G26:G36" si="1">E26/C26*100</f>
        <v>11.321268741237764</v>
      </c>
      <c r="H26" s="17">
        <f t="shared" ref="H26:H38" si="2">F26/C26*100</f>
        <v>8.497150168663488</v>
      </c>
      <c r="I26" s="20"/>
      <c r="J26" s="20"/>
      <c r="K26" s="20"/>
    </row>
    <row r="27" spans="1:11" ht="15.75" thickBot="1" x14ac:dyDescent="0.3">
      <c r="A27" s="197"/>
      <c r="B27" s="28" t="s">
        <v>25</v>
      </c>
      <c r="C27" s="29">
        <v>21780</v>
      </c>
      <c r="D27" s="30">
        <f t="shared" si="0"/>
        <v>2.5792607540252099</v>
      </c>
      <c r="E27" s="31">
        <v>5354</v>
      </c>
      <c r="F27" s="31">
        <v>879</v>
      </c>
      <c r="G27" s="5">
        <f t="shared" si="1"/>
        <v>24.582185491276402</v>
      </c>
      <c r="H27" s="5">
        <f t="shared" si="2"/>
        <v>4.0358126721763092</v>
      </c>
      <c r="I27" s="20"/>
      <c r="J27" s="20"/>
      <c r="K27" s="20"/>
    </row>
    <row r="28" spans="1:11" x14ac:dyDescent="0.25">
      <c r="A28" s="196" t="s">
        <v>35</v>
      </c>
      <c r="B28" s="35" t="s">
        <v>36</v>
      </c>
      <c r="C28" s="36">
        <v>452617</v>
      </c>
      <c r="D28" s="37">
        <f t="shared" si="0"/>
        <v>53.600425376704706</v>
      </c>
      <c r="E28" s="38">
        <v>58706</v>
      </c>
      <c r="F28" s="38">
        <v>53306</v>
      </c>
      <c r="G28" s="6">
        <f t="shared" si="1"/>
        <v>12.970347998418088</v>
      </c>
      <c r="H28" s="6">
        <f t="shared" si="2"/>
        <v>11.777286314919678</v>
      </c>
      <c r="I28" s="4"/>
      <c r="J28" s="4"/>
      <c r="K28" s="4"/>
    </row>
    <row r="29" spans="1:11" ht="15.75" thickBot="1" x14ac:dyDescent="0.3">
      <c r="A29" s="197"/>
      <c r="B29" s="28" t="s">
        <v>37</v>
      </c>
      <c r="C29" s="29">
        <v>391811</v>
      </c>
      <c r="D29" s="30">
        <f t="shared" si="0"/>
        <v>46.399574623295301</v>
      </c>
      <c r="E29" s="31">
        <v>20821</v>
      </c>
      <c r="F29" s="31">
        <v>55318</v>
      </c>
      <c r="G29" s="5">
        <f t="shared" si="1"/>
        <v>5.3140417190941553</v>
      </c>
      <c r="H29" s="5">
        <f t="shared" si="2"/>
        <v>14.118541847982829</v>
      </c>
      <c r="I29" s="4"/>
      <c r="J29" s="4"/>
      <c r="K29" s="4"/>
    </row>
    <row r="30" spans="1:11" x14ac:dyDescent="0.25">
      <c r="A30" s="196" t="s">
        <v>26</v>
      </c>
      <c r="B30" s="35" t="s">
        <v>27</v>
      </c>
      <c r="C30" s="36">
        <v>775068</v>
      </c>
      <c r="D30" s="37">
        <f t="shared" si="0"/>
        <v>91.786155835666278</v>
      </c>
      <c r="E30" s="38">
        <v>65615</v>
      </c>
      <c r="F30" s="38">
        <v>102263</v>
      </c>
      <c r="G30" s="6">
        <f t="shared" si="1"/>
        <v>8.4657088152265345</v>
      </c>
      <c r="H30" s="6">
        <f t="shared" si="2"/>
        <v>13.194068133376685</v>
      </c>
      <c r="I30" s="20"/>
      <c r="J30" s="20"/>
      <c r="K30" s="20"/>
    </row>
    <row r="31" spans="1:11" ht="15.75" thickBot="1" x14ac:dyDescent="0.3">
      <c r="A31" s="197"/>
      <c r="B31" s="28" t="s">
        <v>28</v>
      </c>
      <c r="C31" s="29">
        <v>69360</v>
      </c>
      <c r="D31" s="30">
        <f t="shared" si="0"/>
        <v>8.213844164333727</v>
      </c>
      <c r="E31" s="31">
        <v>13912</v>
      </c>
      <c r="F31" s="31">
        <v>6361</v>
      </c>
      <c r="G31" s="5">
        <f t="shared" si="1"/>
        <v>20.057670126874282</v>
      </c>
      <c r="H31" s="5">
        <f t="shared" si="2"/>
        <v>9.1709919261822375</v>
      </c>
      <c r="I31" s="20"/>
      <c r="J31" s="20"/>
      <c r="K31" s="20"/>
    </row>
    <row r="32" spans="1:11" x14ac:dyDescent="0.25">
      <c r="A32" s="196" t="s">
        <v>29</v>
      </c>
      <c r="B32" s="35" t="s">
        <v>30</v>
      </c>
      <c r="C32" s="36">
        <v>651430</v>
      </c>
      <c r="D32" s="37">
        <f t="shared" si="0"/>
        <v>77.144528603978074</v>
      </c>
      <c r="E32" s="38">
        <v>57663</v>
      </c>
      <c r="F32" s="38">
        <v>96339</v>
      </c>
      <c r="G32" s="6">
        <f t="shared" si="1"/>
        <v>8.8517569040418778</v>
      </c>
      <c r="H32" s="6">
        <f t="shared" si="2"/>
        <v>14.788849147260642</v>
      </c>
      <c r="I32" s="20"/>
      <c r="J32" s="20"/>
      <c r="K32" s="20"/>
    </row>
    <row r="33" spans="1:11" ht="15.75" thickBot="1" x14ac:dyDescent="0.3">
      <c r="A33" s="197"/>
      <c r="B33" s="28" t="s">
        <v>31</v>
      </c>
      <c r="C33" s="29">
        <v>192998</v>
      </c>
      <c r="D33" s="30">
        <f t="shared" si="0"/>
        <v>22.855471396021922</v>
      </c>
      <c r="E33" s="31">
        <v>21864</v>
      </c>
      <c r="F33" s="31">
        <v>12285</v>
      </c>
      <c r="G33" s="5">
        <f t="shared" si="1"/>
        <v>11.328614804298489</v>
      </c>
      <c r="H33" s="5">
        <f t="shared" si="2"/>
        <v>6.3653509362791318</v>
      </c>
      <c r="I33" s="20"/>
      <c r="J33" s="20"/>
      <c r="K33" s="20"/>
    </row>
    <row r="34" spans="1:11" x14ac:dyDescent="0.25">
      <c r="A34" s="196" t="s">
        <v>32</v>
      </c>
      <c r="B34" s="35" t="s">
        <v>33</v>
      </c>
      <c r="C34" s="36">
        <v>181509</v>
      </c>
      <c r="D34" s="37">
        <f t="shared" si="0"/>
        <v>21.494905427105685</v>
      </c>
      <c r="E34" s="38">
        <v>23379</v>
      </c>
      <c r="F34" s="38">
        <v>20821</v>
      </c>
      <c r="G34" s="6">
        <f t="shared" si="1"/>
        <v>12.880353040345108</v>
      </c>
      <c r="H34" s="6">
        <f t="shared" si="2"/>
        <v>11.471056531632041</v>
      </c>
      <c r="I34" s="4"/>
      <c r="J34" s="4"/>
      <c r="K34" s="4"/>
    </row>
    <row r="35" spans="1:11" ht="15.75" thickBot="1" x14ac:dyDescent="0.3">
      <c r="A35" s="197"/>
      <c r="B35" s="28" t="s">
        <v>34</v>
      </c>
      <c r="C35" s="29">
        <v>662919</v>
      </c>
      <c r="D35" s="30">
        <f t="shared" si="0"/>
        <v>78.505094572894322</v>
      </c>
      <c r="E35" s="31">
        <v>56148</v>
      </c>
      <c r="F35" s="31">
        <v>87803</v>
      </c>
      <c r="G35" s="5">
        <f t="shared" si="1"/>
        <v>8.4698130540835308</v>
      </c>
      <c r="H35" s="5">
        <f t="shared" si="2"/>
        <v>13.244906240430582</v>
      </c>
      <c r="I35" s="4"/>
      <c r="J35" s="4"/>
      <c r="K35" s="4"/>
    </row>
    <row r="36" spans="1:11" x14ac:dyDescent="0.25">
      <c r="A36" s="196" t="s">
        <v>38</v>
      </c>
      <c r="B36" s="35" t="s">
        <v>40</v>
      </c>
      <c r="C36" s="36">
        <v>724217</v>
      </c>
      <c r="D36" s="37">
        <f t="shared" si="0"/>
        <v>85.764209618818882</v>
      </c>
      <c r="E36" s="38">
        <v>61625</v>
      </c>
      <c r="F36" s="38">
        <v>94118</v>
      </c>
      <c r="G36" s="6">
        <f t="shared" si="1"/>
        <v>8.509189925119129</v>
      </c>
      <c r="H36" s="6">
        <f t="shared" si="2"/>
        <v>12.995828598334477</v>
      </c>
      <c r="I36" s="4"/>
      <c r="J36" s="4"/>
      <c r="K36" s="4"/>
    </row>
    <row r="37" spans="1:11" ht="15.75" thickBot="1" x14ac:dyDescent="0.3">
      <c r="A37" s="197"/>
      <c r="B37" s="28" t="s">
        <v>39</v>
      </c>
      <c r="C37" s="29">
        <v>120211</v>
      </c>
      <c r="D37" s="30">
        <f t="shared" si="0"/>
        <v>14.235790381181108</v>
      </c>
      <c r="E37" s="31">
        <v>17902</v>
      </c>
      <c r="F37" s="31">
        <v>14506</v>
      </c>
      <c r="G37" s="5">
        <f>E37/C37*100</f>
        <v>14.892147973147216</v>
      </c>
      <c r="H37" s="5">
        <f t="shared" si="2"/>
        <v>12.067115322225087</v>
      </c>
      <c r="I37" s="4"/>
      <c r="J37" s="4"/>
      <c r="K37" s="4"/>
    </row>
    <row r="38" spans="1:11" s="4" customFormat="1" x14ac:dyDescent="0.25">
      <c r="A38" s="22" t="s">
        <v>42</v>
      </c>
      <c r="B38" s="23"/>
      <c r="C38" s="24">
        <v>844428</v>
      </c>
      <c r="D38" s="23">
        <v>100</v>
      </c>
      <c r="E38" s="25">
        <v>79527</v>
      </c>
      <c r="F38" s="25">
        <v>108624</v>
      </c>
      <c r="G38" s="26">
        <f>E38/C38*100</f>
        <v>9.4178544529551367</v>
      </c>
      <c r="H38" s="27">
        <f t="shared" si="2"/>
        <v>12.863618923105344</v>
      </c>
    </row>
    <row r="43" spans="1:11" x14ac:dyDescent="0.25">
      <c r="A43" s="21"/>
      <c r="B43" s="21"/>
      <c r="C43" s="21"/>
      <c r="E43" s="21"/>
    </row>
    <row r="44" spans="1:11" x14ac:dyDescent="0.25">
      <c r="A44" s="21"/>
      <c r="B44" s="21"/>
      <c r="C44" s="21"/>
      <c r="E44" s="21"/>
    </row>
    <row r="45" spans="1:11" x14ac:dyDescent="0.25">
      <c r="A45" s="21"/>
      <c r="B45" s="21"/>
      <c r="C45" s="21"/>
      <c r="E45" s="21"/>
    </row>
    <row r="46" spans="1:11" x14ac:dyDescent="0.25">
      <c r="A46" s="21"/>
      <c r="B46" s="21"/>
      <c r="C46" s="21"/>
      <c r="E46" s="21"/>
    </row>
    <row r="47" spans="1:11" x14ac:dyDescent="0.25">
      <c r="A47" s="21"/>
      <c r="B47" s="21"/>
      <c r="C47" s="21"/>
      <c r="E47" s="21"/>
    </row>
    <row r="48" spans="1:11" x14ac:dyDescent="0.25">
      <c r="A48" s="21"/>
      <c r="B48" s="21"/>
      <c r="C48" s="21"/>
      <c r="E48" s="21"/>
    </row>
    <row r="49" spans="1:5" x14ac:dyDescent="0.25">
      <c r="A49" s="21"/>
      <c r="B49" s="21"/>
      <c r="C49" s="21"/>
      <c r="E49" s="21"/>
    </row>
    <row r="50" spans="1:5" x14ac:dyDescent="0.25">
      <c r="A50" s="21"/>
      <c r="B50" s="21"/>
      <c r="C50" s="21"/>
      <c r="E50" s="21"/>
    </row>
    <row r="51" spans="1:5" x14ac:dyDescent="0.25">
      <c r="A51" s="21"/>
      <c r="B51" s="21"/>
      <c r="C51" s="21"/>
      <c r="E51" s="21"/>
    </row>
    <row r="52" spans="1:5" x14ac:dyDescent="0.25">
      <c r="A52" s="21"/>
      <c r="B52" s="21"/>
      <c r="C52" s="21"/>
      <c r="E52" s="21"/>
    </row>
    <row r="53" spans="1:5" x14ac:dyDescent="0.25">
      <c r="A53" s="21"/>
      <c r="B53" s="21"/>
      <c r="C53" s="21"/>
      <c r="E53" s="21"/>
    </row>
    <row r="54" spans="1:5" x14ac:dyDescent="0.25">
      <c r="A54" s="21"/>
      <c r="B54" s="21"/>
      <c r="C54" s="21"/>
      <c r="E54" s="21"/>
    </row>
    <row r="55" spans="1:5" x14ac:dyDescent="0.25">
      <c r="A55" s="21"/>
      <c r="B55" s="21"/>
      <c r="C55" s="21"/>
      <c r="E55" s="21"/>
    </row>
    <row r="56" spans="1:5" x14ac:dyDescent="0.25">
      <c r="A56" s="21"/>
      <c r="B56" s="21"/>
      <c r="C56" s="21"/>
      <c r="E56" s="21"/>
    </row>
  </sheetData>
  <mergeCells count="12">
    <mergeCell ref="A4:A6"/>
    <mergeCell ref="A7:A8"/>
    <mergeCell ref="A9:A10"/>
    <mergeCell ref="A11:A12"/>
    <mergeCell ref="A13:A14"/>
    <mergeCell ref="A34:A35"/>
    <mergeCell ref="A36:A37"/>
    <mergeCell ref="A15:A16"/>
    <mergeCell ref="A25:A27"/>
    <mergeCell ref="A28:A29"/>
    <mergeCell ref="A30:A31"/>
    <mergeCell ref="A32:A3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zoomScale="136" zoomScaleNormal="136" workbookViewId="0"/>
  </sheetViews>
  <sheetFormatPr baseColWidth="10" defaultRowHeight="15" x14ac:dyDescent="0.25"/>
  <cols>
    <col min="1" max="1" width="11.42578125" style="85"/>
    <col min="2" max="2" width="17.28515625" style="85" customWidth="1"/>
    <col min="3" max="3" width="17.7109375" style="85" customWidth="1"/>
    <col min="4" max="4" width="16.5703125" style="85" customWidth="1"/>
    <col min="5" max="7" width="17.28515625" style="85" customWidth="1"/>
    <col min="8" max="8" width="13.140625" style="85" customWidth="1"/>
    <col min="9" max="9" width="15.85546875" style="85" customWidth="1"/>
    <col min="10" max="16384" width="11.42578125" style="85"/>
  </cols>
  <sheetData>
    <row r="1" spans="1:12" ht="15.75" x14ac:dyDescent="0.25">
      <c r="A1" s="84" t="s">
        <v>145</v>
      </c>
    </row>
    <row r="2" spans="1:12" x14ac:dyDescent="0.25">
      <c r="L2" s="70" t="s">
        <v>75</v>
      </c>
    </row>
    <row r="3" spans="1:12" ht="31.5" x14ac:dyDescent="0.25">
      <c r="A3" s="126" t="s">
        <v>76</v>
      </c>
      <c r="B3" s="126" t="s">
        <v>77</v>
      </c>
      <c r="C3" s="126" t="s">
        <v>78</v>
      </c>
      <c r="D3" s="126" t="s">
        <v>79</v>
      </c>
      <c r="E3" s="126" t="s">
        <v>80</v>
      </c>
      <c r="F3" s="126" t="s">
        <v>162</v>
      </c>
      <c r="G3" s="126" t="s">
        <v>163</v>
      </c>
      <c r="H3" s="126" t="s">
        <v>81</v>
      </c>
      <c r="I3" s="126" t="s">
        <v>82</v>
      </c>
      <c r="J3" s="87" t="s">
        <v>1</v>
      </c>
    </row>
    <row r="4" spans="1:12" ht="15.75" x14ac:dyDescent="0.25">
      <c r="A4" s="127" t="s">
        <v>83</v>
      </c>
      <c r="B4" s="89">
        <v>0.3</v>
      </c>
      <c r="C4" s="89">
        <v>0.8</v>
      </c>
      <c r="D4" s="89">
        <v>4.0999999999999996</v>
      </c>
      <c r="E4" s="89">
        <v>5.5</v>
      </c>
      <c r="F4" s="89">
        <v>0.6</v>
      </c>
      <c r="G4" s="89">
        <v>5.0999999999999996</v>
      </c>
      <c r="H4" s="88">
        <v>13235</v>
      </c>
      <c r="I4" s="88">
        <v>31713</v>
      </c>
      <c r="J4" s="88">
        <v>44948</v>
      </c>
    </row>
    <row r="5" spans="1:12" ht="15.75" x14ac:dyDescent="0.25">
      <c r="A5" s="87" t="s">
        <v>84</v>
      </c>
      <c r="B5" s="121">
        <v>2.2000000000000002</v>
      </c>
      <c r="C5" s="121">
        <v>5.9</v>
      </c>
      <c r="D5" s="121">
        <v>15.5</v>
      </c>
      <c r="E5" s="121">
        <v>22.5</v>
      </c>
      <c r="F5" s="121">
        <v>5</v>
      </c>
      <c r="G5" s="121">
        <v>20.8</v>
      </c>
      <c r="H5" s="100">
        <v>3436</v>
      </c>
      <c r="I5" s="100">
        <v>10449</v>
      </c>
      <c r="J5" s="100">
        <v>13885</v>
      </c>
    </row>
    <row r="6" spans="1:12" ht="15.75" x14ac:dyDescent="0.25">
      <c r="A6" s="127" t="s">
        <v>85</v>
      </c>
      <c r="B6" s="89">
        <v>7.1</v>
      </c>
      <c r="C6" s="89">
        <v>14.7</v>
      </c>
      <c r="D6" s="89">
        <v>27.7</v>
      </c>
      <c r="E6" s="89">
        <v>40</v>
      </c>
      <c r="F6" s="89">
        <v>13.1</v>
      </c>
      <c r="G6" s="89">
        <v>37.299999999999997</v>
      </c>
      <c r="H6" s="88">
        <v>2492</v>
      </c>
      <c r="I6" s="88">
        <v>9022</v>
      </c>
      <c r="J6" s="88">
        <v>11514</v>
      </c>
    </row>
    <row r="7" spans="1:12" ht="15.75" x14ac:dyDescent="0.25">
      <c r="A7" s="87" t="s">
        <v>140</v>
      </c>
      <c r="B7" s="121">
        <v>19</v>
      </c>
      <c r="C7" s="121">
        <v>30.3</v>
      </c>
      <c r="D7" s="121">
        <v>48.6</v>
      </c>
      <c r="E7" s="121">
        <v>59.3</v>
      </c>
      <c r="F7" s="121">
        <v>28.2</v>
      </c>
      <c r="G7" s="121">
        <v>57.2</v>
      </c>
      <c r="H7" s="100">
        <v>1239</v>
      </c>
      <c r="I7" s="100">
        <v>5155</v>
      </c>
      <c r="J7" s="100">
        <v>6394</v>
      </c>
    </row>
    <row r="8" spans="1:12" ht="15.75" x14ac:dyDescent="0.25">
      <c r="A8" s="127" t="s">
        <v>86</v>
      </c>
      <c r="B8" s="89">
        <v>36.200000000000003</v>
      </c>
      <c r="C8" s="89">
        <v>45.5</v>
      </c>
      <c r="D8" s="89">
        <v>62.1</v>
      </c>
      <c r="E8" s="89">
        <v>72.599999999999994</v>
      </c>
      <c r="F8" s="89">
        <v>43.8</v>
      </c>
      <c r="G8" s="89">
        <v>70.7</v>
      </c>
      <c r="H8" s="88">
        <v>243</v>
      </c>
      <c r="I8" s="88">
        <v>1099</v>
      </c>
      <c r="J8" s="88">
        <v>1342</v>
      </c>
    </row>
    <row r="9" spans="1:12" ht="15.75" x14ac:dyDescent="0.25">
      <c r="A9" s="128" t="s">
        <v>10</v>
      </c>
      <c r="B9" s="121">
        <v>3</v>
      </c>
      <c r="C9" s="121">
        <v>7.4</v>
      </c>
      <c r="D9" s="121">
        <v>12.2</v>
      </c>
      <c r="E9" s="121">
        <v>20.100000000000001</v>
      </c>
      <c r="F9" s="121">
        <v>6.2</v>
      </c>
      <c r="G9" s="121">
        <v>18</v>
      </c>
      <c r="H9" s="100">
        <v>20645</v>
      </c>
      <c r="I9" s="100">
        <v>57438</v>
      </c>
      <c r="J9" s="100">
        <v>78083</v>
      </c>
    </row>
    <row r="10" spans="1:12" ht="15.75" x14ac:dyDescent="0.25">
      <c r="A10" s="90"/>
      <c r="B10" s="91"/>
      <c r="C10" s="92"/>
      <c r="D10" s="91"/>
      <c r="E10" s="92"/>
      <c r="F10" s="93"/>
      <c r="G10" s="93"/>
      <c r="H10" s="91"/>
      <c r="I10" s="92"/>
    </row>
    <row r="11" spans="1:12" ht="15.75" x14ac:dyDescent="0.25">
      <c r="A11" s="57" t="s">
        <v>109</v>
      </c>
      <c r="C11" s="92"/>
      <c r="D11" s="91"/>
      <c r="E11" s="92"/>
      <c r="F11" s="93"/>
      <c r="G11" s="93"/>
      <c r="H11" s="91"/>
      <c r="I11" s="92"/>
    </row>
    <row r="12" spans="1:12" ht="15.75" x14ac:dyDescent="0.25">
      <c r="A12" s="57" t="s">
        <v>110</v>
      </c>
      <c r="C12" s="92"/>
      <c r="D12" s="91"/>
      <c r="E12" s="92"/>
      <c r="F12" s="93"/>
      <c r="G12" s="93"/>
      <c r="H12" s="91"/>
      <c r="I12" s="92"/>
    </row>
    <row r="13" spans="1:12" x14ac:dyDescent="0.25">
      <c r="A13" s="11" t="s">
        <v>164</v>
      </c>
      <c r="J13" s="3"/>
      <c r="K13" s="58"/>
    </row>
    <row r="14" spans="1:12" s="143" customFormat="1" x14ac:dyDescent="0.25">
      <c r="A14" s="142" t="s">
        <v>167</v>
      </c>
      <c r="J14" s="146"/>
      <c r="K14" s="147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workbookViewId="0">
      <selection sqref="A1:XFD1"/>
    </sheetView>
  </sheetViews>
  <sheetFormatPr baseColWidth="10" defaultRowHeight="15" x14ac:dyDescent="0.25"/>
  <cols>
    <col min="1" max="1" width="10.5703125" style="85" customWidth="1"/>
    <col min="2" max="2" width="22.7109375" style="85" customWidth="1"/>
    <col min="3" max="4" width="22.85546875" style="85" customWidth="1"/>
    <col min="5" max="16384" width="11.42578125" style="85"/>
  </cols>
  <sheetData>
    <row r="1" spans="1:5" ht="15.75" x14ac:dyDescent="0.25">
      <c r="A1" s="95" t="s">
        <v>142</v>
      </c>
    </row>
    <row r="2" spans="1:5" ht="15.75" x14ac:dyDescent="0.25">
      <c r="A2" s="95" t="s">
        <v>143</v>
      </c>
    </row>
    <row r="4" spans="1:5" ht="31.5" x14ac:dyDescent="0.25">
      <c r="A4" s="87" t="s">
        <v>76</v>
      </c>
      <c r="B4" s="129" t="s">
        <v>87</v>
      </c>
      <c r="C4" s="87" t="s">
        <v>88</v>
      </c>
      <c r="D4" s="87" t="s">
        <v>89</v>
      </c>
      <c r="E4" s="87" t="s">
        <v>1</v>
      </c>
    </row>
    <row r="5" spans="1:5" ht="15.75" x14ac:dyDescent="0.25">
      <c r="A5" s="202" t="s">
        <v>83</v>
      </c>
      <c r="B5" s="103" t="s">
        <v>90</v>
      </c>
      <c r="C5" s="89">
        <v>0.2</v>
      </c>
      <c r="D5" s="89">
        <v>3</v>
      </c>
      <c r="E5" s="88">
        <v>7338</v>
      </c>
    </row>
    <row r="6" spans="1:5" ht="15.75" x14ac:dyDescent="0.25">
      <c r="A6" s="203"/>
      <c r="B6" s="130" t="s">
        <v>91</v>
      </c>
      <c r="C6" s="121">
        <v>0.5</v>
      </c>
      <c r="D6" s="121">
        <v>4.8</v>
      </c>
      <c r="E6" s="100">
        <v>30708</v>
      </c>
    </row>
    <row r="7" spans="1:5" ht="15.75" x14ac:dyDescent="0.25">
      <c r="A7" s="204"/>
      <c r="B7" s="103" t="s">
        <v>92</v>
      </c>
      <c r="C7" s="89">
        <v>1.8</v>
      </c>
      <c r="D7" s="89">
        <v>8.5</v>
      </c>
      <c r="E7" s="88">
        <v>6902</v>
      </c>
    </row>
    <row r="8" spans="1:5" ht="15.75" x14ac:dyDescent="0.25">
      <c r="A8" s="199" t="s">
        <v>84</v>
      </c>
      <c r="B8" s="131" t="s">
        <v>90</v>
      </c>
      <c r="C8" s="121">
        <v>2.6</v>
      </c>
      <c r="D8" s="121">
        <v>16.2</v>
      </c>
      <c r="E8" s="100">
        <v>1149</v>
      </c>
    </row>
    <row r="9" spans="1:5" ht="15.75" x14ac:dyDescent="0.25">
      <c r="A9" s="200"/>
      <c r="B9" s="132" t="s">
        <v>91</v>
      </c>
      <c r="C9" s="89">
        <v>3.7</v>
      </c>
      <c r="D9" s="89">
        <v>17.899999999999999</v>
      </c>
      <c r="E9" s="88">
        <v>9093</v>
      </c>
    </row>
    <row r="10" spans="1:5" ht="15.75" x14ac:dyDescent="0.25">
      <c r="A10" s="201"/>
      <c r="B10" s="131" t="s">
        <v>92</v>
      </c>
      <c r="C10" s="121">
        <v>9</v>
      </c>
      <c r="D10" s="121">
        <v>29.5</v>
      </c>
      <c r="E10" s="100">
        <v>3643</v>
      </c>
    </row>
    <row r="11" spans="1:5" ht="15.75" x14ac:dyDescent="0.25">
      <c r="A11" s="199" t="s">
        <v>85</v>
      </c>
      <c r="B11" s="127" t="s">
        <v>90</v>
      </c>
      <c r="C11" s="89">
        <v>7.2</v>
      </c>
      <c r="D11" s="89">
        <v>28.7</v>
      </c>
      <c r="E11" s="88">
        <v>783</v>
      </c>
    </row>
    <row r="12" spans="1:5" ht="15.75" x14ac:dyDescent="0.25">
      <c r="A12" s="200"/>
      <c r="B12" s="130" t="s">
        <v>91</v>
      </c>
      <c r="C12" s="121">
        <v>9.6</v>
      </c>
      <c r="D12" s="121">
        <v>32.9</v>
      </c>
      <c r="E12" s="100">
        <v>7208</v>
      </c>
    </row>
    <row r="13" spans="1:5" ht="15.75" x14ac:dyDescent="0.25">
      <c r="A13" s="201"/>
      <c r="B13" s="127" t="s">
        <v>92</v>
      </c>
      <c r="C13" s="89">
        <v>21.5</v>
      </c>
      <c r="D13" s="89">
        <v>48.3</v>
      </c>
      <c r="E13" s="88">
        <v>3523</v>
      </c>
    </row>
    <row r="14" spans="1:5" ht="15.75" x14ac:dyDescent="0.25">
      <c r="A14" s="199" t="s">
        <v>93</v>
      </c>
      <c r="B14" s="131" t="s">
        <v>90</v>
      </c>
      <c r="C14" s="121">
        <v>19.3</v>
      </c>
      <c r="D14" s="121">
        <v>48.2</v>
      </c>
      <c r="E14" s="100">
        <v>357</v>
      </c>
    </row>
    <row r="15" spans="1:5" ht="15.75" x14ac:dyDescent="0.25">
      <c r="A15" s="200"/>
      <c r="B15" s="132" t="s">
        <v>91</v>
      </c>
      <c r="C15" s="89">
        <v>22.7</v>
      </c>
      <c r="D15" s="89">
        <v>52.7</v>
      </c>
      <c r="E15" s="88">
        <v>3855</v>
      </c>
    </row>
    <row r="16" spans="1:5" ht="15.75" x14ac:dyDescent="0.25">
      <c r="A16" s="201"/>
      <c r="B16" s="131" t="s">
        <v>92</v>
      </c>
      <c r="C16" s="121">
        <v>39.200000000000003</v>
      </c>
      <c r="D16" s="121">
        <v>66.599999999999994</v>
      </c>
      <c r="E16" s="100">
        <v>2182</v>
      </c>
    </row>
    <row r="17" spans="1:9" ht="15.75" x14ac:dyDescent="0.25">
      <c r="A17" s="199" t="s">
        <v>86</v>
      </c>
      <c r="B17" s="127" t="s">
        <v>90</v>
      </c>
      <c r="C17" s="89">
        <v>33.299999999999997</v>
      </c>
      <c r="D17" s="89">
        <v>62.1</v>
      </c>
      <c r="E17" s="88">
        <v>66</v>
      </c>
    </row>
    <row r="18" spans="1:9" ht="15.75" x14ac:dyDescent="0.25">
      <c r="A18" s="200"/>
      <c r="B18" s="130" t="s">
        <v>91</v>
      </c>
      <c r="C18" s="121">
        <v>39.299999999999997</v>
      </c>
      <c r="D18" s="121">
        <v>67.8</v>
      </c>
      <c r="E18" s="100">
        <v>814</v>
      </c>
    </row>
    <row r="19" spans="1:9" ht="15.75" x14ac:dyDescent="0.25">
      <c r="A19" s="201"/>
      <c r="B19" s="127" t="s">
        <v>92</v>
      </c>
      <c r="C19" s="89">
        <v>53.2</v>
      </c>
      <c r="D19" s="89">
        <v>77.099999999999994</v>
      </c>
      <c r="E19" s="88">
        <v>462</v>
      </c>
    </row>
    <row r="20" spans="1:9" ht="15.75" x14ac:dyDescent="0.25">
      <c r="A20" s="199" t="s">
        <v>141</v>
      </c>
      <c r="B20" s="131" t="s">
        <v>90</v>
      </c>
      <c r="C20" s="121">
        <v>2</v>
      </c>
      <c r="D20" s="121">
        <v>8.6999999999999993</v>
      </c>
      <c r="E20" s="100">
        <v>9693</v>
      </c>
    </row>
    <row r="21" spans="1:9" ht="15.75" x14ac:dyDescent="0.25">
      <c r="A21" s="200"/>
      <c r="B21" s="132" t="s">
        <v>91</v>
      </c>
      <c r="C21" s="89">
        <v>4.5999999999999996</v>
      </c>
      <c r="D21" s="89">
        <v>15.6</v>
      </c>
      <c r="E21" s="88">
        <v>51678</v>
      </c>
      <c r="F21" s="93"/>
      <c r="G21" s="93"/>
      <c r="H21" s="91"/>
      <c r="I21" s="92"/>
    </row>
    <row r="22" spans="1:9" ht="15.75" x14ac:dyDescent="0.25">
      <c r="A22" s="201"/>
      <c r="B22" s="131" t="s">
        <v>92</v>
      </c>
      <c r="C22" s="121">
        <v>13.8</v>
      </c>
      <c r="D22" s="121">
        <v>31</v>
      </c>
      <c r="E22" s="100">
        <v>16712</v>
      </c>
    </row>
    <row r="23" spans="1:9" s="4" customFormat="1" ht="15.75" x14ac:dyDescent="0.25">
      <c r="A23" s="133"/>
      <c r="B23" s="133"/>
      <c r="C23" s="134"/>
      <c r="D23" s="134"/>
      <c r="E23" s="134"/>
    </row>
    <row r="24" spans="1:9" ht="15.75" x14ac:dyDescent="0.25">
      <c r="A24" s="57" t="s">
        <v>109</v>
      </c>
      <c r="C24" s="92"/>
      <c r="D24" s="91"/>
      <c r="E24" s="92"/>
    </row>
    <row r="25" spans="1:9" x14ac:dyDescent="0.25">
      <c r="A25" s="57" t="s">
        <v>110</v>
      </c>
      <c r="B25" s="57"/>
    </row>
    <row r="26" spans="1:9" x14ac:dyDescent="0.25">
      <c r="A26" s="11" t="s">
        <v>111</v>
      </c>
      <c r="B26" s="11"/>
    </row>
    <row r="27" spans="1:9" s="140" customFormat="1" ht="12.75" x14ac:dyDescent="0.2">
      <c r="A27" s="139" t="s">
        <v>168</v>
      </c>
      <c r="E27" s="141"/>
    </row>
    <row r="28" spans="1:9" x14ac:dyDescent="0.25">
      <c r="A28" s="94"/>
      <c r="B28" s="94"/>
    </row>
    <row r="29" spans="1:9" x14ac:dyDescent="0.25">
      <c r="A29" s="135"/>
      <c r="E29" s="80"/>
    </row>
  </sheetData>
  <mergeCells count="6">
    <mergeCell ref="A20:A22"/>
    <mergeCell ref="A5:A7"/>
    <mergeCell ref="A8:A10"/>
    <mergeCell ref="A11:A13"/>
    <mergeCell ref="A14:A16"/>
    <mergeCell ref="A17:A1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GridLines="0" zoomScaleNormal="100" workbookViewId="0">
      <selection sqref="A1:XFD1"/>
    </sheetView>
  </sheetViews>
  <sheetFormatPr baseColWidth="10" defaultRowHeight="15" x14ac:dyDescent="0.25"/>
  <cols>
    <col min="1" max="1" width="22" customWidth="1"/>
    <col min="2" max="11" width="15.7109375" customWidth="1"/>
    <col min="21" max="21" width="11.85546875" bestFit="1" customWidth="1"/>
  </cols>
  <sheetData>
    <row r="1" spans="1:11" s="85" customFormat="1" ht="15.75" x14ac:dyDescent="0.25">
      <c r="A1" s="95" t="s">
        <v>159</v>
      </c>
    </row>
    <row r="2" spans="1:11" s="85" customFormat="1" ht="15.75" x14ac:dyDescent="0.25">
      <c r="A2" s="84"/>
    </row>
    <row r="3" spans="1:11" ht="15.75" x14ac:dyDescent="0.25">
      <c r="A3" s="85"/>
      <c r="B3" s="205" t="s">
        <v>10</v>
      </c>
      <c r="C3" s="206"/>
      <c r="D3" s="207" t="s">
        <v>49</v>
      </c>
      <c r="E3" s="208"/>
      <c r="F3" s="209" t="s">
        <v>50</v>
      </c>
      <c r="G3" s="210"/>
      <c r="H3" s="207" t="s">
        <v>51</v>
      </c>
      <c r="I3" s="208"/>
      <c r="J3" s="209" t="s">
        <v>52</v>
      </c>
      <c r="K3" s="210"/>
    </row>
    <row r="4" spans="1:11" s="85" customFormat="1" ht="31.5" x14ac:dyDescent="0.25">
      <c r="A4" s="117" t="s">
        <v>13</v>
      </c>
      <c r="B4" s="124" t="s">
        <v>137</v>
      </c>
      <c r="C4" s="124" t="s">
        <v>138</v>
      </c>
      <c r="D4" s="125" t="s">
        <v>137</v>
      </c>
      <c r="E4" s="118" t="s">
        <v>138</v>
      </c>
      <c r="F4" s="97" t="s">
        <v>137</v>
      </c>
      <c r="G4" s="119" t="s">
        <v>138</v>
      </c>
      <c r="H4" s="125" t="s">
        <v>137</v>
      </c>
      <c r="I4" s="118" t="s">
        <v>138</v>
      </c>
      <c r="J4" s="97" t="s">
        <v>137</v>
      </c>
      <c r="K4" s="119" t="s">
        <v>138</v>
      </c>
    </row>
    <row r="5" spans="1:11" s="85" customFormat="1" ht="15.75" x14ac:dyDescent="0.25">
      <c r="A5" s="120" t="s">
        <v>83</v>
      </c>
      <c r="B5" s="121">
        <v>5.0877680875678566</v>
      </c>
      <c r="C5" s="121">
        <v>0.65277431698852006</v>
      </c>
      <c r="D5" s="89">
        <v>26.197394136807819</v>
      </c>
      <c r="E5" s="89">
        <v>9.0469055374592831</v>
      </c>
      <c r="F5" s="121">
        <v>20.999570815450642</v>
      </c>
      <c r="G5" s="121">
        <v>3.8523605150214588</v>
      </c>
      <c r="H5" s="89">
        <v>11.149369571308489</v>
      </c>
      <c r="I5" s="89">
        <v>1.8036985149901934</v>
      </c>
      <c r="J5" s="121">
        <v>8.4406408370116068</v>
      </c>
      <c r="K5" s="121">
        <v>0.84812816740232144</v>
      </c>
    </row>
    <row r="6" spans="1:11" s="85" customFormat="1" ht="15.75" x14ac:dyDescent="0.25">
      <c r="A6" s="122" t="s">
        <v>84</v>
      </c>
      <c r="B6" s="121">
        <v>20.767770975873244</v>
      </c>
      <c r="C6" s="121">
        <v>4.9843932301044296</v>
      </c>
      <c r="D6" s="89">
        <v>46.014729950900161</v>
      </c>
      <c r="E6" s="89">
        <v>18.898527004909983</v>
      </c>
      <c r="F6" s="121">
        <v>37.929208924949286</v>
      </c>
      <c r="G6" s="121">
        <v>10.953549695740366</v>
      </c>
      <c r="H6" s="89">
        <v>24.659902439024389</v>
      </c>
      <c r="I6" s="89">
        <v>5.1638048780487811</v>
      </c>
      <c r="J6" s="121">
        <v>20.221696299855839</v>
      </c>
      <c r="K6" s="121">
        <v>3.2498318116290248</v>
      </c>
    </row>
    <row r="7" spans="1:11" s="85" customFormat="1" ht="15.75" x14ac:dyDescent="0.25">
      <c r="A7" s="122" t="s">
        <v>97</v>
      </c>
      <c r="B7" s="121">
        <v>33.011615761987656</v>
      </c>
      <c r="C7" s="121">
        <v>10.471925937648363</v>
      </c>
      <c r="D7" s="89">
        <v>56.068474051123168</v>
      </c>
      <c r="E7" s="89">
        <v>25.438652207591016</v>
      </c>
      <c r="F7" s="121">
        <v>48.044202898550729</v>
      </c>
      <c r="G7" s="121">
        <v>16.220289855072462</v>
      </c>
      <c r="H7" s="89">
        <v>34.487084870848712</v>
      </c>
      <c r="I7" s="89">
        <v>10.85350553505535</v>
      </c>
      <c r="J7" s="121">
        <v>29.678013500482159</v>
      </c>
      <c r="K7" s="121">
        <v>6.3206364513018318</v>
      </c>
    </row>
    <row r="8" spans="1:11" s="85" customFormat="1" ht="15.75" x14ac:dyDescent="0.25">
      <c r="A8" s="122" t="s">
        <v>98</v>
      </c>
      <c r="B8" s="121">
        <v>42.475707410972092</v>
      </c>
      <c r="C8" s="121">
        <v>16.167160731472567</v>
      </c>
      <c r="D8" s="89">
        <v>62.032179930795849</v>
      </c>
      <c r="E8" s="89">
        <v>34.047058823529412</v>
      </c>
      <c r="F8" s="121">
        <v>60.704907975460124</v>
      </c>
      <c r="G8" s="121">
        <v>24.147034764826174</v>
      </c>
      <c r="H8" s="89">
        <v>39.860861423220975</v>
      </c>
      <c r="I8" s="89">
        <v>10.124157303370787</v>
      </c>
      <c r="J8" s="121">
        <v>34.863849765258216</v>
      </c>
      <c r="K8" s="121">
        <v>8.7061032863849768</v>
      </c>
    </row>
    <row r="9" spans="1:11" s="85" customFormat="1" ht="15.75" x14ac:dyDescent="0.25">
      <c r="A9" s="122" t="s">
        <v>99</v>
      </c>
      <c r="B9" s="121">
        <v>59.531023784901755</v>
      </c>
      <c r="C9" s="121">
        <v>30.873552223371249</v>
      </c>
      <c r="D9" s="89">
        <v>73.815267947421631</v>
      </c>
      <c r="E9" s="89">
        <v>49.371857094708453</v>
      </c>
      <c r="F9" s="121">
        <v>69.490862422997949</v>
      </c>
      <c r="G9" s="121">
        <v>36.065400410677618</v>
      </c>
      <c r="H9" s="89">
        <v>52.136915887850463</v>
      </c>
      <c r="I9" s="89">
        <v>22.220093457943928</v>
      </c>
      <c r="J9" s="121">
        <v>50.364846703065943</v>
      </c>
      <c r="K9" s="121">
        <v>16.278622427551447</v>
      </c>
    </row>
    <row r="10" spans="1:11" s="39" customFormat="1" ht="15.75" x14ac:dyDescent="0.25">
      <c r="A10" s="122" t="s">
        <v>10</v>
      </c>
      <c r="B10" s="121">
        <v>18.011254690521625</v>
      </c>
      <c r="C10" s="121">
        <v>6.2366481820626767</v>
      </c>
      <c r="D10" s="89">
        <v>56.822044728434506</v>
      </c>
      <c r="E10" s="89">
        <v>31.274760383386582</v>
      </c>
      <c r="F10" s="121">
        <v>54.150403380714557</v>
      </c>
      <c r="G10" s="121">
        <v>23.027084133691893</v>
      </c>
      <c r="H10" s="89">
        <v>21.879686232080065</v>
      </c>
      <c r="I10" s="89">
        <v>5.5294427914525288</v>
      </c>
      <c r="J10" s="121">
        <v>22.870026767246625</v>
      </c>
      <c r="K10" s="121">
        <v>5.1794196374254771</v>
      </c>
    </row>
    <row r="11" spans="1:11" s="4" customFormat="1" ht="15.75" x14ac:dyDescent="0.25">
      <c r="A11" s="117"/>
      <c r="B11" s="123"/>
      <c r="C11" s="123"/>
      <c r="D11" s="123"/>
      <c r="E11" s="123"/>
      <c r="F11" s="123"/>
      <c r="G11" s="123"/>
      <c r="H11" s="123"/>
      <c r="I11" s="123"/>
      <c r="J11" s="123"/>
      <c r="K11" s="123"/>
    </row>
    <row r="12" spans="1:11" s="39" customFormat="1" x14ac:dyDescent="0.25">
      <c r="A12" s="57" t="s">
        <v>109</v>
      </c>
    </row>
    <row r="13" spans="1:11" s="39" customFormat="1" x14ac:dyDescent="0.25">
      <c r="A13" s="57" t="s">
        <v>110</v>
      </c>
    </row>
    <row r="14" spans="1:11" s="39" customFormat="1" x14ac:dyDescent="0.25">
      <c r="A14" s="11" t="s">
        <v>55</v>
      </c>
    </row>
    <row r="15" spans="1:11" s="140" customFormat="1" ht="12.75" x14ac:dyDescent="0.2">
      <c r="A15" s="139" t="s">
        <v>168</v>
      </c>
      <c r="E15" s="141"/>
    </row>
    <row r="16" spans="1:11" s="85" customFormat="1" x14ac:dyDescent="0.25">
      <c r="A16" s="135"/>
      <c r="E16" s="80"/>
    </row>
    <row r="17" s="39" customFormat="1" x14ac:dyDescent="0.25"/>
  </sheetData>
  <mergeCells count="5">
    <mergeCell ref="B3:C3"/>
    <mergeCell ref="D3:E3"/>
    <mergeCell ref="F3:G3"/>
    <mergeCell ref="H3:I3"/>
    <mergeCell ref="J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19</vt:i4>
      </vt:variant>
    </vt:vector>
  </HeadingPairs>
  <TitlesOfParts>
    <vt:vector size="19" baseType="lpstr">
      <vt:lpstr>Sommaire</vt:lpstr>
      <vt:lpstr>Graphique 1</vt:lpstr>
      <vt:lpstr>Graphique 2</vt:lpstr>
      <vt:lpstr>Graphique 3</vt:lpstr>
      <vt:lpstr>Tableau 1</vt:lpstr>
      <vt:lpstr>Tableau 2</vt:lpstr>
      <vt:lpstr>Tableau 3</vt:lpstr>
      <vt:lpstr>Tableau 4</vt:lpstr>
      <vt:lpstr>Tableau 5 </vt:lpstr>
      <vt:lpstr>Tableau 6</vt:lpstr>
      <vt:lpstr>Tableau 7</vt:lpstr>
      <vt:lpstr>Tableau 8</vt:lpstr>
      <vt:lpstr>Tableau 9</vt:lpstr>
      <vt:lpstr>Tableau 10</vt:lpstr>
      <vt:lpstr>Tableau 11</vt:lpstr>
      <vt:lpstr>Annexe 1</vt:lpstr>
      <vt:lpstr>Annexe 2</vt:lpstr>
      <vt:lpstr>Annexe 3</vt:lpstr>
      <vt:lpstr>Annexe 4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Administration centrale</cp:lastModifiedBy>
  <dcterms:created xsi:type="dcterms:W3CDTF">2020-08-06T09:46:14Z</dcterms:created>
  <dcterms:modified xsi:type="dcterms:W3CDTF">2020-10-28T07:45:33Z</dcterms:modified>
</cp:coreProperties>
</file>