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2" windowWidth="22116" windowHeight="9528"/>
  </bookViews>
  <sheets>
    <sheet name="Graphique 1" sheetId="1" r:id="rId1"/>
    <sheet name="Graphique 2" sheetId="4" r:id="rId2"/>
    <sheet name="Graphique 3" sheetId="5" r:id="rId3"/>
    <sheet name="Tableau 1" sheetId="6" r:id="rId4"/>
    <sheet name="Graphique 4" sheetId="7" r:id="rId5"/>
    <sheet name="Tableau 2" sheetId="8" r:id="rId6"/>
    <sheet name="Tableau 3" sheetId="9" r:id="rId7"/>
  </sheets>
  <externalReferences>
    <externalReference r:id="rId8"/>
  </externalReferences>
  <definedNames>
    <definedName name="CARTE_ENRICHIE">#REF!</definedName>
    <definedName name="IDX" localSheetId="2">'Graphique 3'!#REF!</definedName>
  </definedNames>
  <calcPr calcId="145621"/>
</workbook>
</file>

<file path=xl/calcChain.xml><?xml version="1.0" encoding="utf-8"?>
<calcChain xmlns="http://schemas.openxmlformats.org/spreadsheetml/2006/main">
  <c r="E83" i="4" l="1"/>
  <c r="D83" i="4"/>
  <c r="E82" i="4"/>
  <c r="D82" i="4"/>
  <c r="E81" i="4"/>
  <c r="D81" i="4"/>
  <c r="E80" i="4"/>
  <c r="D80" i="4"/>
  <c r="E79" i="4"/>
  <c r="D79" i="4"/>
  <c r="E78" i="4"/>
  <c r="D78" i="4"/>
  <c r="E77" i="4"/>
  <c r="D77" i="4"/>
  <c r="E76" i="4"/>
  <c r="D76" i="4"/>
  <c r="E75" i="4"/>
  <c r="D75" i="4"/>
  <c r="E74" i="4"/>
  <c r="D74" i="4"/>
  <c r="E73" i="4"/>
  <c r="D73" i="4"/>
  <c r="E72" i="4"/>
  <c r="D72" i="4"/>
  <c r="E71" i="4"/>
  <c r="D71" i="4"/>
  <c r="E70" i="4"/>
  <c r="D70" i="4"/>
  <c r="E69" i="4"/>
  <c r="D69" i="4"/>
  <c r="E68" i="4"/>
  <c r="D68" i="4"/>
  <c r="E67" i="4"/>
  <c r="D67" i="4"/>
  <c r="E66" i="4"/>
  <c r="D66" i="4"/>
  <c r="E65" i="4"/>
  <c r="D65" i="4"/>
  <c r="E64" i="4"/>
  <c r="D64" i="4"/>
  <c r="E63" i="4"/>
  <c r="D63" i="4"/>
  <c r="E62" i="4"/>
  <c r="D62" i="4"/>
  <c r="E61" i="4"/>
  <c r="D61" i="4"/>
  <c r="E60" i="4"/>
  <c r="D60" i="4"/>
  <c r="E59" i="4"/>
  <c r="D59" i="4"/>
  <c r="E58" i="4"/>
  <c r="D58" i="4"/>
  <c r="E57" i="4"/>
  <c r="D57" i="4"/>
  <c r="E56" i="4"/>
  <c r="D56" i="4"/>
  <c r="E55" i="4"/>
  <c r="D55" i="4"/>
  <c r="E54" i="4"/>
  <c r="D54" i="4"/>
  <c r="E53" i="4"/>
  <c r="D53" i="4"/>
  <c r="E52" i="4"/>
  <c r="D52" i="4"/>
  <c r="E51" i="4"/>
  <c r="D51" i="4"/>
  <c r="E50" i="4"/>
  <c r="D50" i="4"/>
  <c r="E49" i="4"/>
  <c r="D49" i="4"/>
  <c r="E48" i="4"/>
  <c r="D48" i="4"/>
  <c r="E47" i="4"/>
  <c r="D47" i="4"/>
  <c r="E46" i="4"/>
  <c r="D46" i="4"/>
  <c r="E45" i="4"/>
  <c r="D45" i="4"/>
  <c r="E44" i="4"/>
  <c r="D44" i="4"/>
  <c r="E43" i="4"/>
  <c r="D43" i="4"/>
  <c r="E3" i="4"/>
  <c r="E4" i="4" s="1"/>
  <c r="E5" i="4" s="1"/>
  <c r="E6" i="4" s="1"/>
  <c r="E7" i="4" s="1"/>
  <c r="E8" i="4" s="1"/>
  <c r="E9" i="4" s="1"/>
  <c r="E10" i="4" s="1"/>
  <c r="E11" i="4" s="1"/>
  <c r="E12" i="4" s="1"/>
  <c r="E13" i="4" s="1"/>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E2" i="4"/>
  <c r="D2" i="4"/>
  <c r="D3" i="4" s="1"/>
  <c r="D4" i="4" s="1"/>
  <c r="D5" i="4" s="1"/>
  <c r="D6" i="4" s="1"/>
  <c r="D7" i="4" s="1"/>
  <c r="D8" i="4" s="1"/>
  <c r="D9" i="4" s="1"/>
  <c r="D10" i="4" s="1"/>
  <c r="D11" i="4" s="1"/>
  <c r="D12" i="4" s="1"/>
  <c r="D13" i="4" s="1"/>
  <c r="D14" i="4" s="1"/>
  <c r="D15" i="4" s="1"/>
  <c r="D16" i="4" s="1"/>
  <c r="D17" i="4" s="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F34" i="1"/>
  <c r="F33" i="1"/>
  <c r="F31" i="1"/>
  <c r="F32" i="1"/>
  <c r="F35" i="1"/>
  <c r="F30" i="1"/>
</calcChain>
</file>

<file path=xl/sharedStrings.xml><?xml version="1.0" encoding="utf-8"?>
<sst xmlns="http://schemas.openxmlformats.org/spreadsheetml/2006/main" count="304" uniqueCount="218">
  <si>
    <t>Graphique 1 – Part des élèves de terminale générale demandant une CPGE comme premier vœu dans APB (en %)</t>
  </si>
  <si>
    <t xml:space="preserve">Source : Source APB’stat 2016 - MESRI-SIES </t>
  </si>
  <si>
    <t>Bac Littéraire</t>
  </si>
  <si>
    <t>Bac Economique et Social</t>
  </si>
  <si>
    <t>Bac Scientifique</t>
  </si>
  <si>
    <t>Effectif</t>
  </si>
  <si>
    <t>CPGE littéraire</t>
  </si>
  <si>
    <t>CPGE scientifique</t>
  </si>
  <si>
    <t>CPGE économique et sociale</t>
  </si>
  <si>
    <t>Ensemble</t>
  </si>
  <si>
    <t>%</t>
  </si>
  <si>
    <t>N'a pas demandé de CPGE</t>
  </si>
  <si>
    <t>Bac technologique</t>
  </si>
  <si>
    <t>Bac professionnel</t>
  </si>
  <si>
    <t>Total
CPGE</t>
  </si>
  <si>
    <t>Classes préparatoires</t>
  </si>
  <si>
    <t>Baccalauréat</t>
  </si>
  <si>
    <t>Moyenne au baccalauréat - milieu de l'intervalle</t>
  </si>
  <si>
    <t>Nombre de candidats</t>
  </si>
  <si>
    <t>Type de vœu 1</t>
  </si>
  <si>
    <t>Moyenne au baccalauréat - borne inférieure de l'intervalle</t>
  </si>
  <si>
    <t>Moyenne au baccalauréat - borne supérieure de l'intervalle</t>
  </si>
  <si>
    <t>Autre que CPGE en vœu 1</t>
  </si>
  <si>
    <t>Autre que CPGE en vœu 2</t>
  </si>
  <si>
    <t>Autre que CPGE en vœu 3</t>
  </si>
  <si>
    <t>Autre que CPGE en vœu 4</t>
  </si>
  <si>
    <t>Autre que CPGE en vœu 5</t>
  </si>
  <si>
    <t>Autre que CPGE en vœu 6</t>
  </si>
  <si>
    <t>Autre que CPGE en vœu 7</t>
  </si>
  <si>
    <t>Autre que CPGE en vœu 8</t>
  </si>
  <si>
    <t>Autre que CPGE en vœu 9</t>
  </si>
  <si>
    <t>Autre que CPGE en vœu 10</t>
  </si>
  <si>
    <t>Autre que CPGE en vœu 11</t>
  </si>
  <si>
    <t>Autre que CPGE en vœu 12</t>
  </si>
  <si>
    <t>Autre que CPGE en vœu 13</t>
  </si>
  <si>
    <t>Autre que CPGE en vœu 14</t>
  </si>
  <si>
    <t>Autre que CPGE en vœu 15</t>
  </si>
  <si>
    <t>Autre que CPGE en vœu 16</t>
  </si>
  <si>
    <t>Autre que CPGE en vœu 17</t>
  </si>
  <si>
    <t>Autre que CPGE en vœu 18</t>
  </si>
  <si>
    <t>Autre que CPGE en vœu 19</t>
  </si>
  <si>
    <t>Autre que CPGE en vœu 20</t>
  </si>
  <si>
    <t>Autre que CPGE en vœu 21</t>
  </si>
  <si>
    <t>Autre que CPGE en vœu 22</t>
  </si>
  <si>
    <t>Autre que CPGE en vœu 23</t>
  </si>
  <si>
    <t>Autre que CPGE en vœu 24</t>
  </si>
  <si>
    <t>Autre que CPGE en vœu 25</t>
  </si>
  <si>
    <t>Autre que CPGE en vœu 26</t>
  </si>
  <si>
    <t>Autre que CPGE en vœu 27</t>
  </si>
  <si>
    <t>Autre que CPGE en vœu 28</t>
  </si>
  <si>
    <t>Autre que CPGE en vœu 29</t>
  </si>
  <si>
    <t>Autre que CPGE en vœu 30</t>
  </si>
  <si>
    <t>Autre que CPGE en vœu 31</t>
  </si>
  <si>
    <t>Autre que CPGE en vœu 32</t>
  </si>
  <si>
    <t>Autre que CPGE en vœu 33</t>
  </si>
  <si>
    <t>Autre que CPGE en vœu 34</t>
  </si>
  <si>
    <t>Autre que CPGE en vœu 35</t>
  </si>
  <si>
    <t>Autre que CPGE en vœu 36</t>
  </si>
  <si>
    <t>Autre que CPGE en vœu 37</t>
  </si>
  <si>
    <t>Autre que CPGE en vœu 38</t>
  </si>
  <si>
    <t>Autre que CPGE en vœu 39</t>
  </si>
  <si>
    <t>Autre que CPGE en vœu 40</t>
  </si>
  <si>
    <t>Autre que CPGE en vœu 41</t>
  </si>
  <si>
    <t>CPGE en vœu 1</t>
  </si>
  <si>
    <t>CPGE en vœu 2</t>
  </si>
  <si>
    <t>CPGE en vœu 3</t>
  </si>
  <si>
    <t>CPGE en vœu 4</t>
  </si>
  <si>
    <t>CPGE en vœu 5</t>
  </si>
  <si>
    <t>CPGE en vœu 6</t>
  </si>
  <si>
    <t>CPGE en vœu 7</t>
  </si>
  <si>
    <t>CPGE en vœu 8</t>
  </si>
  <si>
    <t>CPGE en vœu 9</t>
  </si>
  <si>
    <t>CPGE en vœu 10</t>
  </si>
  <si>
    <t>CPGE en vœu 11</t>
  </si>
  <si>
    <t>CPGE en vœu 12</t>
  </si>
  <si>
    <t>CPGE en vœu 13</t>
  </si>
  <si>
    <t>CPGE en vœu 14</t>
  </si>
  <si>
    <t>CPGE en vœu 15</t>
  </si>
  <si>
    <t>CPGE en vœu 16</t>
  </si>
  <si>
    <t>CPGE en vœu 17</t>
  </si>
  <si>
    <t>CPGE en vœu 18</t>
  </si>
  <si>
    <t>CPGE en vœu 19</t>
  </si>
  <si>
    <t>CPGE en vœu 20</t>
  </si>
  <si>
    <t>CPGE en vœu 21</t>
  </si>
  <si>
    <t>CPGE en vœu 22</t>
  </si>
  <si>
    <t>CPGE en vœu 23</t>
  </si>
  <si>
    <t>CPGE en vœu 24</t>
  </si>
  <si>
    <t>CPGE en vœu 25</t>
  </si>
  <si>
    <t>CPGE en vœu 26</t>
  </si>
  <si>
    <t>CPGE en vœu 27</t>
  </si>
  <si>
    <t>CPGE en vœu 28</t>
  </si>
  <si>
    <t>CPGE en vœu 29</t>
  </si>
  <si>
    <t>CPGE en vœu 30</t>
  </si>
  <si>
    <t>CPGE en vœu 31</t>
  </si>
  <si>
    <t>CPGE en vœu 32</t>
  </si>
  <si>
    <t>CPGE en vœu 33</t>
  </si>
  <si>
    <t>CPGE en vœu 34</t>
  </si>
  <si>
    <t>CPGE en vœu 35</t>
  </si>
  <si>
    <t>CPGE en vœu 36</t>
  </si>
  <si>
    <t>CPGE en vœu 37</t>
  </si>
  <si>
    <t>CPGE en vœu 38</t>
  </si>
  <si>
    <t>CPGE en vœu 39</t>
  </si>
  <si>
    <t>CPGE en vœu 40</t>
  </si>
  <si>
    <t>CPGE en vœu 41</t>
  </si>
  <si>
    <t>Graphique 2 – Distribution des moyennes obtenues au baccalauréat selon le type de formation demandée sur APB</t>
  </si>
  <si>
    <t xml:space="preserve">Note de lecture : Parmi les bacheliers ayant une moyenne entre 10 et 10,5 au baccalauréat, 795 on fait un 1er vœu en CPGE et 37 216 ont fait un premier vœu dans une autre formation. </t>
  </si>
  <si>
    <t>Source : Source APB’stat 2016 - MESRI-SIES</t>
  </si>
  <si>
    <t>Bac Economique et social</t>
  </si>
  <si>
    <t>Note inférieure à 10 (Rattrapage)</t>
  </si>
  <si>
    <t>Entre 10 et 12 (Sans mention)</t>
  </si>
  <si>
    <t>Entre 12 et 14 (Mention assez bien)</t>
  </si>
  <si>
    <t>Entre 14 et 16 (Mention bien)</t>
  </si>
  <si>
    <t>Entre 16 et 18 (Mention très bien)</t>
  </si>
  <si>
    <t>Note supérieure à 18 (Mention très bien)</t>
  </si>
  <si>
    <t>Pas d'information sur la moyenne au bac</t>
  </si>
  <si>
    <t>Graphique 3 – Part des élèves de terminale demandant une CPGE en premier vœu selon la moyenne au baccalauréat</t>
  </si>
  <si>
    <t>Série du baccalauréat</t>
  </si>
  <si>
    <t>Moyenne au baccalauréat</t>
  </si>
  <si>
    <t xml:space="preserve">Terminale
S </t>
  </si>
  <si>
    <t>Terminale ES</t>
  </si>
  <si>
    <t>Terminale L</t>
  </si>
  <si>
    <t>Modalité de référence : académie de Paris</t>
  </si>
  <si>
    <t>Aix -Marseille</t>
  </si>
  <si>
    <t>N.S</t>
  </si>
  <si>
    <t>Amiens</t>
  </si>
  <si>
    <t>Besancon</t>
  </si>
  <si>
    <t>Bordeaux</t>
  </si>
  <si>
    <t>Caen</t>
  </si>
  <si>
    <t>Clermont-Ferrand</t>
  </si>
  <si>
    <t>Corse</t>
  </si>
  <si>
    <t>Créteil</t>
  </si>
  <si>
    <t>Dijon</t>
  </si>
  <si>
    <t>Grenoble</t>
  </si>
  <si>
    <t>Lille</t>
  </si>
  <si>
    <t>Limoges</t>
  </si>
  <si>
    <t>Lyon</t>
  </si>
  <si>
    <t>Montpellier</t>
  </si>
  <si>
    <t>Nancy-Metz</t>
  </si>
  <si>
    <t>Nantes</t>
  </si>
  <si>
    <t>Nice</t>
  </si>
  <si>
    <t>Orléans-Tours</t>
  </si>
  <si>
    <t>Poitiers</t>
  </si>
  <si>
    <t>Reims</t>
  </si>
  <si>
    <t>Rennes</t>
  </si>
  <si>
    <t>Rouen</t>
  </si>
  <si>
    <t>Strasbourg</t>
  </si>
  <si>
    <t>Toulouse</t>
  </si>
  <si>
    <t>Versailles</t>
  </si>
  <si>
    <t>Nombre d’observations</t>
  </si>
  <si>
    <t>Tableau 1 : Effets des différentes caractéristiques sur la probabilité de choisir une CPGE en premier vœu dans les différentes académies par rapport à celle de Paris  (en différence de probabilité)</t>
  </si>
  <si>
    <t>N.S = non significatif au seuil de 1 %</t>
  </si>
  <si>
    <r>
      <t>N.S</t>
    </r>
    <r>
      <rPr>
        <sz val="9"/>
        <color theme="1"/>
        <rFont val="Arial"/>
        <family val="2"/>
      </rPr>
      <t xml:space="preserve"> = non significatif au seuil de 1 %</t>
    </r>
  </si>
  <si>
    <t>Général</t>
  </si>
  <si>
    <t>AIX-MARSEILLE</t>
  </si>
  <si>
    <t>AMIENS</t>
  </si>
  <si>
    <t>CORSE</t>
  </si>
  <si>
    <t>BESANCON</t>
  </si>
  <si>
    <t>POITIERS</t>
  </si>
  <si>
    <t>NANTES</t>
  </si>
  <si>
    <t>BORDEAUX</t>
  </si>
  <si>
    <t>GRENOBLE</t>
  </si>
  <si>
    <t>CAEN</t>
  </si>
  <si>
    <t>NANCY</t>
  </si>
  <si>
    <t>CLERMONT-FERRAND</t>
  </si>
  <si>
    <t>ROUEN</t>
  </si>
  <si>
    <t>ORLEANS-TOURS</t>
  </si>
  <si>
    <t>CRETEIL</t>
  </si>
  <si>
    <t>DIJON</t>
  </si>
  <si>
    <t>LIMOGES</t>
  </si>
  <si>
    <t>LILLE</t>
  </si>
  <si>
    <t>REIMS</t>
  </si>
  <si>
    <t>LYON</t>
  </si>
  <si>
    <t>MONTPELLIER</t>
  </si>
  <si>
    <t>RENNES</t>
  </si>
  <si>
    <t>ENSEMBLE METROPOLE</t>
  </si>
  <si>
    <t>NICE</t>
  </si>
  <si>
    <t>PARIS</t>
  </si>
  <si>
    <t>VERSAILLES</t>
  </si>
  <si>
    <t>TOULOUSE</t>
  </si>
  <si>
    <t>STRASBOURG</t>
  </si>
  <si>
    <t>Graphique 4 – Nombre d’élèves de terminale générale actifs sur APB par place disponible en CPGE dans l’académie</t>
  </si>
  <si>
    <t xml:space="preserve">Note de lecture : Dans l’académie de Paris, il y a une place en CPGE pour 2,2 élèves de terminale générale. </t>
  </si>
  <si>
    <t>Part des lycéens ayant classé une CPGE en vœu 1</t>
  </si>
  <si>
    <t>Nombre d’individus étudiés</t>
  </si>
  <si>
    <t>Caractéristiques scolaires</t>
  </si>
  <si>
    <t>Point de moyenne au baccalauréat</t>
  </si>
  <si>
    <t>Inférieure à 12</t>
  </si>
  <si>
    <t>Entre 13 et 14</t>
  </si>
  <si>
    <t>Supérieure à 14</t>
  </si>
  <si>
    <t>Présence d’une CPGE</t>
  </si>
  <si>
    <t>Indice supérieur à la moyenne de l’académie</t>
  </si>
  <si>
    <t>Statut (modalité de référence : public)</t>
  </si>
  <si>
    <t xml:space="preserve">Privé (sous contrat et hors contrat) </t>
  </si>
  <si>
    <t>Caractéristiques sociodémographiques</t>
  </si>
  <si>
    <t>Sexe (modalité de référence : femme)</t>
  </si>
  <si>
    <t>Homme</t>
  </si>
  <si>
    <t>Origine sociale (modalité de référence : moyenne)</t>
  </si>
  <si>
    <t>Défavorisée</t>
  </si>
  <si>
    <t>Plutôt favorisée</t>
  </si>
  <si>
    <t>Favorisée</t>
  </si>
  <si>
    <t>Tableau 2 : Effets des différentes caractéristiques sur la probabilité de choisir une CPGE en premier vœu  (en différence de probabilité)</t>
  </si>
  <si>
    <t>Note de lecture : En supposant que toutes les autres caractéristiques du tableau restent égales, et au sein de la même académie, un garçon a 7,1 points de probabilité de plus qu’une fille de demander une CPGE en premier vœu chez les lycéens de section scientifique. L’effet est de 1,5 point en section littéraire, et de 2,4 points pour les élèves préparant un bac économique et social.</t>
  </si>
  <si>
    <t>Part des élèves admis à la CPGE clasée en vœu 1</t>
  </si>
  <si>
    <t>Proximité lycée/CPGE (modalité de référence : CPGE dans l'académie du lycée)</t>
  </si>
  <si>
    <t>CPGE en dehors de l'académie du lycée</t>
  </si>
  <si>
    <t>CPGE a l'intérieur du lycée d'origine</t>
  </si>
  <si>
    <t>Demande avec ou sans internat</t>
  </si>
  <si>
    <t>(modalité de référence : sans internat)</t>
  </si>
  <si>
    <t>Avec internat</t>
  </si>
  <si>
    <t>Tableau 3 : Effets des différentes caractéristiques sur la probabilité d’être admis en CPGE en premier vœu  (en différence de probabilité)</t>
  </si>
  <si>
    <t>Note de lecture : En supposant que toutes les autres caractéristiques du tableau restent égales, et pour une candidature à la même CPGE, un élève de terminale S inscrit dans le lycée où est localisée la CPGE a 7,8 points de probabilité de plus d’être admis dans cette CPGE qu’un lycéen de la même académie que celle de la CPGE.</t>
  </si>
  <si>
    <t xml:space="preserve">Note de lecture : Parmi les bacheliers scientifiques, 17,7 % font leur premier vœu en CPGE sur APB. </t>
  </si>
  <si>
    <t xml:space="preserve">Note de lecture : Parmi les bacheliers scientifiques ayant une mention bien au baccalauréat, 27 % ont fait un premier vœu en CPGE. </t>
  </si>
  <si>
    <t xml:space="preserve">Note de lecture : En supposant que toutes les autres caractéristiques du tableau restent égales, un élève de terminale scientique de l’académie d'Aix-Marseille a 2,1 points de probabilité de moins de demander une CPGE en premier vœu que celui inscrit dans l’académie de Paris. </t>
  </si>
  <si>
    <t xml:space="preserve">Caractéristiques du lycée </t>
  </si>
  <si>
    <t>Moyenne au bac du lycée (modalité de référence : entre 12 et 13)</t>
  </si>
  <si>
    <t>Présence d’une CPGE dans le lycée (modalité de référence : pas de CPGE)</t>
  </si>
  <si>
    <t>Indice de position sociale du lycée (modalité de référence : Ind &lt; à la moyenne)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</si>
</sst>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8" x14ac:knownFonts="1">
    <font>
      <sz val="11"/>
      <color theme="1"/>
      <name val="Calibri"/>
      <family val="2"/>
      <scheme val="minor"/>
    </font>
    <font>
      <sz val="11"/>
      <color theme="1"/>
      <name val="Calibri"/>
      <family val="2"/>
      <scheme val="minor"/>
    </font>
    <font>
      <sz val="12"/>
      <color theme="1"/>
      <name val="Arial"/>
      <family val="2"/>
    </font>
    <font>
      <sz val="9"/>
      <color theme="1"/>
      <name val="Arial"/>
      <family val="2"/>
    </font>
    <font>
      <b/>
      <sz val="11"/>
      <color rgb="FF000000"/>
      <name val="Arial"/>
      <family val="2"/>
    </font>
    <font>
      <sz val="11"/>
      <color rgb="FF000000"/>
      <name val="Arial"/>
      <family val="2"/>
    </font>
    <font>
      <b/>
      <sz val="10"/>
      <color rgb="FF000000"/>
      <name val="Arial"/>
      <family val="2"/>
    </font>
    <font>
      <i/>
      <sz val="11"/>
      <color rgb="FF000000"/>
      <name val="Arial"/>
      <family val="2"/>
    </font>
    <font>
      <i/>
      <sz val="11"/>
      <color theme="1"/>
      <name val="Calibri"/>
      <family val="2"/>
      <scheme val="minor"/>
    </font>
    <font>
      <sz val="10"/>
      <color rgb="FF000000"/>
      <name val="Arial"/>
      <family val="2"/>
    </font>
    <font>
      <b/>
      <sz val="11"/>
      <color theme="0"/>
      <name val="Arial"/>
      <family val="2"/>
    </font>
    <font>
      <sz val="10"/>
      <color theme="0"/>
      <name val="Arial"/>
      <family val="2"/>
    </font>
    <font>
      <sz val="11"/>
      <color theme="0"/>
      <name val="Arial"/>
      <family val="2"/>
    </font>
    <font>
      <sz val="12"/>
      <color theme="1"/>
      <name val="Calibri"/>
      <family val="2"/>
      <scheme val="minor"/>
    </font>
    <font>
      <sz val="12"/>
      <name val="Arial"/>
      <family val="2"/>
    </font>
    <font>
      <b/>
      <sz val="12"/>
      <color rgb="FF365F91"/>
      <name val="Arial"/>
      <family val="2"/>
    </font>
    <font>
      <sz val="12"/>
      <color theme="4" tint="-0.249977111117893"/>
      <name val="Arial"/>
      <family val="2"/>
    </font>
    <font>
      <i/>
      <sz val="12"/>
      <color rgb="FFA6A6A6"/>
      <name val="Arial"/>
      <family val="2"/>
    </font>
    <font>
      <i/>
      <sz val="12"/>
      <color theme="1"/>
      <name val="Arial"/>
      <family val="2"/>
    </font>
    <font>
      <i/>
      <sz val="9"/>
      <color theme="1"/>
      <name val="Arial"/>
      <family val="2"/>
    </font>
    <font>
      <sz val="10"/>
      <name val="MS Sans Serif"/>
      <family val="2"/>
    </font>
    <font>
      <b/>
      <i/>
      <sz val="12"/>
      <color rgb="FF000000"/>
      <name val="Arial"/>
      <family val="2"/>
    </font>
    <font>
      <i/>
      <sz val="12"/>
      <color rgb="FF000000"/>
      <name val="Arial"/>
      <family val="2"/>
    </font>
    <font>
      <b/>
      <sz val="12"/>
      <name val="Arial"/>
      <family val="2"/>
    </font>
    <font>
      <b/>
      <i/>
      <sz val="12"/>
      <name val="Arial"/>
      <family val="2"/>
    </font>
    <font>
      <i/>
      <sz val="12"/>
      <color rgb="FF7F7F7F"/>
      <name val="Arial"/>
      <family val="2"/>
    </font>
    <font>
      <sz val="12"/>
      <color rgb="FF365F91"/>
      <name val="Arial"/>
      <family val="2"/>
    </font>
    <font>
      <b/>
      <sz val="14"/>
      <color theme="1"/>
      <name val="Arial"/>
      <family val="2"/>
    </font>
  </fonts>
  <fills count="5">
    <fill>
      <patternFill patternType="none"/>
    </fill>
    <fill>
      <patternFill patternType="gray125"/>
    </fill>
    <fill>
      <patternFill patternType="solid">
        <fgColor rgb="FFFAFBFE"/>
        <bgColor indexed="64"/>
      </patternFill>
    </fill>
    <fill>
      <patternFill patternType="solid">
        <fgColor theme="3"/>
        <bgColor indexed="64"/>
      </patternFill>
    </fill>
    <fill>
      <patternFill patternType="solid">
        <fgColor theme="3" tint="0.79998168889431442"/>
        <bgColor indexed="64"/>
      </patternFill>
    </fill>
  </fills>
  <borders count="27">
    <border>
      <left/>
      <right/>
      <top/>
      <bottom/>
      <diagonal/>
    </border>
    <border>
      <left/>
      <right/>
      <top style="medium">
        <color rgb="FFC1C1C1"/>
      </top>
      <bottom/>
      <diagonal/>
    </border>
    <border>
      <left style="medium">
        <color rgb="FFC1C1C1"/>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0" fontId="13" fillId="0" borderId="0"/>
    <xf numFmtId="0" fontId="20" fillId="0" borderId="0"/>
  </cellStyleXfs>
  <cellXfs count="166">
    <xf numFmtId="0" fontId="0" fillId="0" borderId="0" xfId="0"/>
    <xf numFmtId="0" fontId="2" fillId="0" borderId="0" xfId="0" applyFont="1" applyAlignment="1">
      <alignment horizontal="left" vertical="center"/>
    </xf>
    <xf numFmtId="0" fontId="3" fillId="0" borderId="0" xfId="0" applyFont="1" applyAlignment="1">
      <alignment horizontal="justify" vertical="center"/>
    </xf>
    <xf numFmtId="0" fontId="4" fillId="2" borderId="1" xfId="0" applyFont="1" applyFill="1" applyBorder="1" applyAlignment="1">
      <alignment horizontal="center" vertical="top" wrapText="1"/>
    </xf>
    <xf numFmtId="0" fontId="6" fillId="2" borderId="0" xfId="0" applyFont="1" applyFill="1" applyBorder="1" applyAlignment="1">
      <alignment horizontal="center" vertical="top" wrapText="1"/>
    </xf>
    <xf numFmtId="0" fontId="7" fillId="2" borderId="7" xfId="0" applyFont="1" applyFill="1" applyBorder="1" applyAlignment="1">
      <alignment horizontal="center" vertical="top" wrapText="1"/>
    </xf>
    <xf numFmtId="0" fontId="8" fillId="0" borderId="0" xfId="0" applyFont="1"/>
    <xf numFmtId="0" fontId="9" fillId="2" borderId="0" xfId="0" applyFont="1" applyFill="1" applyBorder="1" applyAlignment="1">
      <alignment horizontal="center" vertical="top" wrapText="1"/>
    </xf>
    <xf numFmtId="0" fontId="9" fillId="2" borderId="7" xfId="0" applyFont="1" applyFill="1" applyBorder="1" applyAlignment="1">
      <alignment horizontal="center" vertical="top" wrapText="1"/>
    </xf>
    <xf numFmtId="0" fontId="9" fillId="2" borderId="8" xfId="0" applyFont="1" applyFill="1" applyBorder="1" applyAlignment="1">
      <alignment horizontal="center" vertical="top" wrapText="1"/>
    </xf>
    <xf numFmtId="164" fontId="5" fillId="2" borderId="0" xfId="0" applyNumberFormat="1" applyFont="1" applyFill="1" applyBorder="1" applyAlignment="1">
      <alignment horizontal="center" vertical="top" wrapText="1"/>
    </xf>
    <xf numFmtId="164" fontId="7" fillId="2" borderId="7" xfId="0" applyNumberFormat="1" applyFont="1" applyFill="1" applyBorder="1" applyAlignment="1">
      <alignment horizontal="center" vertical="top" wrapText="1"/>
    </xf>
    <xf numFmtId="164" fontId="7" fillId="2" borderId="0" xfId="0" applyNumberFormat="1" applyFont="1" applyFill="1" applyBorder="1" applyAlignment="1">
      <alignment horizontal="center" vertical="top" wrapText="1"/>
    </xf>
    <xf numFmtId="164" fontId="7" fillId="2" borderId="8" xfId="0" applyNumberFormat="1" applyFont="1" applyFill="1" applyBorder="1" applyAlignment="1">
      <alignment horizontal="center" vertical="top" wrapText="1"/>
    </xf>
    <xf numFmtId="164" fontId="5" fillId="2" borderId="9" xfId="0" applyNumberFormat="1" applyFont="1" applyFill="1" applyBorder="1" applyAlignment="1">
      <alignment horizontal="center" vertical="top" wrapText="1"/>
    </xf>
    <xf numFmtId="164" fontId="5" fillId="2" borderId="10" xfId="0" applyNumberFormat="1" applyFont="1" applyFill="1" applyBorder="1" applyAlignment="1">
      <alignment horizontal="center" vertical="top" wrapText="1"/>
    </xf>
    <xf numFmtId="164" fontId="5" fillId="2" borderId="11" xfId="0" applyNumberFormat="1" applyFont="1" applyFill="1" applyBorder="1" applyAlignment="1">
      <alignment horizontal="center" vertical="top" wrapText="1"/>
    </xf>
    <xf numFmtId="0" fontId="11" fillId="3" borderId="7"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4" fillId="2" borderId="7" xfId="0" applyFont="1" applyFill="1" applyBorder="1" applyAlignment="1">
      <alignment horizontal="center" vertical="top" wrapText="1"/>
    </xf>
    <xf numFmtId="0" fontId="4" fillId="2" borderId="9" xfId="0" applyFont="1" applyFill="1" applyBorder="1" applyAlignment="1">
      <alignment horizontal="center" vertical="top" wrapText="1"/>
    </xf>
    <xf numFmtId="0" fontId="9" fillId="2" borderId="13" xfId="0" applyFont="1" applyFill="1" applyBorder="1" applyAlignment="1">
      <alignment horizontal="center" vertical="top" wrapText="1"/>
    </xf>
    <xf numFmtId="0" fontId="7" fillId="2" borderId="13" xfId="0" applyFont="1" applyFill="1" applyBorder="1" applyAlignment="1">
      <alignment horizontal="center" vertical="top" wrapText="1"/>
    </xf>
    <xf numFmtId="0" fontId="5" fillId="2" borderId="14" xfId="0" applyFont="1" applyFill="1" applyBorder="1" applyAlignment="1">
      <alignment horizontal="center" vertical="top" wrapText="1"/>
    </xf>
    <xf numFmtId="0" fontId="10" fillId="3"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3" fontId="5" fillId="2" borderId="13" xfId="0" applyNumberFormat="1" applyFont="1" applyFill="1" applyBorder="1" applyAlignment="1">
      <alignment vertical="top" wrapText="1"/>
    </xf>
    <xf numFmtId="3" fontId="5" fillId="2" borderId="13" xfId="0" applyNumberFormat="1" applyFont="1" applyFill="1" applyBorder="1" applyAlignment="1">
      <alignment vertical="top"/>
    </xf>
    <xf numFmtId="3" fontId="5" fillId="2" borderId="14" xfId="0" applyNumberFormat="1" applyFont="1" applyFill="1" applyBorder="1" applyAlignment="1">
      <alignment vertical="top" wrapText="1"/>
    </xf>
    <xf numFmtId="3" fontId="7" fillId="2" borderId="13" xfId="0" applyNumberFormat="1" applyFont="1" applyFill="1" applyBorder="1" applyAlignment="1">
      <alignment horizontal="center" vertical="top" wrapText="1"/>
    </xf>
    <xf numFmtId="3" fontId="5" fillId="2" borderId="14" xfId="0" applyNumberFormat="1" applyFont="1" applyFill="1" applyBorder="1" applyAlignment="1">
      <alignment horizontal="center" vertical="top" wrapText="1"/>
    </xf>
    <xf numFmtId="0" fontId="4" fillId="4" borderId="7" xfId="0" applyFont="1" applyFill="1" applyBorder="1" applyAlignment="1">
      <alignment horizontal="center" vertical="top" wrapText="1"/>
    </xf>
    <xf numFmtId="0" fontId="5" fillId="4" borderId="13" xfId="0" applyFont="1" applyFill="1" applyBorder="1" applyAlignment="1">
      <alignment horizontal="center" vertical="top" wrapText="1"/>
    </xf>
    <xf numFmtId="164" fontId="5" fillId="4" borderId="7" xfId="0" applyNumberFormat="1" applyFont="1" applyFill="1" applyBorder="1" applyAlignment="1">
      <alignment horizontal="center" vertical="top" wrapText="1"/>
    </xf>
    <xf numFmtId="164" fontId="5" fillId="4" borderId="0" xfId="0" applyNumberFormat="1" applyFont="1" applyFill="1" applyBorder="1" applyAlignment="1">
      <alignment horizontal="center" vertical="top" wrapText="1"/>
    </xf>
    <xf numFmtId="164" fontId="5" fillId="4" borderId="8" xfId="0" applyNumberFormat="1" applyFont="1" applyFill="1" applyBorder="1" applyAlignment="1">
      <alignment horizontal="center" vertical="top" wrapText="1"/>
    </xf>
    <xf numFmtId="3" fontId="5" fillId="4" borderId="13" xfId="0" applyNumberFormat="1" applyFont="1" applyFill="1" applyBorder="1" applyAlignment="1">
      <alignment horizontal="center" vertical="top" wrapText="1"/>
    </xf>
    <xf numFmtId="0" fontId="4" fillId="4" borderId="7" xfId="0" applyFont="1" applyFill="1" applyBorder="1" applyAlignment="1">
      <alignment horizontal="center" vertical="top"/>
    </xf>
    <xf numFmtId="0" fontId="5" fillId="4" borderId="13" xfId="0" applyFont="1" applyFill="1" applyBorder="1" applyAlignment="1">
      <alignment horizontal="center" vertical="top"/>
    </xf>
    <xf numFmtId="164" fontId="5" fillId="4" borderId="7" xfId="0" applyNumberFormat="1" applyFont="1" applyFill="1" applyBorder="1" applyAlignment="1">
      <alignment horizontal="center" vertical="top"/>
    </xf>
    <xf numFmtId="164" fontId="5" fillId="4" borderId="0" xfId="0" applyNumberFormat="1" applyFont="1" applyFill="1" applyBorder="1" applyAlignment="1">
      <alignment horizontal="center" vertical="top"/>
    </xf>
    <xf numFmtId="164" fontId="5" fillId="4" borderId="8" xfId="0" applyNumberFormat="1" applyFont="1" applyFill="1" applyBorder="1" applyAlignment="1">
      <alignment horizontal="center" vertical="top"/>
    </xf>
    <xf numFmtId="3" fontId="5" fillId="4" borderId="13" xfId="0" applyNumberFormat="1" applyFont="1" applyFill="1" applyBorder="1" applyAlignment="1">
      <alignment horizontal="center" vertical="top"/>
    </xf>
    <xf numFmtId="0" fontId="13" fillId="0" borderId="0" xfId="2"/>
    <xf numFmtId="0" fontId="10" fillId="3" borderId="4" xfId="0" applyFont="1" applyFill="1" applyBorder="1" applyAlignment="1">
      <alignment horizontal="center" vertical="center" wrapText="1"/>
    </xf>
    <xf numFmtId="0" fontId="13" fillId="0" borderId="0" xfId="2" applyAlignment="1">
      <alignment horizontal="center"/>
    </xf>
    <xf numFmtId="0" fontId="2" fillId="0" borderId="0" xfId="0" applyFont="1"/>
    <xf numFmtId="0" fontId="9" fillId="2" borderId="0" xfId="0" applyFont="1" applyFill="1"/>
    <xf numFmtId="0" fontId="9" fillId="2" borderId="0" xfId="0" applyFont="1" applyFill="1" applyAlignment="1"/>
    <xf numFmtId="9" fontId="5" fillId="2" borderId="0" xfId="1" applyFont="1" applyFill="1" applyAlignment="1">
      <alignment horizontal="center" vertical="top" wrapText="1"/>
    </xf>
    <xf numFmtId="9" fontId="5" fillId="2" borderId="0" xfId="1" applyFont="1" applyFill="1" applyAlignment="1">
      <alignment horizontal="center" vertical="top"/>
    </xf>
    <xf numFmtId="0" fontId="4" fillId="2" borderId="2" xfId="0" applyFont="1" applyFill="1" applyBorder="1" applyAlignment="1">
      <alignment horizontal="left" vertical="top" wrapText="1"/>
    </xf>
    <xf numFmtId="0" fontId="4" fillId="2" borderId="15" xfId="0" applyFont="1" applyFill="1" applyBorder="1" applyAlignment="1">
      <alignment horizontal="center" vertical="top" wrapText="1"/>
    </xf>
    <xf numFmtId="9" fontId="5" fillId="2" borderId="16" xfId="1" applyFont="1" applyFill="1" applyBorder="1" applyAlignment="1">
      <alignment horizontal="center" vertical="top" wrapText="1"/>
    </xf>
    <xf numFmtId="9" fontId="5" fillId="2" borderId="7" xfId="1" applyFont="1" applyFill="1" applyBorder="1" applyAlignment="1">
      <alignment horizontal="center" vertical="top" wrapText="1"/>
    </xf>
    <xf numFmtId="9" fontId="5" fillId="2" borderId="0" xfId="1" applyFont="1" applyFill="1" applyBorder="1" applyAlignment="1">
      <alignment horizontal="center" vertical="top" wrapText="1"/>
    </xf>
    <xf numFmtId="9" fontId="5" fillId="2" borderId="8" xfId="1" applyFont="1" applyFill="1" applyBorder="1" applyAlignment="1">
      <alignment horizontal="center" vertical="top" wrapText="1"/>
    </xf>
    <xf numFmtId="9" fontId="5" fillId="2" borderId="7" xfId="1" applyFont="1" applyFill="1" applyBorder="1" applyAlignment="1">
      <alignment horizontal="center" vertical="top"/>
    </xf>
    <xf numFmtId="9" fontId="5" fillId="2" borderId="0" xfId="1" applyFont="1" applyFill="1" applyBorder="1" applyAlignment="1">
      <alignment horizontal="center" vertical="top"/>
    </xf>
    <xf numFmtId="9" fontId="5" fillId="2" borderId="8" xfId="1" applyFont="1" applyFill="1" applyBorder="1" applyAlignment="1">
      <alignment horizontal="center" vertical="top"/>
    </xf>
    <xf numFmtId="9" fontId="5" fillId="2" borderId="15" xfId="1" applyFont="1" applyFill="1" applyBorder="1" applyAlignment="1">
      <alignment horizontal="center" vertical="top" wrapText="1"/>
    </xf>
    <xf numFmtId="9" fontId="5" fillId="2" borderId="17" xfId="1" applyFont="1" applyFill="1" applyBorder="1" applyAlignment="1">
      <alignment horizontal="center" vertical="top" wrapText="1"/>
    </xf>
    <xf numFmtId="3" fontId="5" fillId="2" borderId="3" xfId="0" applyNumberFormat="1" applyFont="1" applyFill="1" applyBorder="1" applyAlignment="1">
      <alignment vertical="top" wrapText="1"/>
    </xf>
    <xf numFmtId="0" fontId="2" fillId="0" borderId="0" xfId="0" applyFont="1" applyBorder="1"/>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 xfId="0" applyFont="1" applyBorder="1" applyAlignment="1">
      <alignment vertical="center"/>
    </xf>
    <xf numFmtId="0" fontId="15" fillId="0" borderId="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2" fillId="0" borderId="7" xfId="0" applyFont="1" applyBorder="1" applyAlignment="1">
      <alignment vertical="center" wrapText="1"/>
    </xf>
    <xf numFmtId="164" fontId="16" fillId="0" borderId="7" xfId="0" applyNumberFormat="1" applyFont="1" applyBorder="1" applyAlignment="1">
      <alignment horizontal="center" vertical="center" wrapText="1"/>
    </xf>
    <xf numFmtId="0" fontId="17" fillId="0" borderId="0" xfId="0" applyFont="1" applyBorder="1" applyAlignment="1">
      <alignment horizontal="center" vertical="center" wrapText="1"/>
    </xf>
    <xf numFmtId="164" fontId="16" fillId="0" borderId="8" xfId="0" applyNumberFormat="1" applyFont="1" applyBorder="1" applyAlignment="1">
      <alignment horizontal="center" vertical="center" wrapText="1"/>
    </xf>
    <xf numFmtId="164" fontId="16" fillId="0" borderId="0" xfId="0" applyNumberFormat="1" applyFont="1" applyBorder="1" applyAlignment="1">
      <alignment horizontal="center" vertical="center" wrapText="1"/>
    </xf>
    <xf numFmtId="0" fontId="17" fillId="0" borderId="8" xfId="0" applyFont="1" applyBorder="1" applyAlignment="1">
      <alignment horizontal="center" vertical="center" wrapText="1"/>
    </xf>
    <xf numFmtId="0" fontId="2" fillId="0" borderId="9" xfId="0" applyFont="1" applyBorder="1" applyAlignment="1">
      <alignment vertical="center" wrapText="1"/>
    </xf>
    <xf numFmtId="164" fontId="16" fillId="0" borderId="9" xfId="0" applyNumberFormat="1" applyFont="1" applyBorder="1" applyAlignment="1">
      <alignment horizontal="center" vertical="center" wrapText="1"/>
    </xf>
    <xf numFmtId="0" fontId="17" fillId="0" borderId="10" xfId="0" applyFont="1" applyBorder="1" applyAlignment="1">
      <alignment horizontal="center" vertical="center" wrapText="1"/>
    </xf>
    <xf numFmtId="164" fontId="16" fillId="0" borderId="11" xfId="0" applyNumberFormat="1" applyFont="1" applyBorder="1" applyAlignment="1">
      <alignment horizontal="center" vertical="center" wrapText="1"/>
    </xf>
    <xf numFmtId="0" fontId="18" fillId="0" borderId="15" xfId="0" applyFont="1" applyBorder="1" applyAlignment="1">
      <alignment vertical="center" wrapText="1"/>
    </xf>
    <xf numFmtId="3" fontId="18" fillId="0" borderId="15" xfId="0" applyNumberFormat="1" applyFont="1" applyBorder="1" applyAlignment="1">
      <alignment horizontal="center" vertical="center" wrapText="1"/>
    </xf>
    <xf numFmtId="3" fontId="18" fillId="0" borderId="16" xfId="0" applyNumberFormat="1" applyFont="1" applyBorder="1" applyAlignment="1">
      <alignment horizontal="center" vertical="center" wrapText="1"/>
    </xf>
    <xf numFmtId="3" fontId="18" fillId="0" borderId="17" xfId="0" applyNumberFormat="1" applyFont="1" applyBorder="1" applyAlignment="1">
      <alignment horizontal="center" vertical="center" wrapText="1"/>
    </xf>
    <xf numFmtId="0" fontId="2" fillId="0" borderId="0" xfId="0" applyFont="1" applyAlignment="1">
      <alignment horizontal="center" wrapText="1"/>
    </xf>
    <xf numFmtId="0" fontId="19" fillId="0" borderId="0" xfId="0" applyFont="1" applyAlignment="1">
      <alignment horizontal="justify" vertical="center"/>
    </xf>
    <xf numFmtId="0" fontId="20" fillId="0" borderId="0" xfId="3"/>
    <xf numFmtId="164" fontId="20" fillId="0" borderId="0" xfId="3" applyNumberFormat="1"/>
    <xf numFmtId="2" fontId="20" fillId="0" borderId="0" xfId="3" applyNumberFormat="1"/>
    <xf numFmtId="0" fontId="15" fillId="0" borderId="0" xfId="0" applyFont="1" applyBorder="1" applyAlignment="1">
      <alignment vertical="center"/>
    </xf>
    <xf numFmtId="0" fontId="21" fillId="0" borderId="15" xfId="0" applyFont="1" applyBorder="1" applyAlignment="1">
      <alignment vertical="center"/>
    </xf>
    <xf numFmtId="165" fontId="22" fillId="0" borderId="15" xfId="0" applyNumberFormat="1" applyFont="1" applyBorder="1" applyAlignment="1">
      <alignment horizontal="center" vertical="center" wrapText="1"/>
    </xf>
    <xf numFmtId="165" fontId="22" fillId="0" borderId="16" xfId="0" applyNumberFormat="1" applyFont="1" applyBorder="1" applyAlignment="1">
      <alignment horizontal="center" vertical="center" wrapText="1"/>
    </xf>
    <xf numFmtId="165" fontId="22" fillId="0" borderId="17" xfId="0" applyNumberFormat="1" applyFont="1" applyBorder="1" applyAlignment="1">
      <alignment horizontal="center" vertical="center" wrapText="1"/>
    </xf>
    <xf numFmtId="0" fontId="23" fillId="0" borderId="15" xfId="0" applyFont="1" applyBorder="1" applyAlignment="1">
      <alignment vertical="center"/>
    </xf>
    <xf numFmtId="3" fontId="14" fillId="0" borderId="15" xfId="0" applyNumberFormat="1" applyFont="1" applyBorder="1" applyAlignment="1">
      <alignment horizontal="center" vertical="center" wrapText="1"/>
    </xf>
    <xf numFmtId="3" fontId="14" fillId="0" borderId="16" xfId="0" applyNumberFormat="1" applyFont="1" applyBorder="1" applyAlignment="1">
      <alignment horizontal="center" vertical="center" wrapText="1"/>
    </xf>
    <xf numFmtId="3" fontId="14" fillId="0" borderId="17" xfId="0" applyNumberFormat="1" applyFont="1" applyBorder="1" applyAlignment="1">
      <alignment horizontal="center" vertical="center" wrapText="1"/>
    </xf>
    <xf numFmtId="0" fontId="24" fillId="0" borderId="4" xfId="0" applyFont="1" applyBorder="1" applyAlignment="1">
      <alignment vertical="center"/>
    </xf>
    <xf numFmtId="0" fontId="25"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15" fillId="0" borderId="9" xfId="0" applyFont="1" applyBorder="1" applyAlignment="1">
      <alignment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26" fillId="0" borderId="4" xfId="0" applyFont="1" applyBorder="1" applyAlignment="1">
      <alignment horizontal="center" vertical="center" wrapText="1"/>
    </xf>
    <xf numFmtId="0" fontId="15" fillId="0" borderId="7" xfId="0" applyFont="1" applyBorder="1" applyAlignment="1">
      <alignment vertical="center"/>
    </xf>
    <xf numFmtId="0" fontId="26" fillId="0" borderId="7"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7" xfId="0" applyFont="1" applyBorder="1" applyAlignment="1">
      <alignment vertical="center"/>
    </xf>
    <xf numFmtId="0" fontId="26" fillId="0" borderId="18" xfId="0" applyFont="1" applyBorder="1" applyAlignment="1">
      <alignment vertical="center"/>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5" fillId="0" borderId="21" xfId="0" applyFont="1" applyBorder="1" applyAlignment="1">
      <alignment vertical="center"/>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26" fillId="0" borderId="9" xfId="0" applyFont="1" applyBorder="1" applyAlignment="1">
      <alignment vertical="center"/>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164" fontId="15" fillId="0" borderId="10" xfId="0" applyNumberFormat="1" applyFont="1" applyBorder="1" applyAlignment="1">
      <alignment horizontal="center" vertical="center" wrapText="1"/>
    </xf>
    <xf numFmtId="0" fontId="24" fillId="0" borderId="7" xfId="0" applyFont="1" applyBorder="1" applyAlignment="1">
      <alignment vertical="center"/>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2" fillId="3" borderId="4" xfId="0" applyFont="1" applyFill="1" applyBorder="1" applyAlignment="1">
      <alignment horizontal="center" vertical="top" wrapText="1"/>
    </xf>
    <xf numFmtId="0" fontId="12" fillId="3" borderId="5" xfId="0" applyFont="1" applyFill="1" applyBorder="1" applyAlignment="1">
      <alignment horizontal="center" vertical="top" wrapText="1"/>
    </xf>
    <xf numFmtId="0" fontId="12" fillId="3" borderId="6" xfId="0" applyFont="1" applyFill="1" applyBorder="1" applyAlignment="1">
      <alignment horizontal="center" vertical="top"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27" fillId="0" borderId="0" xfId="0" applyFont="1" applyAlignment="1">
      <alignment horizontal="center" vertical="center" wrapText="1"/>
    </xf>
    <xf numFmtId="0" fontId="13" fillId="0" borderId="0" xfId="2" applyAlignment="1">
      <alignment horizontal="left" vertical="center" wrapText="1"/>
    </xf>
    <xf numFmtId="0" fontId="14" fillId="0" borderId="0" xfId="0" applyFont="1" applyAlignment="1">
      <alignment horizontal="center" vertical="center"/>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left" vertical="center" wrapText="1"/>
    </xf>
    <xf numFmtId="0" fontId="0" fillId="0" borderId="0" xfId="0" applyAlignment="1">
      <alignment horizontal="left" wrapText="1"/>
    </xf>
    <xf numFmtId="0" fontId="2" fillId="0" borderId="0" xfId="0" applyFont="1" applyAlignment="1">
      <alignment horizontal="center" vertical="center" wrapText="1"/>
    </xf>
    <xf numFmtId="0" fontId="13" fillId="0" borderId="4" xfId="2" applyBorder="1" applyAlignment="1">
      <alignment horizontal="center"/>
    </xf>
    <xf numFmtId="0" fontId="13" fillId="0" borderId="5" xfId="2" applyBorder="1" applyAlignment="1">
      <alignment horizontal="center"/>
    </xf>
    <xf numFmtId="0" fontId="13" fillId="0" borderId="6" xfId="2" applyBorder="1" applyAlignment="1">
      <alignment horizontal="center"/>
    </xf>
    <xf numFmtId="0" fontId="13" fillId="0" borderId="7" xfId="2" applyBorder="1" applyAlignment="1">
      <alignment horizontal="center"/>
    </xf>
    <xf numFmtId="0" fontId="13" fillId="0" borderId="0" xfId="2" applyBorder="1" applyAlignment="1">
      <alignment horizontal="center"/>
    </xf>
    <xf numFmtId="0" fontId="13" fillId="0" borderId="8" xfId="2" applyBorder="1" applyAlignment="1">
      <alignment horizontal="center"/>
    </xf>
    <xf numFmtId="0" fontId="13" fillId="0" borderId="9" xfId="2" applyBorder="1" applyAlignment="1">
      <alignment horizontal="center"/>
    </xf>
    <xf numFmtId="0" fontId="13" fillId="0" borderId="10" xfId="2" applyBorder="1" applyAlignment="1">
      <alignment horizontal="center"/>
    </xf>
    <xf numFmtId="0" fontId="13" fillId="0" borderId="11" xfId="2" applyBorder="1" applyAlignment="1">
      <alignment horizontal="center"/>
    </xf>
    <xf numFmtId="3" fontId="13" fillId="0" borderId="24" xfId="2" applyNumberFormat="1" applyBorder="1" applyAlignment="1">
      <alignment horizontal="center"/>
    </xf>
    <xf numFmtId="3" fontId="13" fillId="0" borderId="25" xfId="2" applyNumberFormat="1" applyBorder="1" applyAlignment="1">
      <alignment horizontal="center"/>
    </xf>
    <xf numFmtId="0" fontId="13" fillId="0" borderId="24" xfId="2" applyBorder="1" applyAlignment="1">
      <alignment horizontal="center"/>
    </xf>
    <xf numFmtId="0" fontId="13" fillId="0" borderId="25" xfId="2" applyBorder="1" applyAlignment="1">
      <alignment horizontal="center"/>
    </xf>
    <xf numFmtId="3" fontId="13" fillId="0" borderId="26" xfId="2" applyNumberFormat="1" applyBorder="1" applyAlignment="1">
      <alignment horizontal="center"/>
    </xf>
    <xf numFmtId="0" fontId="13" fillId="0" borderId="26" xfId="2" applyBorder="1" applyAlignment="1">
      <alignment horizontal="center"/>
    </xf>
  </cellXfs>
  <cellStyles count="4">
    <cellStyle name="Normal" xfId="0" builtinId="0"/>
    <cellStyle name="Normal 2" xfId="2"/>
    <cellStyle name="Normal 3" xfId="3"/>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81887454853275"/>
          <c:y val="0.10116355413937893"/>
          <c:w val="0.80436909460682082"/>
          <c:h val="0.68329133386587126"/>
        </c:manualLayout>
      </c:layout>
      <c:barChart>
        <c:barDir val="bar"/>
        <c:grouping val="stacked"/>
        <c:varyColors val="0"/>
        <c:ser>
          <c:idx val="1"/>
          <c:order val="0"/>
          <c:tx>
            <c:strRef>
              <c:f>[1]partCPGEvoeu1_section!$C$4</c:f>
              <c:strCache>
                <c:ptCount val="1"/>
                <c:pt idx="0">
                  <c:v>Classe préparatoire littéraire</c:v>
                </c:pt>
              </c:strCache>
            </c:strRef>
          </c:tx>
          <c:spPr>
            <a:solidFill>
              <a:schemeClr val="tx2">
                <a:lumMod val="75000"/>
              </a:schemeClr>
            </a:solidFill>
            <a:ln>
              <a:solidFill>
                <a:schemeClr val="tx1"/>
              </a:solidFill>
            </a:ln>
          </c:spPr>
          <c:invertIfNegative val="0"/>
          <c:dLbls>
            <c:dLbl>
              <c:idx val="0"/>
              <c:layout/>
              <c:tx>
                <c:rich>
                  <a:bodyPr/>
                  <a:lstStyle/>
                  <a:p>
                    <a:r>
                      <a:rPr lang="en-US"/>
                      <a:t>7,8%</a:t>
                    </a:r>
                  </a:p>
                </c:rich>
              </c:tx>
              <c:showLegendKey val="0"/>
              <c:showVal val="1"/>
              <c:showCatName val="0"/>
              <c:showSerName val="0"/>
              <c:showPercent val="0"/>
              <c:showBubbleSize val="0"/>
            </c:dLbl>
            <c:dLbl>
              <c:idx val="1"/>
              <c:layout/>
              <c:tx>
                <c:rich>
                  <a:bodyPr/>
                  <a:lstStyle/>
                  <a:p>
                    <a:r>
                      <a:rPr lang="en-US"/>
                      <a:t>2,1%</a:t>
                    </a:r>
                  </a:p>
                </c:rich>
              </c:tx>
              <c:showLegendKey val="0"/>
              <c:showVal val="1"/>
              <c:showCatName val="0"/>
              <c:showSerName val="0"/>
              <c:showPercent val="0"/>
              <c:showBubbleSize val="0"/>
            </c:dLbl>
            <c:dLbl>
              <c:idx val="2"/>
              <c:layout/>
              <c:tx>
                <c:rich>
                  <a:bodyPr/>
                  <a:lstStyle/>
                  <a:p>
                    <a:r>
                      <a:rPr lang="en-US"/>
                      <a:t>1,1%</a:t>
                    </a:r>
                  </a:p>
                </c:rich>
              </c:tx>
              <c:showLegendKey val="0"/>
              <c:showVal val="1"/>
              <c:showCatName val="0"/>
              <c:showSerName val="0"/>
              <c:showPercent val="0"/>
              <c:showBubbleSize val="0"/>
            </c:dLbl>
            <c:numFmt formatCode="#,##0.0" sourceLinked="0"/>
            <c:txPr>
              <a:bodyPr/>
              <a:lstStyle/>
              <a:p>
                <a:pPr>
                  <a:defRPr>
                    <a:solidFill>
                      <a:schemeClr val="bg1"/>
                    </a:solidFill>
                  </a:defRPr>
                </a:pPr>
                <a:endParaRPr lang="fr-FR"/>
              </a:p>
            </c:txPr>
            <c:showLegendKey val="0"/>
            <c:showVal val="1"/>
            <c:showCatName val="0"/>
            <c:showSerName val="0"/>
            <c:showPercent val="0"/>
            <c:showBubbleSize val="0"/>
            <c:showLeaderLines val="0"/>
          </c:dLbls>
          <c:cat>
            <c:strRef>
              <c:f>[1]partCPGEvoeu1_section!$A$8:$A$10</c:f>
              <c:strCache>
                <c:ptCount val="3"/>
                <c:pt idx="0">
                  <c:v>Bac Littéraire</c:v>
                </c:pt>
                <c:pt idx="1">
                  <c:v>Bac Economique et Social</c:v>
                </c:pt>
                <c:pt idx="2">
                  <c:v>Bac Scientifique</c:v>
                </c:pt>
              </c:strCache>
            </c:strRef>
          </c:cat>
          <c:val>
            <c:numRef>
              <c:f>[1]partCPGEvoeu1_section!$C$8:$C$10</c:f>
              <c:numCache>
                <c:formatCode>General</c:formatCode>
                <c:ptCount val="3"/>
                <c:pt idx="0">
                  <c:v>7.82</c:v>
                </c:pt>
                <c:pt idx="1">
                  <c:v>2.09</c:v>
                </c:pt>
                <c:pt idx="2">
                  <c:v>1.1399999999999999</c:v>
                </c:pt>
              </c:numCache>
            </c:numRef>
          </c:val>
        </c:ser>
        <c:ser>
          <c:idx val="2"/>
          <c:order val="1"/>
          <c:tx>
            <c:strRef>
              <c:f>[1]partCPGEvoeu1_section!$D$4</c:f>
              <c:strCache>
                <c:ptCount val="1"/>
                <c:pt idx="0">
                  <c:v>Classe préparatoire scientifique</c:v>
                </c:pt>
              </c:strCache>
            </c:strRef>
          </c:tx>
          <c:spPr>
            <a:solidFill>
              <a:schemeClr val="tx2">
                <a:lumMod val="60000"/>
                <a:lumOff val="40000"/>
              </a:schemeClr>
            </a:solidFill>
            <a:ln>
              <a:solidFill>
                <a:schemeClr val="tx1"/>
              </a:solidFill>
            </a:ln>
          </c:spPr>
          <c:invertIfNegative val="0"/>
          <c:dLbls>
            <c:dLbl>
              <c:idx val="0"/>
              <c:layout>
                <c:manualLayout>
                  <c:x val="-1.4899428855227216E-2"/>
                  <c:y val="0"/>
                </c:manualLayout>
              </c:layout>
              <c:tx>
                <c:rich>
                  <a:bodyPr/>
                  <a:lstStyle/>
                  <a:p>
                    <a:r>
                      <a:rPr lang="en-US"/>
                      <a:t>0,1%</a:t>
                    </a:r>
                  </a:p>
                </c:rich>
              </c:tx>
              <c:showLegendKey val="0"/>
              <c:showVal val="1"/>
              <c:showCatName val="0"/>
              <c:showSerName val="0"/>
              <c:showPercent val="0"/>
              <c:showBubbleSize val="0"/>
            </c:dLbl>
            <c:dLbl>
              <c:idx val="1"/>
              <c:delete val="1"/>
            </c:dLbl>
            <c:dLbl>
              <c:idx val="2"/>
              <c:layout/>
              <c:tx>
                <c:rich>
                  <a:bodyPr/>
                  <a:lstStyle/>
                  <a:p>
                    <a:r>
                      <a:rPr lang="en-US"/>
                      <a:t>13,6%</a:t>
                    </a:r>
                  </a:p>
                </c:rich>
              </c:tx>
              <c:showLegendKey val="0"/>
              <c:showVal val="1"/>
              <c:showCatName val="0"/>
              <c:showSerName val="0"/>
              <c:showPercent val="0"/>
              <c:showBubbleSize val="0"/>
            </c:dLbl>
            <c:numFmt formatCode="#,##0.0" sourceLinked="0"/>
            <c:txPr>
              <a:bodyPr/>
              <a:lstStyle/>
              <a:p>
                <a:pPr>
                  <a:defRPr>
                    <a:solidFill>
                      <a:schemeClr val="bg1"/>
                    </a:solidFill>
                  </a:defRPr>
                </a:pPr>
                <a:endParaRPr lang="fr-FR"/>
              </a:p>
            </c:txPr>
            <c:showLegendKey val="0"/>
            <c:showVal val="1"/>
            <c:showCatName val="0"/>
            <c:showSerName val="0"/>
            <c:showPercent val="0"/>
            <c:showBubbleSize val="0"/>
            <c:showLeaderLines val="0"/>
          </c:dLbls>
          <c:cat>
            <c:strRef>
              <c:f>[1]partCPGEvoeu1_section!$A$8:$A$10</c:f>
              <c:strCache>
                <c:ptCount val="3"/>
                <c:pt idx="0">
                  <c:v>Bac Littéraire</c:v>
                </c:pt>
                <c:pt idx="1">
                  <c:v>Bac Economique et Social</c:v>
                </c:pt>
                <c:pt idx="2">
                  <c:v>Bac Scientifique</c:v>
                </c:pt>
              </c:strCache>
            </c:strRef>
          </c:cat>
          <c:val>
            <c:numRef>
              <c:f>[1]partCPGEvoeu1_section!$D$8:$D$10</c:f>
              <c:numCache>
                <c:formatCode>General</c:formatCode>
                <c:ptCount val="3"/>
                <c:pt idx="0">
                  <c:v>0.08</c:v>
                </c:pt>
                <c:pt idx="1">
                  <c:v>0.03</c:v>
                </c:pt>
                <c:pt idx="2">
                  <c:v>13.58</c:v>
                </c:pt>
              </c:numCache>
            </c:numRef>
          </c:val>
        </c:ser>
        <c:ser>
          <c:idx val="3"/>
          <c:order val="2"/>
          <c:tx>
            <c:strRef>
              <c:f>[1]partCPGEvoeu1_section!$E$4</c:f>
              <c:strCache>
                <c:ptCount val="1"/>
                <c:pt idx="0">
                  <c:v>Classe préparatoire économique et commerciale</c:v>
                </c:pt>
              </c:strCache>
            </c:strRef>
          </c:tx>
          <c:spPr>
            <a:solidFill>
              <a:schemeClr val="tx2">
                <a:lumMod val="40000"/>
                <a:lumOff val="60000"/>
              </a:schemeClr>
            </a:solidFill>
            <a:ln>
              <a:solidFill>
                <a:schemeClr val="tx1"/>
              </a:solidFill>
            </a:ln>
          </c:spPr>
          <c:invertIfNegative val="0"/>
          <c:dLbls>
            <c:dLbl>
              <c:idx val="0"/>
              <c:layout>
                <c:manualLayout>
                  <c:x val="2.3176889330353449E-2"/>
                  <c:y val="0"/>
                </c:manualLayout>
              </c:layout>
              <c:tx>
                <c:rich>
                  <a:bodyPr/>
                  <a:lstStyle/>
                  <a:p>
                    <a:r>
                      <a:rPr lang="en-US"/>
                      <a:t>0,2%</a:t>
                    </a:r>
                  </a:p>
                </c:rich>
              </c:tx>
              <c:showLegendKey val="0"/>
              <c:showVal val="1"/>
              <c:showCatName val="0"/>
              <c:showSerName val="0"/>
              <c:showPercent val="0"/>
              <c:showBubbleSize val="0"/>
            </c:dLbl>
            <c:dLbl>
              <c:idx val="1"/>
              <c:layout/>
              <c:tx>
                <c:rich>
                  <a:bodyPr/>
                  <a:lstStyle/>
                  <a:p>
                    <a:r>
                      <a:rPr lang="en-US"/>
                      <a:t>6,3%</a:t>
                    </a:r>
                  </a:p>
                </c:rich>
              </c:tx>
              <c:showLegendKey val="0"/>
              <c:showVal val="1"/>
              <c:showCatName val="0"/>
              <c:showSerName val="0"/>
              <c:showPercent val="0"/>
              <c:showBubbleSize val="0"/>
            </c:dLbl>
            <c:dLbl>
              <c:idx val="2"/>
              <c:layout/>
              <c:tx>
                <c:rich>
                  <a:bodyPr/>
                  <a:lstStyle/>
                  <a:p>
                    <a:r>
                      <a:rPr lang="en-US"/>
                      <a:t>3,0%</a:t>
                    </a:r>
                  </a:p>
                </c:rich>
              </c:tx>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Ref>
              <c:f>[1]partCPGEvoeu1_section!$A$8:$A$10</c:f>
              <c:strCache>
                <c:ptCount val="3"/>
                <c:pt idx="0">
                  <c:v>Bac Littéraire</c:v>
                </c:pt>
                <c:pt idx="1">
                  <c:v>Bac Economique et Social</c:v>
                </c:pt>
                <c:pt idx="2">
                  <c:v>Bac Scientifique</c:v>
                </c:pt>
              </c:strCache>
            </c:strRef>
          </c:cat>
          <c:val>
            <c:numRef>
              <c:f>[1]partCPGEvoeu1_section!$E$8:$E$10</c:f>
              <c:numCache>
                <c:formatCode>General</c:formatCode>
                <c:ptCount val="3"/>
                <c:pt idx="0">
                  <c:v>0.24</c:v>
                </c:pt>
                <c:pt idx="1">
                  <c:v>6.32</c:v>
                </c:pt>
                <c:pt idx="2">
                  <c:v>2.98</c:v>
                </c:pt>
              </c:numCache>
            </c:numRef>
          </c:val>
        </c:ser>
        <c:dLbls>
          <c:showLegendKey val="0"/>
          <c:showVal val="0"/>
          <c:showCatName val="0"/>
          <c:showSerName val="0"/>
          <c:showPercent val="0"/>
          <c:showBubbleSize val="0"/>
        </c:dLbls>
        <c:gapWidth val="150"/>
        <c:overlap val="100"/>
        <c:axId val="91362048"/>
        <c:axId val="91363584"/>
      </c:barChart>
      <c:catAx>
        <c:axId val="91362048"/>
        <c:scaling>
          <c:orientation val="minMax"/>
        </c:scaling>
        <c:delete val="0"/>
        <c:axPos val="l"/>
        <c:majorTickMark val="out"/>
        <c:minorTickMark val="none"/>
        <c:tickLblPos val="nextTo"/>
        <c:crossAx val="91363584"/>
        <c:crosses val="autoZero"/>
        <c:auto val="1"/>
        <c:lblAlgn val="ctr"/>
        <c:lblOffset val="100"/>
        <c:noMultiLvlLbl val="0"/>
      </c:catAx>
      <c:valAx>
        <c:axId val="91363584"/>
        <c:scaling>
          <c:orientation val="minMax"/>
        </c:scaling>
        <c:delete val="0"/>
        <c:axPos val="b"/>
        <c:majorGridlines>
          <c:spPr>
            <a:ln>
              <a:solidFill>
                <a:schemeClr val="tx2">
                  <a:alpha val="20000"/>
                </a:schemeClr>
              </a:solidFill>
            </a:ln>
          </c:spPr>
        </c:majorGridlines>
        <c:title>
          <c:tx>
            <c:rich>
              <a:bodyPr/>
              <a:lstStyle/>
              <a:p>
                <a:pPr>
                  <a:defRPr/>
                </a:pPr>
                <a:r>
                  <a:rPr lang="en-US"/>
                  <a:t>%</a:t>
                </a:r>
              </a:p>
            </c:rich>
          </c:tx>
          <c:layout/>
          <c:overlay val="0"/>
        </c:title>
        <c:numFmt formatCode="General" sourceLinked="1"/>
        <c:majorTickMark val="out"/>
        <c:minorTickMark val="none"/>
        <c:tickLblPos val="nextTo"/>
        <c:crossAx val="9136204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9364141514115857"/>
          <c:y val="8.0366899610501114E-2"/>
          <c:w val="0.76411674698783871"/>
          <c:h val="0.7795451797370847"/>
        </c:manualLayout>
      </c:layout>
      <c:barChart>
        <c:barDir val="col"/>
        <c:grouping val="clustered"/>
        <c:varyColors val="0"/>
        <c:ser>
          <c:idx val="0"/>
          <c:order val="0"/>
          <c:tx>
            <c:v>Faire un 1er vœu dans une autre formation</c:v>
          </c:tx>
          <c:invertIfNegative val="0"/>
          <c:dPt>
            <c:idx val="20"/>
            <c:invertIfNegative val="0"/>
            <c:bubble3D val="0"/>
            <c:spPr>
              <a:ln w="12700">
                <a:solidFill>
                  <a:schemeClr val="accent1"/>
                </a:solidFill>
              </a:ln>
            </c:spPr>
          </c:dPt>
          <c:dLbls>
            <c:dLbl>
              <c:idx val="20"/>
              <c:layout/>
              <c:tx>
                <c:rich>
                  <a:bodyPr/>
                  <a:lstStyle/>
                  <a:p>
                    <a:pPr>
                      <a:defRPr sz="1100" b="0" i="0" u="none" strike="noStrike" baseline="0">
                        <a:solidFill>
                          <a:srgbClr val="000000"/>
                        </a:solidFill>
                        <a:latin typeface="Arial"/>
                        <a:ea typeface="Arial"/>
                        <a:cs typeface="Arial"/>
                      </a:defRPr>
                    </a:pPr>
                    <a:r>
                      <a:rPr lang="fr-FR"/>
                      <a:t>37 216</a:t>
                    </a:r>
                  </a:p>
                </c:rich>
              </c:tx>
              <c:spPr/>
              <c:showLegendKey val="0"/>
              <c:showVal val="0"/>
              <c:showCatName val="0"/>
              <c:showSerName val="0"/>
              <c:showPercent val="0"/>
              <c:showBubbleSize val="0"/>
            </c:dLbl>
            <c:showLegendKey val="0"/>
            <c:showVal val="0"/>
            <c:showCatName val="0"/>
            <c:showSerName val="0"/>
            <c:showPercent val="0"/>
            <c:showBubbleSize val="0"/>
          </c:dLbls>
          <c:cat>
            <c:numRef>
              <c:f>'Graphique 2'!$D$2:$D$42</c:f>
              <c:numCache>
                <c:formatCode>General</c:formatCode>
                <c:ptCount val="4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numCache>
            </c:numRef>
          </c:cat>
          <c:val>
            <c:numRef>
              <c:f>'Graphique 2'!$B$2:$B$42</c:f>
              <c:numCache>
                <c:formatCode>#,##0</c:formatCode>
                <c:ptCount val="41"/>
                <c:pt idx="0">
                  <c:v>5</c:v>
                </c:pt>
                <c:pt idx="1">
                  <c:v>17</c:v>
                </c:pt>
                <c:pt idx="2">
                  <c:v>38</c:v>
                </c:pt>
                <c:pt idx="3">
                  <c:v>50</c:v>
                </c:pt>
                <c:pt idx="4">
                  <c:v>75</c:v>
                </c:pt>
                <c:pt idx="5">
                  <c:v>100</c:v>
                </c:pt>
                <c:pt idx="6">
                  <c:v>121</c:v>
                </c:pt>
                <c:pt idx="7">
                  <c:v>148</c:v>
                </c:pt>
                <c:pt idx="8">
                  <c:v>201</c:v>
                </c:pt>
                <c:pt idx="9">
                  <c:v>337</c:v>
                </c:pt>
                <c:pt idx="10">
                  <c:v>539</c:v>
                </c:pt>
                <c:pt idx="11">
                  <c:v>868</c:v>
                </c:pt>
                <c:pt idx="12">
                  <c:v>1433</c:v>
                </c:pt>
                <c:pt idx="13">
                  <c:v>2280</c:v>
                </c:pt>
                <c:pt idx="14">
                  <c:v>3522</c:v>
                </c:pt>
                <c:pt idx="15">
                  <c:v>3161</c:v>
                </c:pt>
                <c:pt idx="16">
                  <c:v>907</c:v>
                </c:pt>
                <c:pt idx="17">
                  <c:v>2534</c:v>
                </c:pt>
                <c:pt idx="18">
                  <c:v>4868</c:v>
                </c:pt>
                <c:pt idx="19">
                  <c:v>8884</c:v>
                </c:pt>
                <c:pt idx="20">
                  <c:v>37216</c:v>
                </c:pt>
                <c:pt idx="21">
                  <c:v>29431</c:v>
                </c:pt>
                <c:pt idx="22">
                  <c:v>26484</c:v>
                </c:pt>
                <c:pt idx="23">
                  <c:v>20386</c:v>
                </c:pt>
                <c:pt idx="24">
                  <c:v>25565</c:v>
                </c:pt>
                <c:pt idx="25">
                  <c:v>20333</c:v>
                </c:pt>
                <c:pt idx="26">
                  <c:v>18220</c:v>
                </c:pt>
                <c:pt idx="27">
                  <c:v>13399</c:v>
                </c:pt>
                <c:pt idx="28">
                  <c:v>17371</c:v>
                </c:pt>
                <c:pt idx="29">
                  <c:v>11987</c:v>
                </c:pt>
                <c:pt idx="30">
                  <c:v>9870</c:v>
                </c:pt>
                <c:pt idx="31">
                  <c:v>6324</c:v>
                </c:pt>
                <c:pt idx="32">
                  <c:v>8509</c:v>
                </c:pt>
                <c:pt idx="33">
                  <c:v>4979</c:v>
                </c:pt>
                <c:pt idx="34">
                  <c:v>3741</c:v>
                </c:pt>
                <c:pt idx="35">
                  <c:v>2675</c:v>
                </c:pt>
                <c:pt idx="36">
                  <c:v>1704</c:v>
                </c:pt>
                <c:pt idx="37">
                  <c:v>996</c:v>
                </c:pt>
                <c:pt idx="38">
                  <c:v>533</c:v>
                </c:pt>
                <c:pt idx="39">
                  <c:v>275</c:v>
                </c:pt>
                <c:pt idx="40">
                  <c:v>0</c:v>
                </c:pt>
              </c:numCache>
            </c:numRef>
          </c:val>
        </c:ser>
        <c:ser>
          <c:idx val="1"/>
          <c:order val="1"/>
          <c:tx>
            <c:v>Faire son 1er vœu en CPGE</c:v>
          </c:tx>
          <c:spPr>
            <a:noFill/>
            <a:ln w="31750">
              <a:solidFill>
                <a:schemeClr val="accent1">
                  <a:lumMod val="40000"/>
                  <a:lumOff val="60000"/>
                </a:schemeClr>
              </a:solidFill>
            </a:ln>
          </c:spPr>
          <c:invertIfNegative val="0"/>
          <c:dLbls>
            <c:dLbl>
              <c:idx val="20"/>
              <c:layout/>
              <c:spPr/>
              <c:txPr>
                <a:bodyPr/>
                <a:lstStyle/>
                <a:p>
                  <a:pPr>
                    <a:defRPr sz="11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val>
            <c:numRef>
              <c:f>'Graphique 2'!$B$43:$B$83</c:f>
              <c:numCache>
                <c:formatCode>#,##0</c:formatCode>
                <c:ptCount val="41"/>
                <c:pt idx="0">
                  <c:v>0</c:v>
                </c:pt>
                <c:pt idx="1">
                  <c:v>0</c:v>
                </c:pt>
                <c:pt idx="2">
                  <c:v>0</c:v>
                </c:pt>
                <c:pt idx="3">
                  <c:v>1</c:v>
                </c:pt>
                <c:pt idx="4">
                  <c:v>0</c:v>
                </c:pt>
                <c:pt idx="5">
                  <c:v>2</c:v>
                </c:pt>
                <c:pt idx="6">
                  <c:v>1</c:v>
                </c:pt>
                <c:pt idx="7">
                  <c:v>4</c:v>
                </c:pt>
                <c:pt idx="8">
                  <c:v>3</c:v>
                </c:pt>
                <c:pt idx="9">
                  <c:v>3</c:v>
                </c:pt>
                <c:pt idx="10">
                  <c:v>12</c:v>
                </c:pt>
                <c:pt idx="11">
                  <c:v>12</c:v>
                </c:pt>
                <c:pt idx="12">
                  <c:v>16</c:v>
                </c:pt>
                <c:pt idx="13">
                  <c:v>20</c:v>
                </c:pt>
                <c:pt idx="14">
                  <c:v>45</c:v>
                </c:pt>
                <c:pt idx="15">
                  <c:v>34</c:v>
                </c:pt>
                <c:pt idx="16">
                  <c:v>9</c:v>
                </c:pt>
                <c:pt idx="17">
                  <c:v>47</c:v>
                </c:pt>
                <c:pt idx="18">
                  <c:v>61</c:v>
                </c:pt>
                <c:pt idx="19">
                  <c:v>167</c:v>
                </c:pt>
                <c:pt idx="20">
                  <c:v>795</c:v>
                </c:pt>
                <c:pt idx="21">
                  <c:v>846</c:v>
                </c:pt>
                <c:pt idx="22">
                  <c:v>1036</c:v>
                </c:pt>
                <c:pt idx="23">
                  <c:v>993</c:v>
                </c:pt>
                <c:pt idx="24">
                  <c:v>1876</c:v>
                </c:pt>
                <c:pt idx="25">
                  <c:v>2047</c:v>
                </c:pt>
                <c:pt idx="26">
                  <c:v>2495</c:v>
                </c:pt>
                <c:pt idx="27">
                  <c:v>2135</c:v>
                </c:pt>
                <c:pt idx="28">
                  <c:v>3921</c:v>
                </c:pt>
                <c:pt idx="29">
                  <c:v>3540</c:v>
                </c:pt>
                <c:pt idx="30">
                  <c:v>3663</c:v>
                </c:pt>
                <c:pt idx="31">
                  <c:v>2753</c:v>
                </c:pt>
                <c:pt idx="32">
                  <c:v>4764</c:v>
                </c:pt>
                <c:pt idx="33">
                  <c:v>3400</c:v>
                </c:pt>
                <c:pt idx="34">
                  <c:v>3079</c:v>
                </c:pt>
                <c:pt idx="35">
                  <c:v>2524</c:v>
                </c:pt>
                <c:pt idx="36">
                  <c:v>1860</c:v>
                </c:pt>
                <c:pt idx="37">
                  <c:v>1325</c:v>
                </c:pt>
                <c:pt idx="38">
                  <c:v>744</c:v>
                </c:pt>
                <c:pt idx="39">
                  <c:v>585</c:v>
                </c:pt>
                <c:pt idx="40">
                  <c:v>0</c:v>
                </c:pt>
              </c:numCache>
            </c:numRef>
          </c:val>
        </c:ser>
        <c:dLbls>
          <c:showLegendKey val="0"/>
          <c:showVal val="0"/>
          <c:showCatName val="0"/>
          <c:showSerName val="0"/>
          <c:showPercent val="0"/>
          <c:showBubbleSize val="0"/>
        </c:dLbls>
        <c:gapWidth val="0"/>
        <c:overlap val="100"/>
        <c:axId val="90994944"/>
        <c:axId val="91005312"/>
      </c:barChart>
      <c:catAx>
        <c:axId val="90994944"/>
        <c:scaling>
          <c:orientation val="minMax"/>
        </c:scaling>
        <c:delete val="0"/>
        <c:axPos val="b"/>
        <c:title>
          <c:tx>
            <c:rich>
              <a:bodyPr/>
              <a:lstStyle/>
              <a:p>
                <a:pPr>
                  <a:defRPr sz="1400" b="0" i="0" u="none" strike="noStrike" baseline="0">
                    <a:solidFill>
                      <a:srgbClr val="000000"/>
                    </a:solidFill>
                    <a:latin typeface="Arial"/>
                    <a:ea typeface="Arial"/>
                    <a:cs typeface="Arial"/>
                  </a:defRPr>
                </a:pPr>
                <a:r>
                  <a:rPr lang="fr-FR"/>
                  <a:t>Moyenne obtenue au baccalauréat</a:t>
                </a:r>
              </a:p>
            </c:rich>
          </c:tx>
          <c:layout>
            <c:manualLayout>
              <c:xMode val="edge"/>
              <c:yMode val="edge"/>
              <c:x val="0.45021277211672078"/>
              <c:y val="0.91988731775020283"/>
            </c:manualLayout>
          </c:layout>
          <c:overlay val="0"/>
        </c:title>
        <c:numFmt formatCode="General" sourceLinked="1"/>
        <c:majorTickMark val="out"/>
        <c:minorTickMark val="none"/>
        <c:tickLblPos val="low"/>
        <c:txPr>
          <a:bodyPr rot="-60000" vert="horz"/>
          <a:lstStyle/>
          <a:p>
            <a:pPr>
              <a:defRPr sz="1400" b="0" i="0" u="none" strike="noStrike" baseline="0">
                <a:solidFill>
                  <a:srgbClr val="000000"/>
                </a:solidFill>
                <a:latin typeface="Arial"/>
                <a:ea typeface="Arial"/>
                <a:cs typeface="Arial"/>
              </a:defRPr>
            </a:pPr>
            <a:endParaRPr lang="fr-FR"/>
          </a:p>
        </c:txPr>
        <c:crossAx val="91005312"/>
        <c:crosses val="autoZero"/>
        <c:auto val="1"/>
        <c:lblAlgn val="ctr"/>
        <c:lblOffset val="10"/>
        <c:tickLblSkip val="2"/>
        <c:tickMarkSkip val="1"/>
        <c:noMultiLvlLbl val="0"/>
      </c:catAx>
      <c:valAx>
        <c:axId val="91005312"/>
        <c:scaling>
          <c:orientation val="minMax"/>
        </c:scaling>
        <c:delete val="0"/>
        <c:axPos val="l"/>
        <c:majorGridlines/>
        <c:title>
          <c:tx>
            <c:rich>
              <a:bodyPr/>
              <a:lstStyle/>
              <a:p>
                <a:pPr>
                  <a:defRPr sz="1400" b="0" i="0" u="none" strike="noStrike" baseline="0">
                    <a:solidFill>
                      <a:srgbClr val="000000"/>
                    </a:solidFill>
                    <a:latin typeface="Arial"/>
                    <a:ea typeface="Arial"/>
                    <a:cs typeface="Arial"/>
                  </a:defRPr>
                </a:pPr>
                <a:r>
                  <a:rPr lang="fr-FR"/>
                  <a:t>Nombre de candidats</a:t>
                </a:r>
              </a:p>
            </c:rich>
          </c:tx>
          <c:layout>
            <c:manualLayout>
              <c:xMode val="edge"/>
              <c:yMode val="edge"/>
              <c:x val="4.9717389416396481E-2"/>
              <c:y val="0.33922029379835378"/>
            </c:manualLayout>
          </c:layout>
          <c:overlay val="0"/>
        </c:title>
        <c:numFmt formatCode="#,##0" sourceLinked="0"/>
        <c:majorTickMark val="none"/>
        <c:minorTickMark val="none"/>
        <c:tickLblPos val="nextTo"/>
        <c:txPr>
          <a:bodyPr rot="0" vert="horz"/>
          <a:lstStyle/>
          <a:p>
            <a:pPr>
              <a:defRPr sz="1400" b="0" i="0" u="none" strike="noStrike" baseline="0">
                <a:solidFill>
                  <a:srgbClr val="000000"/>
                </a:solidFill>
                <a:latin typeface="Arial"/>
                <a:ea typeface="Arial"/>
                <a:cs typeface="Arial"/>
              </a:defRPr>
            </a:pPr>
            <a:endParaRPr lang="fr-FR"/>
          </a:p>
        </c:txPr>
        <c:crossAx val="90994944"/>
        <c:crosses val="autoZero"/>
        <c:crossBetween val="between"/>
        <c:majorUnit val="10000"/>
      </c:valAx>
    </c:plotArea>
    <c:legend>
      <c:legendPos val="r"/>
      <c:layout>
        <c:manualLayout>
          <c:xMode val="edge"/>
          <c:yMode val="edge"/>
          <c:x val="0.16932185521846535"/>
          <c:y val="0.10758310315922551"/>
          <c:w val="0.40744437046472137"/>
          <c:h val="0.15586827170163939"/>
        </c:manualLayout>
      </c:layout>
      <c:overlay val="1"/>
      <c:txPr>
        <a:bodyPr/>
        <a:lstStyle/>
        <a:p>
          <a:pPr>
            <a:defRPr sz="128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400" b="0" i="0" u="none" strike="noStrike" baseline="0">
          <a:solidFill>
            <a:srgbClr val="000000"/>
          </a:solidFill>
          <a:latin typeface="Arial"/>
          <a:ea typeface="Arial"/>
          <a:cs typeface="Arial"/>
        </a:defRPr>
      </a:pPr>
      <a:endParaRPr lang="fr-FR"/>
    </a:p>
  </c:txPr>
  <c:printSettings>
    <c:headerFooter alignWithMargins="0"/>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'Graphique 3'!$B$39</c:f>
              <c:strCache>
                <c:ptCount val="1"/>
                <c:pt idx="0">
                  <c:v>Bac Economique et social</c:v>
                </c:pt>
              </c:strCache>
            </c:strRef>
          </c:tx>
          <c:spPr>
            <a:ln w="38100">
              <a:solidFill>
                <a:schemeClr val="tx2">
                  <a:lumMod val="20000"/>
                  <a:lumOff val="80000"/>
                </a:schemeClr>
              </a:solidFill>
            </a:ln>
          </c:spPr>
          <c:marker>
            <c:symbol val="none"/>
          </c:marker>
          <c:dLbls>
            <c:dLbl>
              <c:idx val="0"/>
              <c:delete val="1"/>
            </c:dLbl>
            <c:dLbl>
              <c:idx val="1"/>
              <c:delete val="1"/>
            </c:dLbl>
            <c:dLbl>
              <c:idx val="5"/>
              <c:layout>
                <c:manualLayout>
                  <c:x val="-6.7929184451053296E-3"/>
                  <c:y val="1.2405832016052038E-2"/>
                </c:manualLayout>
              </c:layout>
              <c:dLblPos val="r"/>
              <c:showLegendKey val="0"/>
              <c:showVal val="1"/>
              <c:showCatName val="0"/>
              <c:showSerName val="0"/>
              <c:showPercent val="0"/>
              <c:showBubbleSize val="0"/>
            </c:dLbl>
            <c:txPr>
              <a:bodyPr/>
              <a:lstStyle/>
              <a:p>
                <a:pPr>
                  <a:defRPr>
                    <a:solidFill>
                      <a:schemeClr val="tx2">
                        <a:lumMod val="20000"/>
                        <a:lumOff val="80000"/>
                      </a:schemeClr>
                    </a:solidFill>
                  </a:defRPr>
                </a:pPr>
                <a:endParaRPr lang="fr-FR"/>
              </a:p>
            </c:txPr>
            <c:dLblPos val="b"/>
            <c:showLegendKey val="0"/>
            <c:showVal val="1"/>
            <c:showCatName val="0"/>
            <c:showSerName val="0"/>
            <c:showPercent val="0"/>
            <c:showBubbleSize val="0"/>
            <c:showLeaderLines val="0"/>
          </c:dLbls>
          <c:cat>
            <c:strRef>
              <c:f>'Graphique 3'!$A$41:$A$46</c:f>
              <c:strCache>
                <c:ptCount val="6"/>
                <c:pt idx="0">
                  <c:v>Note inférieure à 10 (Rattrapage)</c:v>
                </c:pt>
                <c:pt idx="1">
                  <c:v>Entre 10 et 12 (Sans mention)</c:v>
                </c:pt>
                <c:pt idx="2">
                  <c:v>Entre 12 et 14 (Mention assez bien)</c:v>
                </c:pt>
                <c:pt idx="3">
                  <c:v>Entre 14 et 16 (Mention bien)</c:v>
                </c:pt>
                <c:pt idx="4">
                  <c:v>Entre 16 et 18 (Mention très bien)</c:v>
                </c:pt>
                <c:pt idx="5">
                  <c:v>Note supérieure à 18 (Mention très bien)</c:v>
                </c:pt>
              </c:strCache>
            </c:strRef>
          </c:cat>
          <c:val>
            <c:numRef>
              <c:f>'Graphique 3'!$B$41:$B$46</c:f>
              <c:numCache>
                <c:formatCode>0%</c:formatCode>
                <c:ptCount val="6"/>
                <c:pt idx="0">
                  <c:v>0</c:v>
                </c:pt>
                <c:pt idx="1">
                  <c:v>0.01</c:v>
                </c:pt>
                <c:pt idx="2">
                  <c:v>0.06</c:v>
                </c:pt>
                <c:pt idx="3">
                  <c:v>0.16</c:v>
                </c:pt>
                <c:pt idx="4">
                  <c:v>0.35</c:v>
                </c:pt>
                <c:pt idx="5">
                  <c:v>0.52</c:v>
                </c:pt>
              </c:numCache>
            </c:numRef>
          </c:val>
          <c:smooth val="0"/>
        </c:ser>
        <c:ser>
          <c:idx val="1"/>
          <c:order val="1"/>
          <c:tx>
            <c:strRef>
              <c:f>'Graphique 3'!$C$39</c:f>
              <c:strCache>
                <c:ptCount val="1"/>
                <c:pt idx="0">
                  <c:v>Bac Littéraire</c:v>
                </c:pt>
              </c:strCache>
            </c:strRef>
          </c:tx>
          <c:spPr>
            <a:ln w="38100">
              <a:solidFill>
                <a:schemeClr val="tx2">
                  <a:lumMod val="75000"/>
                </a:schemeClr>
              </a:solidFill>
            </a:ln>
          </c:spPr>
          <c:marker>
            <c:symbol val="none"/>
          </c:marker>
          <c:dPt>
            <c:idx val="3"/>
            <c:bubble3D val="0"/>
          </c:dPt>
          <c:dLbls>
            <c:dLbl>
              <c:idx val="0"/>
              <c:delete val="1"/>
            </c:dLbl>
            <c:dLbl>
              <c:idx val="1"/>
              <c:layout>
                <c:manualLayout>
                  <c:x val="-2.3942966428592352E-2"/>
                  <c:y val="-2.2131091520626645E-2"/>
                </c:manualLayout>
              </c:layout>
              <c:dLblPos val="r"/>
              <c:showLegendKey val="0"/>
              <c:showVal val="1"/>
              <c:showCatName val="0"/>
              <c:showSerName val="0"/>
              <c:showPercent val="0"/>
              <c:showBubbleSize val="0"/>
            </c:dLbl>
            <c:dLbl>
              <c:idx val="5"/>
              <c:layout>
                <c:manualLayout>
                  <c:x val="-3.515304970965377E-3"/>
                  <c:y val="-3.1856351025201235E-2"/>
                </c:manualLayout>
              </c:layout>
              <c:dLblPos val="r"/>
              <c:showLegendKey val="0"/>
              <c:showVal val="1"/>
              <c:showCatName val="0"/>
              <c:showSerName val="0"/>
              <c:showPercent val="0"/>
              <c:showBubbleSize val="0"/>
            </c:dLbl>
            <c:txPr>
              <a:bodyPr/>
              <a:lstStyle/>
              <a:p>
                <a:pPr>
                  <a:defRPr>
                    <a:solidFill>
                      <a:schemeClr val="tx2">
                        <a:lumMod val="75000"/>
                      </a:schemeClr>
                    </a:solidFill>
                  </a:defRPr>
                </a:pPr>
                <a:endParaRPr lang="fr-FR"/>
              </a:p>
            </c:txPr>
            <c:dLblPos val="t"/>
            <c:showLegendKey val="0"/>
            <c:showVal val="1"/>
            <c:showCatName val="0"/>
            <c:showSerName val="0"/>
            <c:showPercent val="0"/>
            <c:showBubbleSize val="0"/>
            <c:showLeaderLines val="0"/>
          </c:dLbls>
          <c:cat>
            <c:strRef>
              <c:f>'Graphique 3'!$A$41:$A$46</c:f>
              <c:strCache>
                <c:ptCount val="6"/>
                <c:pt idx="0">
                  <c:v>Note inférieure à 10 (Rattrapage)</c:v>
                </c:pt>
                <c:pt idx="1">
                  <c:v>Entre 10 et 12 (Sans mention)</c:v>
                </c:pt>
                <c:pt idx="2">
                  <c:v>Entre 12 et 14 (Mention assez bien)</c:v>
                </c:pt>
                <c:pt idx="3">
                  <c:v>Entre 14 et 16 (Mention bien)</c:v>
                </c:pt>
                <c:pt idx="4">
                  <c:v>Entre 16 et 18 (Mention très bien)</c:v>
                </c:pt>
                <c:pt idx="5">
                  <c:v>Note supérieure à 18 (Mention très bien)</c:v>
                </c:pt>
              </c:strCache>
            </c:strRef>
          </c:cat>
          <c:val>
            <c:numRef>
              <c:f>'Graphique 3'!$C$41:$C$46</c:f>
              <c:numCache>
                <c:formatCode>0%</c:formatCode>
                <c:ptCount val="6"/>
                <c:pt idx="0">
                  <c:v>0</c:v>
                </c:pt>
                <c:pt idx="1">
                  <c:v>0.01</c:v>
                </c:pt>
                <c:pt idx="2">
                  <c:v>0.05</c:v>
                </c:pt>
                <c:pt idx="3">
                  <c:v>0.17</c:v>
                </c:pt>
                <c:pt idx="4">
                  <c:v>0.37</c:v>
                </c:pt>
                <c:pt idx="5">
                  <c:v>0.6</c:v>
                </c:pt>
              </c:numCache>
            </c:numRef>
          </c:val>
          <c:smooth val="0"/>
        </c:ser>
        <c:ser>
          <c:idx val="2"/>
          <c:order val="2"/>
          <c:tx>
            <c:strRef>
              <c:f>'Graphique 3'!$D$39</c:f>
              <c:strCache>
                <c:ptCount val="1"/>
                <c:pt idx="0">
                  <c:v>Bac Scientifique</c:v>
                </c:pt>
              </c:strCache>
            </c:strRef>
          </c:tx>
          <c:spPr>
            <a:ln w="38100">
              <a:solidFill>
                <a:schemeClr val="tx2">
                  <a:lumMod val="60000"/>
                  <a:lumOff val="40000"/>
                </a:schemeClr>
              </a:solidFill>
            </a:ln>
          </c:spPr>
          <c:marker>
            <c:symbol val="none"/>
          </c:marker>
          <c:dLbls>
            <c:dLbl>
              <c:idx val="5"/>
              <c:layout>
                <c:manualLayout>
                  <c:x val="-3.515304970965377E-3"/>
                  <c:y val="-2.6805725114774112E-3"/>
                </c:manualLayout>
              </c:layout>
              <c:dLblPos val="r"/>
              <c:showLegendKey val="0"/>
              <c:showVal val="1"/>
              <c:showCatName val="0"/>
              <c:showSerName val="0"/>
              <c:showPercent val="0"/>
              <c:showBubbleSize val="0"/>
            </c:dLbl>
            <c:txPr>
              <a:bodyPr/>
              <a:lstStyle/>
              <a:p>
                <a:pPr>
                  <a:defRPr sz="1000">
                    <a:solidFill>
                      <a:schemeClr val="tx2">
                        <a:lumMod val="60000"/>
                        <a:lumOff val="40000"/>
                      </a:schemeClr>
                    </a:solidFill>
                  </a:defRPr>
                </a:pPr>
                <a:endParaRPr lang="fr-FR"/>
              </a:p>
            </c:txPr>
            <c:dLblPos val="t"/>
            <c:showLegendKey val="0"/>
            <c:showVal val="1"/>
            <c:showCatName val="0"/>
            <c:showSerName val="0"/>
            <c:showPercent val="0"/>
            <c:showBubbleSize val="0"/>
            <c:showLeaderLines val="0"/>
          </c:dLbls>
          <c:cat>
            <c:strRef>
              <c:f>'Graphique 3'!$A$41:$A$46</c:f>
              <c:strCache>
                <c:ptCount val="6"/>
                <c:pt idx="0">
                  <c:v>Note inférieure à 10 (Rattrapage)</c:v>
                </c:pt>
                <c:pt idx="1">
                  <c:v>Entre 10 et 12 (Sans mention)</c:v>
                </c:pt>
                <c:pt idx="2">
                  <c:v>Entre 12 et 14 (Mention assez bien)</c:v>
                </c:pt>
                <c:pt idx="3">
                  <c:v>Entre 14 et 16 (Mention bien)</c:v>
                </c:pt>
                <c:pt idx="4">
                  <c:v>Entre 16 et 18 (Mention très bien)</c:v>
                </c:pt>
                <c:pt idx="5">
                  <c:v>Note supérieure à 18 (Mention très bien)</c:v>
                </c:pt>
              </c:strCache>
            </c:strRef>
          </c:cat>
          <c:val>
            <c:numRef>
              <c:f>'Graphique 3'!$D$41:$D$46</c:f>
              <c:numCache>
                <c:formatCode>0%</c:formatCode>
                <c:ptCount val="6"/>
                <c:pt idx="0">
                  <c:v>0.02</c:v>
                </c:pt>
                <c:pt idx="1">
                  <c:v>0.05</c:v>
                </c:pt>
                <c:pt idx="2">
                  <c:v>0.13</c:v>
                </c:pt>
                <c:pt idx="3">
                  <c:v>0.27</c:v>
                </c:pt>
                <c:pt idx="4">
                  <c:v>0.43</c:v>
                </c:pt>
                <c:pt idx="5">
                  <c:v>0.56999999999999995</c:v>
                </c:pt>
              </c:numCache>
            </c:numRef>
          </c:val>
          <c:smooth val="0"/>
        </c:ser>
        <c:dLbls>
          <c:showLegendKey val="0"/>
          <c:showVal val="0"/>
          <c:showCatName val="0"/>
          <c:showSerName val="0"/>
          <c:showPercent val="0"/>
          <c:showBubbleSize val="0"/>
        </c:dLbls>
        <c:marker val="1"/>
        <c:smooth val="0"/>
        <c:axId val="91090304"/>
        <c:axId val="92030080"/>
      </c:lineChart>
      <c:catAx>
        <c:axId val="91090304"/>
        <c:scaling>
          <c:orientation val="minMax"/>
        </c:scaling>
        <c:delete val="0"/>
        <c:axPos val="b"/>
        <c:majorTickMark val="out"/>
        <c:minorTickMark val="none"/>
        <c:tickLblPos val="nextTo"/>
        <c:txPr>
          <a:bodyPr/>
          <a:lstStyle/>
          <a:p>
            <a:pPr>
              <a:defRPr sz="800"/>
            </a:pPr>
            <a:endParaRPr lang="fr-FR"/>
          </a:p>
        </c:txPr>
        <c:crossAx val="92030080"/>
        <c:crosses val="autoZero"/>
        <c:auto val="1"/>
        <c:lblAlgn val="ctr"/>
        <c:lblOffset val="100"/>
        <c:noMultiLvlLbl val="0"/>
      </c:catAx>
      <c:valAx>
        <c:axId val="92030080"/>
        <c:scaling>
          <c:orientation val="minMax"/>
        </c:scaling>
        <c:delete val="0"/>
        <c:axPos val="l"/>
        <c:majorGridlines>
          <c:spPr>
            <a:ln>
              <a:solidFill>
                <a:schemeClr val="accent1">
                  <a:alpha val="20000"/>
                </a:schemeClr>
              </a:solidFill>
            </a:ln>
          </c:spPr>
        </c:majorGridlines>
        <c:numFmt formatCode="0%" sourceLinked="1"/>
        <c:majorTickMark val="out"/>
        <c:minorTickMark val="none"/>
        <c:tickLblPos val="nextTo"/>
        <c:crossAx val="9109030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21"/>
            <c:invertIfNegative val="0"/>
            <c:bubble3D val="0"/>
            <c:spPr>
              <a:solidFill>
                <a:schemeClr val="bg1">
                  <a:lumMod val="65000"/>
                </a:schemeClr>
              </a:solidFill>
            </c:spPr>
          </c:dPt>
          <c:dLbls>
            <c:txPr>
              <a:bodyPr/>
              <a:lstStyle/>
              <a:p>
                <a:pPr>
                  <a:defRPr sz="11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'Graphique 4'!$D$7:$D$33</c:f>
              <c:strCache>
                <c:ptCount val="27"/>
                <c:pt idx="0">
                  <c:v>CORSE</c:v>
                </c:pt>
                <c:pt idx="1">
                  <c:v>POITIERS</c:v>
                </c:pt>
                <c:pt idx="2">
                  <c:v>AMIENS</c:v>
                </c:pt>
                <c:pt idx="3">
                  <c:v>GRENOBLE</c:v>
                </c:pt>
                <c:pt idx="4">
                  <c:v>ROUEN</c:v>
                </c:pt>
                <c:pt idx="5">
                  <c:v>BESANCON</c:v>
                </c:pt>
                <c:pt idx="6">
                  <c:v>CRETEIL</c:v>
                </c:pt>
                <c:pt idx="7">
                  <c:v>LIMOGES</c:v>
                </c:pt>
                <c:pt idx="8">
                  <c:v>ORLEANS-TOURS</c:v>
                </c:pt>
                <c:pt idx="9">
                  <c:v>CAEN</c:v>
                </c:pt>
                <c:pt idx="10">
                  <c:v>REIMS</c:v>
                </c:pt>
                <c:pt idx="11">
                  <c:v>MONTPELLIER</c:v>
                </c:pt>
                <c:pt idx="12">
                  <c:v>BORDEAUX</c:v>
                </c:pt>
                <c:pt idx="13">
                  <c:v>NANCY</c:v>
                </c:pt>
                <c:pt idx="14">
                  <c:v>NANTES</c:v>
                </c:pt>
                <c:pt idx="15">
                  <c:v>AIX-MARSEILLE</c:v>
                </c:pt>
                <c:pt idx="16">
                  <c:v>DIJON</c:v>
                </c:pt>
                <c:pt idx="17">
                  <c:v>CLERMONT-FERRAND</c:v>
                </c:pt>
                <c:pt idx="18">
                  <c:v>VERSAILLES</c:v>
                </c:pt>
                <c:pt idx="19">
                  <c:v>RENNES</c:v>
                </c:pt>
                <c:pt idx="20">
                  <c:v>NICE</c:v>
                </c:pt>
                <c:pt idx="21">
                  <c:v>ENSEMBLE METROPOLE</c:v>
                </c:pt>
                <c:pt idx="22">
                  <c:v>STRASBOURG</c:v>
                </c:pt>
                <c:pt idx="23">
                  <c:v>LILLE</c:v>
                </c:pt>
                <c:pt idx="24">
                  <c:v>TOULOUSE</c:v>
                </c:pt>
                <c:pt idx="25">
                  <c:v>LYON</c:v>
                </c:pt>
                <c:pt idx="26">
                  <c:v>PARIS</c:v>
                </c:pt>
              </c:strCache>
            </c:strRef>
          </c:cat>
          <c:val>
            <c:numRef>
              <c:f>'Graphique 4'!$E$7:$E$33</c:f>
              <c:numCache>
                <c:formatCode>0.0</c:formatCode>
                <c:ptCount val="27"/>
                <c:pt idx="0">
                  <c:v>24.358490566037737</c:v>
                </c:pt>
                <c:pt idx="1">
                  <c:v>16.513779527559056</c:v>
                </c:pt>
                <c:pt idx="2">
                  <c:v>16.440071556350627</c:v>
                </c:pt>
                <c:pt idx="3">
                  <c:v>14.185953711093376</c:v>
                </c:pt>
                <c:pt idx="4">
                  <c:v>13.437756497948017</c:v>
                </c:pt>
                <c:pt idx="5">
                  <c:v>13.299771167048055</c:v>
                </c:pt>
                <c:pt idx="6">
                  <c:v>12.641153632834165</c:v>
                </c:pt>
                <c:pt idx="7">
                  <c:v>12.37890625</c:v>
                </c:pt>
                <c:pt idx="8">
                  <c:v>11.419651056014692</c:v>
                </c:pt>
                <c:pt idx="9">
                  <c:v>11.155555555555555</c:v>
                </c:pt>
                <c:pt idx="10">
                  <c:v>10.968804159445407</c:v>
                </c:pt>
                <c:pt idx="11">
                  <c:v>10.565727699530516</c:v>
                </c:pt>
                <c:pt idx="12">
                  <c:v>10.222357971899816</c:v>
                </c:pt>
                <c:pt idx="13">
                  <c:v>9.5331654072208227</c:v>
                </c:pt>
                <c:pt idx="14">
                  <c:v>9.5106911984087521</c:v>
                </c:pt>
                <c:pt idx="15">
                  <c:v>9.4987639060568601</c:v>
                </c:pt>
                <c:pt idx="16">
                  <c:v>9.4631578947368418</c:v>
                </c:pt>
                <c:pt idx="17">
                  <c:v>9.3712948517940724</c:v>
                </c:pt>
                <c:pt idx="18">
                  <c:v>9.0283472538597831</c:v>
                </c:pt>
                <c:pt idx="19">
                  <c:v>8.9289314516129039</c:v>
                </c:pt>
                <c:pt idx="20">
                  <c:v>8.4263322884012535</c:v>
                </c:pt>
                <c:pt idx="21">
                  <c:v>8.3987275449101801</c:v>
                </c:pt>
                <c:pt idx="22">
                  <c:v>8.1790916880891178</c:v>
                </c:pt>
                <c:pt idx="23">
                  <c:v>7.9058054594386773</c:v>
                </c:pt>
                <c:pt idx="24">
                  <c:v>7.6233966136480245</c:v>
                </c:pt>
                <c:pt idx="25">
                  <c:v>5.7968802984062391</c:v>
                </c:pt>
                <c:pt idx="26">
                  <c:v>2.2332527378751243</c:v>
                </c:pt>
              </c:numCache>
            </c:numRef>
          </c:val>
        </c:ser>
        <c:dLbls>
          <c:showLegendKey val="0"/>
          <c:showVal val="0"/>
          <c:showCatName val="0"/>
          <c:showSerName val="0"/>
          <c:showPercent val="0"/>
          <c:showBubbleSize val="0"/>
        </c:dLbls>
        <c:gapWidth val="46"/>
        <c:axId val="91773184"/>
        <c:axId val="91779072"/>
      </c:barChart>
      <c:catAx>
        <c:axId val="91773184"/>
        <c:scaling>
          <c:orientation val="minMax"/>
        </c:scaling>
        <c:delete val="0"/>
        <c:axPos val="l"/>
        <c:numFmt formatCode="0.0"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fr-FR"/>
          </a:p>
        </c:txPr>
        <c:crossAx val="91779072"/>
        <c:crosses val="autoZero"/>
        <c:auto val="1"/>
        <c:lblAlgn val="ctr"/>
        <c:lblOffset val="100"/>
        <c:noMultiLvlLbl val="0"/>
      </c:catAx>
      <c:valAx>
        <c:axId val="91779072"/>
        <c:scaling>
          <c:orientation val="minMax"/>
        </c:scaling>
        <c:delete val="0"/>
        <c:axPos val="b"/>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9177318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304800</xdr:colOff>
      <xdr:row>2</xdr:row>
      <xdr:rowOff>94296</xdr:rowOff>
    </xdr:from>
    <xdr:to>
      <xdr:col>10</xdr:col>
      <xdr:colOff>51435</xdr:colOff>
      <xdr:row>21</xdr:row>
      <xdr:rowOff>125730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400048</xdr:colOff>
      <xdr:row>4</xdr:row>
      <xdr:rowOff>114300</xdr:rowOff>
    </xdr:from>
    <xdr:to>
      <xdr:col>7</xdr:col>
      <xdr:colOff>350519</xdr:colOff>
      <xdr:row>5</xdr:row>
      <xdr:rowOff>144780</xdr:rowOff>
    </xdr:to>
    <xdr:sp macro="" textlink="">
      <xdr:nvSpPr>
        <xdr:cNvPr id="3" name="Accolade fermante 2"/>
        <xdr:cNvSpPr/>
      </xdr:nvSpPr>
      <xdr:spPr>
        <a:xfrm rot="16200000">
          <a:off x="4429124" y="-1392556"/>
          <a:ext cx="213360" cy="4705351"/>
        </a:xfrm>
        <a:prstGeom prst="rightBrace">
          <a:avLst>
            <a:gd name="adj1" fmla="val 8333"/>
            <a:gd name="adj2" fmla="val 50366"/>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oneCellAnchor>
    <xdr:from>
      <xdr:col>3</xdr:col>
      <xdr:colOff>102869</xdr:colOff>
      <xdr:row>3</xdr:row>
      <xdr:rowOff>68580</xdr:rowOff>
    </xdr:from>
    <xdr:ext cx="2481128" cy="264560"/>
    <xdr:sp macro="" textlink="">
      <xdr:nvSpPr>
        <xdr:cNvPr id="4" name="ZoneTexte 3"/>
        <xdr:cNvSpPr txBox="1"/>
      </xdr:nvSpPr>
      <xdr:spPr>
        <a:xfrm>
          <a:off x="3470909" y="624840"/>
          <a:ext cx="24811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tx2">
                  <a:lumMod val="60000"/>
                  <a:lumOff val="40000"/>
                </a:schemeClr>
              </a:solidFill>
            </a:rPr>
            <a:t>77 % demandent une CPGE scientifique</a:t>
          </a:r>
        </a:p>
      </xdr:txBody>
    </xdr:sp>
    <xdr:clientData/>
  </xdr:oneCellAnchor>
  <xdr:oneCellAnchor>
    <xdr:from>
      <xdr:col>1</xdr:col>
      <xdr:colOff>697229</xdr:colOff>
      <xdr:row>7</xdr:row>
      <xdr:rowOff>137160</xdr:rowOff>
    </xdr:from>
    <xdr:ext cx="2528513" cy="264560"/>
    <xdr:sp macro="" textlink="">
      <xdr:nvSpPr>
        <xdr:cNvPr id="5" name="ZoneTexte 4"/>
        <xdr:cNvSpPr txBox="1"/>
      </xdr:nvSpPr>
      <xdr:spPr>
        <a:xfrm>
          <a:off x="2480309" y="1424940"/>
          <a:ext cx="25285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tx2">
                  <a:lumMod val="40000"/>
                  <a:lumOff val="60000"/>
                </a:schemeClr>
              </a:solidFill>
            </a:rPr>
            <a:t>75 % demandent une CPGE économique</a:t>
          </a:r>
        </a:p>
      </xdr:txBody>
    </xdr:sp>
    <xdr:clientData/>
  </xdr:oneCellAnchor>
  <xdr:twoCellAnchor>
    <xdr:from>
      <xdr:col>1</xdr:col>
      <xdr:colOff>735328</xdr:colOff>
      <xdr:row>8</xdr:row>
      <xdr:rowOff>160020</xdr:rowOff>
    </xdr:from>
    <xdr:to>
      <xdr:col>4</xdr:col>
      <xdr:colOff>541019</xdr:colOff>
      <xdr:row>10</xdr:row>
      <xdr:rowOff>7620</xdr:rowOff>
    </xdr:to>
    <xdr:sp macro="" textlink="">
      <xdr:nvSpPr>
        <xdr:cNvPr id="6" name="Accolade fermante 5"/>
        <xdr:cNvSpPr/>
      </xdr:nvSpPr>
      <xdr:spPr>
        <a:xfrm rot="16200000">
          <a:off x="3503294" y="645794"/>
          <a:ext cx="213360" cy="2183131"/>
        </a:xfrm>
        <a:prstGeom prst="rightBrace">
          <a:avLst>
            <a:gd name="adj1" fmla="val 8333"/>
            <a:gd name="adj2" fmla="val 50366"/>
          </a:avLst>
        </a:prstGeom>
        <a:ln w="12700">
          <a:solidFill>
            <a:schemeClr val="tx2">
              <a:lumMod val="40000"/>
              <a:lumOff val="6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1779268</xdr:colOff>
      <xdr:row>13</xdr:row>
      <xdr:rowOff>60960</xdr:rowOff>
    </xdr:from>
    <xdr:to>
      <xdr:col>4</xdr:col>
      <xdr:colOff>327659</xdr:colOff>
      <xdr:row>14</xdr:row>
      <xdr:rowOff>91440</xdr:rowOff>
    </xdr:to>
    <xdr:sp macro="" textlink="">
      <xdr:nvSpPr>
        <xdr:cNvPr id="7" name="Accolade fermante 6"/>
        <xdr:cNvSpPr/>
      </xdr:nvSpPr>
      <xdr:spPr>
        <a:xfrm rot="16200000">
          <a:off x="3027044" y="1198244"/>
          <a:ext cx="213360" cy="2708911"/>
        </a:xfrm>
        <a:prstGeom prst="rightBrace">
          <a:avLst>
            <a:gd name="adj1" fmla="val 8333"/>
            <a:gd name="adj2" fmla="val 50366"/>
          </a:avLst>
        </a:prstGeom>
        <a:ln w="1270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oneCellAnchor>
    <xdr:from>
      <xdr:col>1</xdr:col>
      <xdr:colOff>369569</xdr:colOff>
      <xdr:row>12</xdr:row>
      <xdr:rowOff>30480</xdr:rowOff>
    </xdr:from>
    <xdr:ext cx="2337819" cy="264560"/>
    <xdr:sp macro="" textlink="">
      <xdr:nvSpPr>
        <xdr:cNvPr id="8" name="ZoneTexte 7"/>
        <xdr:cNvSpPr txBox="1"/>
      </xdr:nvSpPr>
      <xdr:spPr>
        <a:xfrm>
          <a:off x="2152649" y="2232660"/>
          <a:ext cx="23378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tx2">
                  <a:lumMod val="75000"/>
                </a:schemeClr>
              </a:solidFill>
            </a:rPr>
            <a:t>96 % demandent une CPGE littéraire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300083</xdr:colOff>
      <xdr:row>1</xdr:row>
      <xdr:rowOff>14877</xdr:rowOff>
    </xdr:from>
    <xdr:to>
      <xdr:col>15</xdr:col>
      <xdr:colOff>56243</xdr:colOff>
      <xdr:row>37</xdr:row>
      <xdr:rowOff>159658</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xdr:colOff>
      <xdr:row>2</xdr:row>
      <xdr:rowOff>57149</xdr:rowOff>
    </xdr:from>
    <xdr:to>
      <xdr:col>6</xdr:col>
      <xdr:colOff>655321</xdr:colOff>
      <xdr:row>32</xdr:row>
      <xdr:rowOff>99060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162198</xdr:colOff>
      <xdr:row>1</xdr:row>
      <xdr:rowOff>21772</xdr:rowOff>
    </xdr:from>
    <xdr:to>
      <xdr:col>8</xdr:col>
      <xdr:colOff>680358</xdr:colOff>
      <xdr:row>38</xdr:row>
      <xdr:rowOff>21772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gures/fig1_partCPGEvoeu1_section_grap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CPGEvoeu1_section"/>
    </sheetNames>
    <sheetDataSet>
      <sheetData sheetId="0">
        <row r="4">
          <cell r="C4" t="str">
            <v>Classe préparatoire littéraire</v>
          </cell>
          <cell r="D4" t="str">
            <v>Classe préparatoire scientifique</v>
          </cell>
          <cell r="E4" t="str">
            <v>Classe préparatoire économique et commerciale</v>
          </cell>
        </row>
        <row r="8">
          <cell r="A8" t="str">
            <v>Bac Littéraire</v>
          </cell>
          <cell r="C8">
            <v>7.82</v>
          </cell>
          <cell r="D8">
            <v>0.08</v>
          </cell>
          <cell r="E8">
            <v>0.24</v>
          </cell>
        </row>
        <row r="9">
          <cell r="A9" t="str">
            <v>Bac Economique et Social</v>
          </cell>
          <cell r="C9">
            <v>2.09</v>
          </cell>
          <cell r="D9">
            <v>0.03</v>
          </cell>
          <cell r="E9">
            <v>6.32</v>
          </cell>
        </row>
        <row r="10">
          <cell r="A10" t="str">
            <v>Bac Scientifique</v>
          </cell>
          <cell r="C10">
            <v>1.1399999999999999</v>
          </cell>
          <cell r="D10">
            <v>13.58</v>
          </cell>
          <cell r="E10">
            <v>2.98</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5"/>
  <sheetViews>
    <sheetView tabSelected="1" workbookViewId="0">
      <selection activeCell="D24" sqref="D24"/>
    </sheetView>
  </sheetViews>
  <sheetFormatPr baseColWidth="10" defaultRowHeight="14.4" x14ac:dyDescent="0.3"/>
  <cols>
    <col min="1" max="1" width="26" customWidth="1"/>
  </cols>
  <sheetData>
    <row r="2" spans="1:1" ht="15" x14ac:dyDescent="0.3">
      <c r="A2" s="1" t="s">
        <v>0</v>
      </c>
    </row>
    <row r="23" spans="1:8" x14ac:dyDescent="0.3">
      <c r="A23" t="s">
        <v>211</v>
      </c>
    </row>
    <row r="24" spans="1:8" x14ac:dyDescent="0.3">
      <c r="A24" t="s">
        <v>1</v>
      </c>
    </row>
    <row r="26" spans="1:8" ht="15" thickBot="1" x14ac:dyDescent="0.35"/>
    <row r="27" spans="1:8" ht="14.4" customHeight="1" x14ac:dyDescent="0.3">
      <c r="A27" s="131" t="s">
        <v>16</v>
      </c>
      <c r="B27" s="133" t="s">
        <v>11</v>
      </c>
      <c r="C27" s="135" t="s">
        <v>15</v>
      </c>
      <c r="D27" s="136"/>
      <c r="E27" s="137"/>
      <c r="F27" s="138" t="s">
        <v>14</v>
      </c>
      <c r="G27" s="131" t="s">
        <v>5</v>
      </c>
      <c r="H27" s="3"/>
    </row>
    <row r="28" spans="1:8" ht="45" customHeight="1" x14ac:dyDescent="0.3">
      <c r="A28" s="132"/>
      <c r="B28" s="134"/>
      <c r="C28" s="17" t="s">
        <v>6</v>
      </c>
      <c r="D28" s="18" t="s">
        <v>7</v>
      </c>
      <c r="E28" s="19" t="s">
        <v>8</v>
      </c>
      <c r="F28" s="139"/>
      <c r="G28" s="132"/>
    </row>
    <row r="29" spans="1:8" ht="17.399999999999999" customHeight="1" x14ac:dyDescent="0.3">
      <c r="A29" s="20"/>
      <c r="B29" s="22" t="s">
        <v>10</v>
      </c>
      <c r="C29" s="8" t="s">
        <v>10</v>
      </c>
      <c r="D29" s="7" t="s">
        <v>10</v>
      </c>
      <c r="E29" s="9" t="s">
        <v>10</v>
      </c>
      <c r="F29" s="4" t="s">
        <v>10</v>
      </c>
      <c r="G29" s="26"/>
    </row>
    <row r="30" spans="1:8" x14ac:dyDescent="0.3">
      <c r="A30" s="32" t="s">
        <v>2</v>
      </c>
      <c r="B30" s="33">
        <v>91.9</v>
      </c>
      <c r="C30" s="34">
        <v>7.8</v>
      </c>
      <c r="D30" s="35">
        <v>0.1</v>
      </c>
      <c r="E30" s="36">
        <v>0.2</v>
      </c>
      <c r="F30" s="35">
        <f>C30+D30+E30</f>
        <v>8.1</v>
      </c>
      <c r="G30" s="37">
        <v>50745</v>
      </c>
    </row>
    <row r="31" spans="1:8" x14ac:dyDescent="0.3">
      <c r="A31" s="38" t="s">
        <v>3</v>
      </c>
      <c r="B31" s="39">
        <v>91.6</v>
      </c>
      <c r="C31" s="40">
        <v>2.1</v>
      </c>
      <c r="D31" s="41">
        <v>0</v>
      </c>
      <c r="E31" s="42">
        <v>6.3</v>
      </c>
      <c r="F31" s="35">
        <f t="shared" ref="F31:F35" si="0">C31+D31+E31</f>
        <v>8.4</v>
      </c>
      <c r="G31" s="43">
        <v>105941</v>
      </c>
    </row>
    <row r="32" spans="1:8" x14ac:dyDescent="0.3">
      <c r="A32" s="32" t="s">
        <v>4</v>
      </c>
      <c r="B32" s="33">
        <v>82.3</v>
      </c>
      <c r="C32" s="34">
        <v>1.1000000000000001</v>
      </c>
      <c r="D32" s="35">
        <v>13.6</v>
      </c>
      <c r="E32" s="36">
        <v>3</v>
      </c>
      <c r="F32" s="35">
        <f t="shared" si="0"/>
        <v>17.7</v>
      </c>
      <c r="G32" s="37">
        <v>179922</v>
      </c>
    </row>
    <row r="33" spans="1:7" s="6" customFormat="1" x14ac:dyDescent="0.3">
      <c r="A33" s="5" t="s">
        <v>12</v>
      </c>
      <c r="B33" s="23">
        <v>97.6</v>
      </c>
      <c r="C33" s="11">
        <v>0.01</v>
      </c>
      <c r="D33" s="12">
        <v>1.4</v>
      </c>
      <c r="E33" s="13">
        <v>1</v>
      </c>
      <c r="F33" s="10">
        <f t="shared" si="0"/>
        <v>2.41</v>
      </c>
      <c r="G33" s="30">
        <v>118616</v>
      </c>
    </row>
    <row r="34" spans="1:7" s="6" customFormat="1" x14ac:dyDescent="0.3">
      <c r="A34" s="5" t="s">
        <v>13</v>
      </c>
      <c r="B34" s="23">
        <v>99.9</v>
      </c>
      <c r="C34" s="11">
        <v>0</v>
      </c>
      <c r="D34" s="12">
        <v>0.1</v>
      </c>
      <c r="E34" s="13">
        <v>0.1</v>
      </c>
      <c r="F34" s="10">
        <f>C34+D34+E34</f>
        <v>0.2</v>
      </c>
      <c r="G34" s="30">
        <v>94977</v>
      </c>
    </row>
    <row r="35" spans="1:7" ht="15" thickBot="1" x14ac:dyDescent="0.35">
      <c r="A35" s="21" t="s">
        <v>9</v>
      </c>
      <c r="B35" s="24">
        <v>91.3</v>
      </c>
      <c r="C35" s="14">
        <v>1.5</v>
      </c>
      <c r="D35" s="15">
        <v>4.8</v>
      </c>
      <c r="E35" s="16">
        <v>2.4</v>
      </c>
      <c r="F35" s="15">
        <f t="shared" si="0"/>
        <v>8.6999999999999993</v>
      </c>
      <c r="G35" s="31">
        <v>550201</v>
      </c>
    </row>
  </sheetData>
  <mergeCells count="5">
    <mergeCell ref="G27:G28"/>
    <mergeCell ref="B27:B28"/>
    <mergeCell ref="A27:A28"/>
    <mergeCell ref="C27:E27"/>
    <mergeCell ref="F27:F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zoomScale="75" zoomScaleNormal="75" workbookViewId="0">
      <selection activeCell="I75" sqref="I75"/>
    </sheetView>
  </sheetViews>
  <sheetFormatPr baseColWidth="10" defaultRowHeight="15.6" x14ac:dyDescent="0.3"/>
  <cols>
    <col min="1" max="1" width="16.33203125" style="46" customWidth="1"/>
    <col min="2" max="2" width="14.33203125" style="46" customWidth="1"/>
    <col min="3" max="3" width="29.33203125" style="46" customWidth="1"/>
    <col min="4" max="4" width="15.77734375" style="46" customWidth="1"/>
    <col min="5" max="5" width="21.6640625" style="46" customWidth="1"/>
    <col min="6" max="259" width="11.5546875" style="44"/>
    <col min="260" max="260" width="28.77734375" style="44" customWidth="1"/>
    <col min="261" max="515" width="11.5546875" style="44"/>
    <col min="516" max="516" width="28.77734375" style="44" customWidth="1"/>
    <col min="517" max="771" width="11.5546875" style="44"/>
    <col min="772" max="772" width="28.77734375" style="44" customWidth="1"/>
    <col min="773" max="1027" width="11.5546875" style="44"/>
    <col min="1028" max="1028" width="28.77734375" style="44" customWidth="1"/>
    <col min="1029" max="1283" width="11.5546875" style="44"/>
    <col min="1284" max="1284" width="28.77734375" style="44" customWidth="1"/>
    <col min="1285" max="1539" width="11.5546875" style="44"/>
    <col min="1540" max="1540" width="28.77734375" style="44" customWidth="1"/>
    <col min="1541" max="1795" width="11.5546875" style="44"/>
    <col min="1796" max="1796" width="28.77734375" style="44" customWidth="1"/>
    <col min="1797" max="2051" width="11.5546875" style="44"/>
    <col min="2052" max="2052" width="28.77734375" style="44" customWidth="1"/>
    <col min="2053" max="2307" width="11.5546875" style="44"/>
    <col min="2308" max="2308" width="28.77734375" style="44" customWidth="1"/>
    <col min="2309" max="2563" width="11.5546875" style="44"/>
    <col min="2564" max="2564" width="28.77734375" style="44" customWidth="1"/>
    <col min="2565" max="2819" width="11.5546875" style="44"/>
    <col min="2820" max="2820" width="28.77734375" style="44" customWidth="1"/>
    <col min="2821" max="3075" width="11.5546875" style="44"/>
    <col min="3076" max="3076" width="28.77734375" style="44" customWidth="1"/>
    <col min="3077" max="3331" width="11.5546875" style="44"/>
    <col min="3332" max="3332" width="28.77734375" style="44" customWidth="1"/>
    <col min="3333" max="3587" width="11.5546875" style="44"/>
    <col min="3588" max="3588" width="28.77734375" style="44" customWidth="1"/>
    <col min="3589" max="3843" width="11.5546875" style="44"/>
    <col min="3844" max="3844" width="28.77734375" style="44" customWidth="1"/>
    <col min="3845" max="4099" width="11.5546875" style="44"/>
    <col min="4100" max="4100" width="28.77734375" style="44" customWidth="1"/>
    <col min="4101" max="4355" width="11.5546875" style="44"/>
    <col min="4356" max="4356" width="28.77734375" style="44" customWidth="1"/>
    <col min="4357" max="4611" width="11.5546875" style="44"/>
    <col min="4612" max="4612" width="28.77734375" style="44" customWidth="1"/>
    <col min="4613" max="4867" width="11.5546875" style="44"/>
    <col min="4868" max="4868" width="28.77734375" style="44" customWidth="1"/>
    <col min="4869" max="5123" width="11.5546875" style="44"/>
    <col min="5124" max="5124" width="28.77734375" style="44" customWidth="1"/>
    <col min="5125" max="5379" width="11.5546875" style="44"/>
    <col min="5380" max="5380" width="28.77734375" style="44" customWidth="1"/>
    <col min="5381" max="5635" width="11.5546875" style="44"/>
    <col min="5636" max="5636" width="28.77734375" style="44" customWidth="1"/>
    <col min="5637" max="5891" width="11.5546875" style="44"/>
    <col min="5892" max="5892" width="28.77734375" style="44" customWidth="1"/>
    <col min="5893" max="6147" width="11.5546875" style="44"/>
    <col min="6148" max="6148" width="28.77734375" style="44" customWidth="1"/>
    <col min="6149" max="6403" width="11.5546875" style="44"/>
    <col min="6404" max="6404" width="28.77734375" style="44" customWidth="1"/>
    <col min="6405" max="6659" width="11.5546875" style="44"/>
    <col min="6660" max="6660" width="28.77734375" style="44" customWidth="1"/>
    <col min="6661" max="6915" width="11.5546875" style="44"/>
    <col min="6916" max="6916" width="28.77734375" style="44" customWidth="1"/>
    <col min="6917" max="7171" width="11.5546875" style="44"/>
    <col min="7172" max="7172" width="28.77734375" style="44" customWidth="1"/>
    <col min="7173" max="7427" width="11.5546875" style="44"/>
    <col min="7428" max="7428" width="28.77734375" style="44" customWidth="1"/>
    <col min="7429" max="7683" width="11.5546875" style="44"/>
    <col min="7684" max="7684" width="28.77734375" style="44" customWidth="1"/>
    <col min="7685" max="7939" width="11.5546875" style="44"/>
    <col min="7940" max="7940" width="28.77734375" style="44" customWidth="1"/>
    <col min="7941" max="8195" width="11.5546875" style="44"/>
    <col min="8196" max="8196" width="28.77734375" style="44" customWidth="1"/>
    <col min="8197" max="8451" width="11.5546875" style="44"/>
    <col min="8452" max="8452" width="28.77734375" style="44" customWidth="1"/>
    <col min="8453" max="8707" width="11.5546875" style="44"/>
    <col min="8708" max="8708" width="28.77734375" style="44" customWidth="1"/>
    <col min="8709" max="8963" width="11.5546875" style="44"/>
    <col min="8964" max="8964" width="28.77734375" style="44" customWidth="1"/>
    <col min="8965" max="9219" width="11.5546875" style="44"/>
    <col min="9220" max="9220" width="28.77734375" style="44" customWidth="1"/>
    <col min="9221" max="9475" width="11.5546875" style="44"/>
    <col min="9476" max="9476" width="28.77734375" style="44" customWidth="1"/>
    <col min="9477" max="9731" width="11.5546875" style="44"/>
    <col min="9732" max="9732" width="28.77734375" style="44" customWidth="1"/>
    <col min="9733" max="9987" width="11.5546875" style="44"/>
    <col min="9988" max="9988" width="28.77734375" style="44" customWidth="1"/>
    <col min="9989" max="10243" width="11.5546875" style="44"/>
    <col min="10244" max="10244" width="28.77734375" style="44" customWidth="1"/>
    <col min="10245" max="10499" width="11.5546875" style="44"/>
    <col min="10500" max="10500" width="28.77734375" style="44" customWidth="1"/>
    <col min="10501" max="10755" width="11.5546875" style="44"/>
    <col min="10756" max="10756" width="28.77734375" style="44" customWidth="1"/>
    <col min="10757" max="11011" width="11.5546875" style="44"/>
    <col min="11012" max="11012" width="28.77734375" style="44" customWidth="1"/>
    <col min="11013" max="11267" width="11.5546875" style="44"/>
    <col min="11268" max="11268" width="28.77734375" style="44" customWidth="1"/>
    <col min="11269" max="11523" width="11.5546875" style="44"/>
    <col min="11524" max="11524" width="28.77734375" style="44" customWidth="1"/>
    <col min="11525" max="11779" width="11.5546875" style="44"/>
    <col min="11780" max="11780" width="28.77734375" style="44" customWidth="1"/>
    <col min="11781" max="12035" width="11.5546875" style="44"/>
    <col min="12036" max="12036" width="28.77734375" style="44" customWidth="1"/>
    <col min="12037" max="12291" width="11.5546875" style="44"/>
    <col min="12292" max="12292" width="28.77734375" style="44" customWidth="1"/>
    <col min="12293" max="12547" width="11.5546875" style="44"/>
    <col min="12548" max="12548" width="28.77734375" style="44" customWidth="1"/>
    <col min="12549" max="12803" width="11.5546875" style="44"/>
    <col min="12804" max="12804" width="28.77734375" style="44" customWidth="1"/>
    <col min="12805" max="13059" width="11.5546875" style="44"/>
    <col min="13060" max="13060" width="28.77734375" style="44" customWidth="1"/>
    <col min="13061" max="13315" width="11.5546875" style="44"/>
    <col min="13316" max="13316" width="28.77734375" style="44" customWidth="1"/>
    <col min="13317" max="13571" width="11.5546875" style="44"/>
    <col min="13572" max="13572" width="28.77734375" style="44" customWidth="1"/>
    <col min="13573" max="13827" width="11.5546875" style="44"/>
    <col min="13828" max="13828" width="28.77734375" style="44" customWidth="1"/>
    <col min="13829" max="14083" width="11.5546875" style="44"/>
    <col min="14084" max="14084" width="28.77734375" style="44" customWidth="1"/>
    <col min="14085" max="14339" width="11.5546875" style="44"/>
    <col min="14340" max="14340" width="28.77734375" style="44" customWidth="1"/>
    <col min="14341" max="14595" width="11.5546875" style="44"/>
    <col min="14596" max="14596" width="28.77734375" style="44" customWidth="1"/>
    <col min="14597" max="14851" width="11.5546875" style="44"/>
    <col min="14852" max="14852" width="28.77734375" style="44" customWidth="1"/>
    <col min="14853" max="15107" width="11.5546875" style="44"/>
    <col min="15108" max="15108" width="28.77734375" style="44" customWidth="1"/>
    <col min="15109" max="15363" width="11.5546875" style="44"/>
    <col min="15364" max="15364" width="28.77734375" style="44" customWidth="1"/>
    <col min="15365" max="15619" width="11.5546875" style="44"/>
    <col min="15620" max="15620" width="28.77734375" style="44" customWidth="1"/>
    <col min="15621" max="15875" width="11.5546875" style="44"/>
    <col min="15876" max="15876" width="28.77734375" style="44" customWidth="1"/>
    <col min="15877" max="16131" width="11.5546875" style="44"/>
    <col min="16132" max="16132" width="28.77734375" style="44" customWidth="1"/>
    <col min="16133" max="16384" width="11.5546875" style="44"/>
  </cols>
  <sheetData>
    <row r="1" spans="1:14" ht="69.599999999999994" thickBot="1" x14ac:dyDescent="0.35">
      <c r="A1" s="45" t="s">
        <v>17</v>
      </c>
      <c r="B1" s="45" t="s">
        <v>18</v>
      </c>
      <c r="C1" s="45" t="s">
        <v>19</v>
      </c>
      <c r="D1" s="45" t="s">
        <v>20</v>
      </c>
      <c r="E1" s="25" t="s">
        <v>21</v>
      </c>
      <c r="G1" s="140" t="s">
        <v>104</v>
      </c>
      <c r="H1" s="140"/>
      <c r="I1" s="140"/>
      <c r="J1" s="140"/>
      <c r="K1" s="140"/>
      <c r="L1" s="140"/>
      <c r="M1" s="140"/>
      <c r="N1" s="140"/>
    </row>
    <row r="2" spans="1:14" x14ac:dyDescent="0.3">
      <c r="A2" s="151">
        <v>0.25</v>
      </c>
      <c r="B2" s="160">
        <v>5</v>
      </c>
      <c r="C2" s="152" t="s">
        <v>22</v>
      </c>
      <c r="D2" s="162">
        <f>A2-0.25</f>
        <v>0</v>
      </c>
      <c r="E2" s="153">
        <f>A2+0.25</f>
        <v>0.5</v>
      </c>
    </row>
    <row r="3" spans="1:14" x14ac:dyDescent="0.3">
      <c r="A3" s="154">
        <f>A2+0.5</f>
        <v>0.75</v>
      </c>
      <c r="B3" s="161">
        <v>17</v>
      </c>
      <c r="C3" s="155" t="s">
        <v>23</v>
      </c>
      <c r="D3" s="163">
        <f>0.5+D2</f>
        <v>0.5</v>
      </c>
      <c r="E3" s="156">
        <f>0.5+E2</f>
        <v>1</v>
      </c>
    </row>
    <row r="4" spans="1:14" x14ac:dyDescent="0.3">
      <c r="A4" s="154">
        <f t="shared" ref="A4:A41" si="0">A3+0.5</f>
        <v>1.25</v>
      </c>
      <c r="B4" s="161">
        <v>38</v>
      </c>
      <c r="C4" s="155" t="s">
        <v>24</v>
      </c>
      <c r="D4" s="163">
        <f t="shared" ref="D4:E19" si="1">0.5+D3</f>
        <v>1</v>
      </c>
      <c r="E4" s="156">
        <f t="shared" si="1"/>
        <v>1.5</v>
      </c>
    </row>
    <row r="5" spans="1:14" x14ac:dyDescent="0.3">
      <c r="A5" s="154">
        <f t="shared" si="0"/>
        <v>1.75</v>
      </c>
      <c r="B5" s="161">
        <v>50</v>
      </c>
      <c r="C5" s="155" t="s">
        <v>25</v>
      </c>
      <c r="D5" s="163">
        <f t="shared" si="1"/>
        <v>1.5</v>
      </c>
      <c r="E5" s="156">
        <f t="shared" si="1"/>
        <v>2</v>
      </c>
    </row>
    <row r="6" spans="1:14" x14ac:dyDescent="0.3">
      <c r="A6" s="154">
        <f t="shared" si="0"/>
        <v>2.25</v>
      </c>
      <c r="B6" s="161">
        <v>75</v>
      </c>
      <c r="C6" s="155" t="s">
        <v>26</v>
      </c>
      <c r="D6" s="163">
        <f t="shared" si="1"/>
        <v>2</v>
      </c>
      <c r="E6" s="156">
        <f t="shared" si="1"/>
        <v>2.5</v>
      </c>
    </row>
    <row r="7" spans="1:14" x14ac:dyDescent="0.3">
      <c r="A7" s="154">
        <f t="shared" si="0"/>
        <v>2.75</v>
      </c>
      <c r="B7" s="161">
        <v>100</v>
      </c>
      <c r="C7" s="155" t="s">
        <v>27</v>
      </c>
      <c r="D7" s="163">
        <f t="shared" si="1"/>
        <v>2.5</v>
      </c>
      <c r="E7" s="156">
        <f t="shared" si="1"/>
        <v>3</v>
      </c>
    </row>
    <row r="8" spans="1:14" x14ac:dyDescent="0.3">
      <c r="A8" s="154">
        <f t="shared" si="0"/>
        <v>3.25</v>
      </c>
      <c r="B8" s="161">
        <v>121</v>
      </c>
      <c r="C8" s="155" t="s">
        <v>28</v>
      </c>
      <c r="D8" s="163">
        <f t="shared" si="1"/>
        <v>3</v>
      </c>
      <c r="E8" s="156">
        <f t="shared" si="1"/>
        <v>3.5</v>
      </c>
    </row>
    <row r="9" spans="1:14" x14ac:dyDescent="0.3">
      <c r="A9" s="154">
        <f t="shared" si="0"/>
        <v>3.75</v>
      </c>
      <c r="B9" s="161">
        <v>148</v>
      </c>
      <c r="C9" s="155" t="s">
        <v>29</v>
      </c>
      <c r="D9" s="163">
        <f t="shared" si="1"/>
        <v>3.5</v>
      </c>
      <c r="E9" s="156">
        <f t="shared" si="1"/>
        <v>4</v>
      </c>
    </row>
    <row r="10" spans="1:14" x14ac:dyDescent="0.3">
      <c r="A10" s="154">
        <f t="shared" si="0"/>
        <v>4.25</v>
      </c>
      <c r="B10" s="161">
        <v>201</v>
      </c>
      <c r="C10" s="155" t="s">
        <v>30</v>
      </c>
      <c r="D10" s="163">
        <f t="shared" si="1"/>
        <v>4</v>
      </c>
      <c r="E10" s="156">
        <f t="shared" si="1"/>
        <v>4.5</v>
      </c>
    </row>
    <row r="11" spans="1:14" x14ac:dyDescent="0.3">
      <c r="A11" s="154">
        <f t="shared" si="0"/>
        <v>4.75</v>
      </c>
      <c r="B11" s="161">
        <v>337</v>
      </c>
      <c r="C11" s="155" t="s">
        <v>31</v>
      </c>
      <c r="D11" s="163">
        <f t="shared" si="1"/>
        <v>4.5</v>
      </c>
      <c r="E11" s="156">
        <f t="shared" si="1"/>
        <v>5</v>
      </c>
    </row>
    <row r="12" spans="1:14" x14ac:dyDescent="0.3">
      <c r="A12" s="154">
        <f t="shared" si="0"/>
        <v>5.25</v>
      </c>
      <c r="B12" s="161">
        <v>539</v>
      </c>
      <c r="C12" s="155" t="s">
        <v>32</v>
      </c>
      <c r="D12" s="163">
        <f t="shared" si="1"/>
        <v>5</v>
      </c>
      <c r="E12" s="156">
        <f t="shared" si="1"/>
        <v>5.5</v>
      </c>
    </row>
    <row r="13" spans="1:14" x14ac:dyDescent="0.3">
      <c r="A13" s="154">
        <f t="shared" si="0"/>
        <v>5.75</v>
      </c>
      <c r="B13" s="161">
        <v>868</v>
      </c>
      <c r="C13" s="155" t="s">
        <v>33</v>
      </c>
      <c r="D13" s="163">
        <f t="shared" si="1"/>
        <v>5.5</v>
      </c>
      <c r="E13" s="156">
        <f t="shared" si="1"/>
        <v>6</v>
      </c>
    </row>
    <row r="14" spans="1:14" x14ac:dyDescent="0.3">
      <c r="A14" s="154">
        <f t="shared" si="0"/>
        <v>6.25</v>
      </c>
      <c r="B14" s="161">
        <v>1433</v>
      </c>
      <c r="C14" s="155" t="s">
        <v>34</v>
      </c>
      <c r="D14" s="163">
        <f t="shared" si="1"/>
        <v>6</v>
      </c>
      <c r="E14" s="156">
        <f t="shared" si="1"/>
        <v>6.5</v>
      </c>
    </row>
    <row r="15" spans="1:14" x14ac:dyDescent="0.3">
      <c r="A15" s="154">
        <f t="shared" si="0"/>
        <v>6.75</v>
      </c>
      <c r="B15" s="161">
        <v>2280</v>
      </c>
      <c r="C15" s="155" t="s">
        <v>35</v>
      </c>
      <c r="D15" s="163">
        <f t="shared" si="1"/>
        <v>6.5</v>
      </c>
      <c r="E15" s="156">
        <f t="shared" si="1"/>
        <v>7</v>
      </c>
    </row>
    <row r="16" spans="1:14" x14ac:dyDescent="0.3">
      <c r="A16" s="154">
        <f t="shared" si="0"/>
        <v>7.25</v>
      </c>
      <c r="B16" s="161">
        <v>3522</v>
      </c>
      <c r="C16" s="155" t="s">
        <v>36</v>
      </c>
      <c r="D16" s="163">
        <f t="shared" si="1"/>
        <v>7</v>
      </c>
      <c r="E16" s="156">
        <f t="shared" si="1"/>
        <v>7.5</v>
      </c>
    </row>
    <row r="17" spans="1:5" x14ac:dyDescent="0.3">
      <c r="A17" s="154">
        <f t="shared" si="0"/>
        <v>7.75</v>
      </c>
      <c r="B17" s="161">
        <v>3161</v>
      </c>
      <c r="C17" s="155" t="s">
        <v>37</v>
      </c>
      <c r="D17" s="163">
        <f t="shared" si="1"/>
        <v>7.5</v>
      </c>
      <c r="E17" s="156">
        <f t="shared" si="1"/>
        <v>8</v>
      </c>
    </row>
    <row r="18" spans="1:5" x14ac:dyDescent="0.3">
      <c r="A18" s="154">
        <f t="shared" si="0"/>
        <v>8.25</v>
      </c>
      <c r="B18" s="161">
        <v>907</v>
      </c>
      <c r="C18" s="155" t="s">
        <v>38</v>
      </c>
      <c r="D18" s="163">
        <f t="shared" si="1"/>
        <v>8</v>
      </c>
      <c r="E18" s="156">
        <f t="shared" si="1"/>
        <v>8.5</v>
      </c>
    </row>
    <row r="19" spans="1:5" x14ac:dyDescent="0.3">
      <c r="A19" s="154">
        <f t="shared" si="0"/>
        <v>8.75</v>
      </c>
      <c r="B19" s="161">
        <v>2534</v>
      </c>
      <c r="C19" s="155" t="s">
        <v>39</v>
      </c>
      <c r="D19" s="163">
        <f t="shared" si="1"/>
        <v>8.5</v>
      </c>
      <c r="E19" s="156">
        <f t="shared" si="1"/>
        <v>9</v>
      </c>
    </row>
    <row r="20" spans="1:5" x14ac:dyDescent="0.3">
      <c r="A20" s="154">
        <f t="shared" si="0"/>
        <v>9.25</v>
      </c>
      <c r="B20" s="161">
        <v>4868</v>
      </c>
      <c r="C20" s="155" t="s">
        <v>40</v>
      </c>
      <c r="D20" s="163">
        <f t="shared" ref="D20:E35" si="2">0.5+D19</f>
        <v>9</v>
      </c>
      <c r="E20" s="156">
        <f t="shared" si="2"/>
        <v>9.5</v>
      </c>
    </row>
    <row r="21" spans="1:5" x14ac:dyDescent="0.3">
      <c r="A21" s="154">
        <f t="shared" si="0"/>
        <v>9.75</v>
      </c>
      <c r="B21" s="161">
        <v>8884</v>
      </c>
      <c r="C21" s="155" t="s">
        <v>41</v>
      </c>
      <c r="D21" s="163">
        <f t="shared" si="2"/>
        <v>9.5</v>
      </c>
      <c r="E21" s="156">
        <f t="shared" si="2"/>
        <v>10</v>
      </c>
    </row>
    <row r="22" spans="1:5" x14ac:dyDescent="0.3">
      <c r="A22" s="154">
        <f t="shared" si="0"/>
        <v>10.25</v>
      </c>
      <c r="B22" s="161">
        <v>37216</v>
      </c>
      <c r="C22" s="155" t="s">
        <v>42</v>
      </c>
      <c r="D22" s="163">
        <f t="shared" si="2"/>
        <v>10</v>
      </c>
      <c r="E22" s="156">
        <f t="shared" si="2"/>
        <v>10.5</v>
      </c>
    </row>
    <row r="23" spans="1:5" x14ac:dyDescent="0.3">
      <c r="A23" s="154">
        <f t="shared" si="0"/>
        <v>10.75</v>
      </c>
      <c r="B23" s="161">
        <v>29431</v>
      </c>
      <c r="C23" s="155" t="s">
        <v>43</v>
      </c>
      <c r="D23" s="163">
        <f t="shared" si="2"/>
        <v>10.5</v>
      </c>
      <c r="E23" s="156">
        <f t="shared" si="2"/>
        <v>11</v>
      </c>
    </row>
    <row r="24" spans="1:5" x14ac:dyDescent="0.3">
      <c r="A24" s="154">
        <f t="shared" si="0"/>
        <v>11.25</v>
      </c>
      <c r="B24" s="161">
        <v>26484</v>
      </c>
      <c r="C24" s="155" t="s">
        <v>44</v>
      </c>
      <c r="D24" s="163">
        <f t="shared" si="2"/>
        <v>11</v>
      </c>
      <c r="E24" s="156">
        <f t="shared" si="2"/>
        <v>11.5</v>
      </c>
    </row>
    <row r="25" spans="1:5" x14ac:dyDescent="0.3">
      <c r="A25" s="154">
        <f t="shared" si="0"/>
        <v>11.75</v>
      </c>
      <c r="B25" s="161">
        <v>20386</v>
      </c>
      <c r="C25" s="155" t="s">
        <v>45</v>
      </c>
      <c r="D25" s="163">
        <f t="shared" si="2"/>
        <v>11.5</v>
      </c>
      <c r="E25" s="156">
        <f t="shared" si="2"/>
        <v>12</v>
      </c>
    </row>
    <row r="26" spans="1:5" x14ac:dyDescent="0.3">
      <c r="A26" s="154">
        <f t="shared" si="0"/>
        <v>12.25</v>
      </c>
      <c r="B26" s="161">
        <v>25565</v>
      </c>
      <c r="C26" s="155" t="s">
        <v>46</v>
      </c>
      <c r="D26" s="163">
        <f t="shared" si="2"/>
        <v>12</v>
      </c>
      <c r="E26" s="156">
        <f t="shared" si="2"/>
        <v>12.5</v>
      </c>
    </row>
    <row r="27" spans="1:5" x14ac:dyDescent="0.3">
      <c r="A27" s="154">
        <f t="shared" si="0"/>
        <v>12.75</v>
      </c>
      <c r="B27" s="161">
        <v>20333</v>
      </c>
      <c r="C27" s="155" t="s">
        <v>47</v>
      </c>
      <c r="D27" s="163">
        <f t="shared" si="2"/>
        <v>12.5</v>
      </c>
      <c r="E27" s="156">
        <f t="shared" si="2"/>
        <v>13</v>
      </c>
    </row>
    <row r="28" spans="1:5" x14ac:dyDescent="0.3">
      <c r="A28" s="154">
        <f t="shared" si="0"/>
        <v>13.25</v>
      </c>
      <c r="B28" s="161">
        <v>18220</v>
      </c>
      <c r="C28" s="155" t="s">
        <v>48</v>
      </c>
      <c r="D28" s="163">
        <f t="shared" si="2"/>
        <v>13</v>
      </c>
      <c r="E28" s="156">
        <f>0.5+E27</f>
        <v>13.5</v>
      </c>
    </row>
    <row r="29" spans="1:5" x14ac:dyDescent="0.3">
      <c r="A29" s="154">
        <f t="shared" si="0"/>
        <v>13.75</v>
      </c>
      <c r="B29" s="161">
        <v>13399</v>
      </c>
      <c r="C29" s="155" t="s">
        <v>49</v>
      </c>
      <c r="D29" s="163">
        <f>0.5+D28</f>
        <v>13.5</v>
      </c>
      <c r="E29" s="156">
        <f t="shared" si="2"/>
        <v>14</v>
      </c>
    </row>
    <row r="30" spans="1:5" x14ac:dyDescent="0.3">
      <c r="A30" s="154">
        <f t="shared" si="0"/>
        <v>14.25</v>
      </c>
      <c r="B30" s="161">
        <v>17371</v>
      </c>
      <c r="C30" s="155" t="s">
        <v>50</v>
      </c>
      <c r="D30" s="163">
        <f t="shared" si="2"/>
        <v>14</v>
      </c>
      <c r="E30" s="156">
        <f t="shared" si="2"/>
        <v>14.5</v>
      </c>
    </row>
    <row r="31" spans="1:5" x14ac:dyDescent="0.3">
      <c r="A31" s="154">
        <f t="shared" si="0"/>
        <v>14.75</v>
      </c>
      <c r="B31" s="161">
        <v>11987</v>
      </c>
      <c r="C31" s="155" t="s">
        <v>51</v>
      </c>
      <c r="D31" s="163">
        <f t="shared" si="2"/>
        <v>14.5</v>
      </c>
      <c r="E31" s="156">
        <f t="shared" si="2"/>
        <v>15</v>
      </c>
    </row>
    <row r="32" spans="1:5" x14ac:dyDescent="0.3">
      <c r="A32" s="154">
        <f t="shared" si="0"/>
        <v>15.25</v>
      </c>
      <c r="B32" s="161">
        <v>9870</v>
      </c>
      <c r="C32" s="155" t="s">
        <v>52</v>
      </c>
      <c r="D32" s="163">
        <f t="shared" si="2"/>
        <v>15</v>
      </c>
      <c r="E32" s="156">
        <f t="shared" si="2"/>
        <v>15.5</v>
      </c>
    </row>
    <row r="33" spans="1:15" x14ac:dyDescent="0.3">
      <c r="A33" s="154">
        <f t="shared" si="0"/>
        <v>15.75</v>
      </c>
      <c r="B33" s="161">
        <v>6324</v>
      </c>
      <c r="C33" s="155" t="s">
        <v>53</v>
      </c>
      <c r="D33" s="163">
        <f t="shared" si="2"/>
        <v>15.5</v>
      </c>
      <c r="E33" s="156">
        <f t="shared" si="2"/>
        <v>16</v>
      </c>
    </row>
    <row r="34" spans="1:15" x14ac:dyDescent="0.3">
      <c r="A34" s="154">
        <f t="shared" si="0"/>
        <v>16.25</v>
      </c>
      <c r="B34" s="161">
        <v>8509</v>
      </c>
      <c r="C34" s="155" t="s">
        <v>54</v>
      </c>
      <c r="D34" s="163">
        <f t="shared" si="2"/>
        <v>16</v>
      </c>
      <c r="E34" s="156">
        <f t="shared" si="2"/>
        <v>16.5</v>
      </c>
    </row>
    <row r="35" spans="1:15" x14ac:dyDescent="0.3">
      <c r="A35" s="154">
        <f t="shared" si="0"/>
        <v>16.75</v>
      </c>
      <c r="B35" s="161">
        <v>4979</v>
      </c>
      <c r="C35" s="155" t="s">
        <v>55</v>
      </c>
      <c r="D35" s="163">
        <f t="shared" si="2"/>
        <v>16.5</v>
      </c>
      <c r="E35" s="156">
        <f t="shared" si="2"/>
        <v>17</v>
      </c>
    </row>
    <row r="36" spans="1:15" x14ac:dyDescent="0.3">
      <c r="A36" s="154">
        <f t="shared" si="0"/>
        <v>17.25</v>
      </c>
      <c r="B36" s="161">
        <v>3741</v>
      </c>
      <c r="C36" s="155" t="s">
        <v>56</v>
      </c>
      <c r="D36" s="163">
        <f t="shared" ref="D36:E41" si="3">0.5+D35</f>
        <v>17</v>
      </c>
      <c r="E36" s="156">
        <f t="shared" si="3"/>
        <v>17.5</v>
      </c>
    </row>
    <row r="37" spans="1:15" x14ac:dyDescent="0.3">
      <c r="A37" s="154">
        <f t="shared" si="0"/>
        <v>17.75</v>
      </c>
      <c r="B37" s="161">
        <v>2675</v>
      </c>
      <c r="C37" s="155" t="s">
        <v>57</v>
      </c>
      <c r="D37" s="163">
        <f t="shared" si="3"/>
        <v>17.5</v>
      </c>
      <c r="E37" s="156">
        <f t="shared" si="3"/>
        <v>18</v>
      </c>
    </row>
    <row r="38" spans="1:15" x14ac:dyDescent="0.3">
      <c r="A38" s="154">
        <f t="shared" si="0"/>
        <v>18.25</v>
      </c>
      <c r="B38" s="161">
        <v>1704</v>
      </c>
      <c r="C38" s="155" t="s">
        <v>58</v>
      </c>
      <c r="D38" s="163">
        <f t="shared" si="3"/>
        <v>18</v>
      </c>
      <c r="E38" s="156">
        <f t="shared" si="3"/>
        <v>18.5</v>
      </c>
    </row>
    <row r="39" spans="1:15" x14ac:dyDescent="0.3">
      <c r="A39" s="154">
        <f t="shared" si="0"/>
        <v>18.75</v>
      </c>
      <c r="B39" s="161">
        <v>996</v>
      </c>
      <c r="C39" s="155" t="s">
        <v>59</v>
      </c>
      <c r="D39" s="163">
        <f t="shared" si="3"/>
        <v>18.5</v>
      </c>
      <c r="E39" s="156">
        <f t="shared" si="3"/>
        <v>19</v>
      </c>
    </row>
    <row r="40" spans="1:15" ht="15.6" customHeight="1" x14ac:dyDescent="0.3">
      <c r="A40" s="154">
        <f t="shared" si="0"/>
        <v>19.25</v>
      </c>
      <c r="B40" s="161">
        <v>533</v>
      </c>
      <c r="C40" s="155" t="s">
        <v>60</v>
      </c>
      <c r="D40" s="163">
        <f t="shared" si="3"/>
        <v>19</v>
      </c>
      <c r="E40" s="156">
        <f t="shared" si="3"/>
        <v>19.5</v>
      </c>
      <c r="G40" s="141" t="s">
        <v>105</v>
      </c>
      <c r="H40" s="141"/>
      <c r="I40" s="141"/>
      <c r="J40" s="141"/>
      <c r="K40" s="141"/>
      <c r="L40" s="141"/>
      <c r="M40" s="141"/>
      <c r="N40" s="141"/>
      <c r="O40" s="141"/>
    </row>
    <row r="41" spans="1:15" ht="15.6" customHeight="1" x14ac:dyDescent="0.3">
      <c r="A41" s="154">
        <f t="shared" si="0"/>
        <v>19.75</v>
      </c>
      <c r="B41" s="161">
        <v>275</v>
      </c>
      <c r="C41" s="155" t="s">
        <v>61</v>
      </c>
      <c r="D41" s="163">
        <f t="shared" si="3"/>
        <v>19.5</v>
      </c>
      <c r="E41" s="156">
        <f t="shared" si="3"/>
        <v>20</v>
      </c>
      <c r="G41" s="141"/>
      <c r="H41" s="141"/>
      <c r="I41" s="141"/>
      <c r="J41" s="141"/>
      <c r="K41" s="141"/>
      <c r="L41" s="141"/>
      <c r="M41" s="141"/>
      <c r="N41" s="141"/>
      <c r="O41" s="141"/>
    </row>
    <row r="42" spans="1:15" ht="15.6" customHeight="1" x14ac:dyDescent="0.3">
      <c r="A42" s="154">
        <v>20.25</v>
      </c>
      <c r="B42" s="161">
        <v>0</v>
      </c>
      <c r="C42" s="155" t="s">
        <v>62</v>
      </c>
      <c r="D42" s="163">
        <v>20</v>
      </c>
      <c r="E42" s="156">
        <v>20.5</v>
      </c>
      <c r="G42" s="141"/>
      <c r="H42" s="141"/>
      <c r="I42" s="141"/>
      <c r="J42" s="141"/>
      <c r="K42" s="141"/>
      <c r="L42" s="141"/>
      <c r="M42" s="141"/>
      <c r="N42" s="141"/>
      <c r="O42" s="141"/>
    </row>
    <row r="43" spans="1:15" x14ac:dyDescent="0.3">
      <c r="A43" s="154">
        <v>0.25</v>
      </c>
      <c r="B43" s="161">
        <v>0</v>
      </c>
      <c r="C43" s="155" t="s">
        <v>63</v>
      </c>
      <c r="D43" s="163">
        <f t="shared" ref="D43:D83" si="4">A43-0.25</f>
        <v>0</v>
      </c>
      <c r="E43" s="156">
        <f t="shared" ref="E43:E83" si="5">A43+0.25</f>
        <v>0.5</v>
      </c>
      <c r="G43" s="44" t="s">
        <v>106</v>
      </c>
    </row>
    <row r="44" spans="1:15" x14ac:dyDescent="0.3">
      <c r="A44" s="154">
        <v>0.75</v>
      </c>
      <c r="B44" s="161">
        <v>0</v>
      </c>
      <c r="C44" s="155" t="s">
        <v>64</v>
      </c>
      <c r="D44" s="163">
        <f t="shared" si="4"/>
        <v>0.5</v>
      </c>
      <c r="E44" s="156">
        <f t="shared" si="5"/>
        <v>1</v>
      </c>
    </row>
    <row r="45" spans="1:15" x14ac:dyDescent="0.3">
      <c r="A45" s="154">
        <v>1.25</v>
      </c>
      <c r="B45" s="161">
        <v>0</v>
      </c>
      <c r="C45" s="155" t="s">
        <v>65</v>
      </c>
      <c r="D45" s="163">
        <f t="shared" si="4"/>
        <v>1</v>
      </c>
      <c r="E45" s="156">
        <f t="shared" si="5"/>
        <v>1.5</v>
      </c>
    </row>
    <row r="46" spans="1:15" x14ac:dyDescent="0.3">
      <c r="A46" s="154">
        <v>1.75</v>
      </c>
      <c r="B46" s="161">
        <v>1</v>
      </c>
      <c r="C46" s="155" t="s">
        <v>66</v>
      </c>
      <c r="D46" s="163">
        <f t="shared" si="4"/>
        <v>1.5</v>
      </c>
      <c r="E46" s="156">
        <f t="shared" si="5"/>
        <v>2</v>
      </c>
    </row>
    <row r="47" spans="1:15" x14ac:dyDescent="0.3">
      <c r="A47" s="154">
        <v>2.25</v>
      </c>
      <c r="B47" s="161">
        <v>0</v>
      </c>
      <c r="C47" s="155" t="s">
        <v>67</v>
      </c>
      <c r="D47" s="163">
        <f t="shared" si="4"/>
        <v>2</v>
      </c>
      <c r="E47" s="156">
        <f t="shared" si="5"/>
        <v>2.5</v>
      </c>
    </row>
    <row r="48" spans="1:15" x14ac:dyDescent="0.3">
      <c r="A48" s="154">
        <v>2.75</v>
      </c>
      <c r="B48" s="161">
        <v>2</v>
      </c>
      <c r="C48" s="155" t="s">
        <v>68</v>
      </c>
      <c r="D48" s="163">
        <f t="shared" si="4"/>
        <v>2.5</v>
      </c>
      <c r="E48" s="156">
        <f t="shared" si="5"/>
        <v>3</v>
      </c>
    </row>
    <row r="49" spans="1:5" x14ac:dyDescent="0.3">
      <c r="A49" s="154">
        <v>3.25</v>
      </c>
      <c r="B49" s="161">
        <v>1</v>
      </c>
      <c r="C49" s="155" t="s">
        <v>69</v>
      </c>
      <c r="D49" s="163">
        <f t="shared" si="4"/>
        <v>3</v>
      </c>
      <c r="E49" s="156">
        <f t="shared" si="5"/>
        <v>3.5</v>
      </c>
    </row>
    <row r="50" spans="1:5" x14ac:dyDescent="0.3">
      <c r="A50" s="154">
        <v>3.75</v>
      </c>
      <c r="B50" s="161">
        <v>4</v>
      </c>
      <c r="C50" s="155" t="s">
        <v>70</v>
      </c>
      <c r="D50" s="163">
        <f t="shared" si="4"/>
        <v>3.5</v>
      </c>
      <c r="E50" s="156">
        <f t="shared" si="5"/>
        <v>4</v>
      </c>
    </row>
    <row r="51" spans="1:5" x14ac:dyDescent="0.3">
      <c r="A51" s="154">
        <v>4.25</v>
      </c>
      <c r="B51" s="161">
        <v>3</v>
      </c>
      <c r="C51" s="155" t="s">
        <v>71</v>
      </c>
      <c r="D51" s="163">
        <f t="shared" si="4"/>
        <v>4</v>
      </c>
      <c r="E51" s="156">
        <f t="shared" si="5"/>
        <v>4.5</v>
      </c>
    </row>
    <row r="52" spans="1:5" x14ac:dyDescent="0.3">
      <c r="A52" s="154">
        <v>4.75</v>
      </c>
      <c r="B52" s="161">
        <v>3</v>
      </c>
      <c r="C52" s="155" t="s">
        <v>72</v>
      </c>
      <c r="D52" s="163">
        <f t="shared" si="4"/>
        <v>4.5</v>
      </c>
      <c r="E52" s="156">
        <f t="shared" si="5"/>
        <v>5</v>
      </c>
    </row>
    <row r="53" spans="1:5" x14ac:dyDescent="0.3">
      <c r="A53" s="154">
        <v>5.25</v>
      </c>
      <c r="B53" s="161">
        <v>12</v>
      </c>
      <c r="C53" s="155" t="s">
        <v>73</v>
      </c>
      <c r="D53" s="163">
        <f t="shared" si="4"/>
        <v>5</v>
      </c>
      <c r="E53" s="156">
        <f t="shared" si="5"/>
        <v>5.5</v>
      </c>
    </row>
    <row r="54" spans="1:5" x14ac:dyDescent="0.3">
      <c r="A54" s="154">
        <v>5.75</v>
      </c>
      <c r="B54" s="161">
        <v>12</v>
      </c>
      <c r="C54" s="155" t="s">
        <v>74</v>
      </c>
      <c r="D54" s="163">
        <f t="shared" si="4"/>
        <v>5.5</v>
      </c>
      <c r="E54" s="156">
        <f t="shared" si="5"/>
        <v>6</v>
      </c>
    </row>
    <row r="55" spans="1:5" x14ac:dyDescent="0.3">
      <c r="A55" s="154">
        <v>6.25</v>
      </c>
      <c r="B55" s="161">
        <v>16</v>
      </c>
      <c r="C55" s="155" t="s">
        <v>75</v>
      </c>
      <c r="D55" s="163">
        <f t="shared" si="4"/>
        <v>6</v>
      </c>
      <c r="E55" s="156">
        <f t="shared" si="5"/>
        <v>6.5</v>
      </c>
    </row>
    <row r="56" spans="1:5" x14ac:dyDescent="0.3">
      <c r="A56" s="154">
        <v>6.75</v>
      </c>
      <c r="B56" s="161">
        <v>20</v>
      </c>
      <c r="C56" s="155" t="s">
        <v>76</v>
      </c>
      <c r="D56" s="163">
        <f t="shared" si="4"/>
        <v>6.5</v>
      </c>
      <c r="E56" s="156">
        <f t="shared" si="5"/>
        <v>7</v>
      </c>
    </row>
    <row r="57" spans="1:5" x14ac:dyDescent="0.3">
      <c r="A57" s="154">
        <v>7.25</v>
      </c>
      <c r="B57" s="161">
        <v>45</v>
      </c>
      <c r="C57" s="155" t="s">
        <v>77</v>
      </c>
      <c r="D57" s="163">
        <f t="shared" si="4"/>
        <v>7</v>
      </c>
      <c r="E57" s="156">
        <f t="shared" si="5"/>
        <v>7.5</v>
      </c>
    </row>
    <row r="58" spans="1:5" x14ac:dyDescent="0.3">
      <c r="A58" s="154">
        <v>7.75</v>
      </c>
      <c r="B58" s="161">
        <v>34</v>
      </c>
      <c r="C58" s="155" t="s">
        <v>78</v>
      </c>
      <c r="D58" s="163">
        <f t="shared" si="4"/>
        <v>7.5</v>
      </c>
      <c r="E58" s="156">
        <f t="shared" si="5"/>
        <v>8</v>
      </c>
    </row>
    <row r="59" spans="1:5" x14ac:dyDescent="0.3">
      <c r="A59" s="154">
        <v>8.25</v>
      </c>
      <c r="B59" s="161">
        <v>9</v>
      </c>
      <c r="C59" s="155" t="s">
        <v>79</v>
      </c>
      <c r="D59" s="163">
        <f t="shared" si="4"/>
        <v>8</v>
      </c>
      <c r="E59" s="156">
        <f t="shared" si="5"/>
        <v>8.5</v>
      </c>
    </row>
    <row r="60" spans="1:5" x14ac:dyDescent="0.3">
      <c r="A60" s="154">
        <v>8.75</v>
      </c>
      <c r="B60" s="161">
        <v>47</v>
      </c>
      <c r="C60" s="155" t="s">
        <v>80</v>
      </c>
      <c r="D60" s="163">
        <f t="shared" si="4"/>
        <v>8.5</v>
      </c>
      <c r="E60" s="156">
        <f t="shared" si="5"/>
        <v>9</v>
      </c>
    </row>
    <row r="61" spans="1:5" x14ac:dyDescent="0.3">
      <c r="A61" s="154">
        <v>9.25</v>
      </c>
      <c r="B61" s="161">
        <v>61</v>
      </c>
      <c r="C61" s="155" t="s">
        <v>81</v>
      </c>
      <c r="D61" s="163">
        <f t="shared" si="4"/>
        <v>9</v>
      </c>
      <c r="E61" s="156">
        <f t="shared" si="5"/>
        <v>9.5</v>
      </c>
    </row>
    <row r="62" spans="1:5" x14ac:dyDescent="0.3">
      <c r="A62" s="154">
        <v>9.75</v>
      </c>
      <c r="B62" s="161">
        <v>167</v>
      </c>
      <c r="C62" s="155" t="s">
        <v>82</v>
      </c>
      <c r="D62" s="163">
        <f t="shared" si="4"/>
        <v>9.5</v>
      </c>
      <c r="E62" s="156">
        <f t="shared" si="5"/>
        <v>10</v>
      </c>
    </row>
    <row r="63" spans="1:5" x14ac:dyDescent="0.3">
      <c r="A63" s="154">
        <v>10.25</v>
      </c>
      <c r="B63" s="161">
        <v>795</v>
      </c>
      <c r="C63" s="155" t="s">
        <v>83</v>
      </c>
      <c r="D63" s="163">
        <f t="shared" si="4"/>
        <v>10</v>
      </c>
      <c r="E63" s="156">
        <f t="shared" si="5"/>
        <v>10.5</v>
      </c>
    </row>
    <row r="64" spans="1:5" x14ac:dyDescent="0.3">
      <c r="A64" s="154">
        <v>10.75</v>
      </c>
      <c r="B64" s="161">
        <v>846</v>
      </c>
      <c r="C64" s="155" t="s">
        <v>84</v>
      </c>
      <c r="D64" s="163">
        <f t="shared" si="4"/>
        <v>10.5</v>
      </c>
      <c r="E64" s="156">
        <f t="shared" si="5"/>
        <v>11</v>
      </c>
    </row>
    <row r="65" spans="1:5" x14ac:dyDescent="0.3">
      <c r="A65" s="154">
        <v>11.25</v>
      </c>
      <c r="B65" s="161">
        <v>1036</v>
      </c>
      <c r="C65" s="155" t="s">
        <v>85</v>
      </c>
      <c r="D65" s="163">
        <f t="shared" si="4"/>
        <v>11</v>
      </c>
      <c r="E65" s="156">
        <f t="shared" si="5"/>
        <v>11.5</v>
      </c>
    </row>
    <row r="66" spans="1:5" x14ac:dyDescent="0.3">
      <c r="A66" s="154">
        <v>11.75</v>
      </c>
      <c r="B66" s="161">
        <v>993</v>
      </c>
      <c r="C66" s="155" t="s">
        <v>86</v>
      </c>
      <c r="D66" s="163">
        <f t="shared" si="4"/>
        <v>11.5</v>
      </c>
      <c r="E66" s="156">
        <f t="shared" si="5"/>
        <v>12</v>
      </c>
    </row>
    <row r="67" spans="1:5" x14ac:dyDescent="0.3">
      <c r="A67" s="154">
        <v>12.25</v>
      </c>
      <c r="B67" s="161">
        <v>1876</v>
      </c>
      <c r="C67" s="155" t="s">
        <v>87</v>
      </c>
      <c r="D67" s="163">
        <f t="shared" si="4"/>
        <v>12</v>
      </c>
      <c r="E67" s="156">
        <f t="shared" si="5"/>
        <v>12.5</v>
      </c>
    </row>
    <row r="68" spans="1:5" x14ac:dyDescent="0.3">
      <c r="A68" s="154">
        <v>12.75</v>
      </c>
      <c r="B68" s="161">
        <v>2047</v>
      </c>
      <c r="C68" s="155" t="s">
        <v>88</v>
      </c>
      <c r="D68" s="163">
        <f t="shared" si="4"/>
        <v>12.5</v>
      </c>
      <c r="E68" s="156">
        <f t="shared" si="5"/>
        <v>13</v>
      </c>
    </row>
    <row r="69" spans="1:5" x14ac:dyDescent="0.3">
      <c r="A69" s="154">
        <v>13.25</v>
      </c>
      <c r="B69" s="161">
        <v>2495</v>
      </c>
      <c r="C69" s="155" t="s">
        <v>89</v>
      </c>
      <c r="D69" s="163">
        <f t="shared" si="4"/>
        <v>13</v>
      </c>
      <c r="E69" s="156">
        <f t="shared" si="5"/>
        <v>13.5</v>
      </c>
    </row>
    <row r="70" spans="1:5" x14ac:dyDescent="0.3">
      <c r="A70" s="154">
        <v>13.75</v>
      </c>
      <c r="B70" s="161">
        <v>2135</v>
      </c>
      <c r="C70" s="155" t="s">
        <v>90</v>
      </c>
      <c r="D70" s="163">
        <f t="shared" si="4"/>
        <v>13.5</v>
      </c>
      <c r="E70" s="156">
        <f t="shared" si="5"/>
        <v>14</v>
      </c>
    </row>
    <row r="71" spans="1:5" x14ac:dyDescent="0.3">
      <c r="A71" s="154">
        <v>14.25</v>
      </c>
      <c r="B71" s="161">
        <v>3921</v>
      </c>
      <c r="C71" s="155" t="s">
        <v>91</v>
      </c>
      <c r="D71" s="163">
        <f t="shared" si="4"/>
        <v>14</v>
      </c>
      <c r="E71" s="156">
        <f t="shared" si="5"/>
        <v>14.5</v>
      </c>
    </row>
    <row r="72" spans="1:5" x14ac:dyDescent="0.3">
      <c r="A72" s="154">
        <v>14.75</v>
      </c>
      <c r="B72" s="161">
        <v>3540</v>
      </c>
      <c r="C72" s="155" t="s">
        <v>92</v>
      </c>
      <c r="D72" s="163">
        <f t="shared" si="4"/>
        <v>14.5</v>
      </c>
      <c r="E72" s="156">
        <f t="shared" si="5"/>
        <v>15</v>
      </c>
    </row>
    <row r="73" spans="1:5" x14ac:dyDescent="0.3">
      <c r="A73" s="154">
        <v>15.25</v>
      </c>
      <c r="B73" s="161">
        <v>3663</v>
      </c>
      <c r="C73" s="155" t="s">
        <v>93</v>
      </c>
      <c r="D73" s="163">
        <f t="shared" si="4"/>
        <v>15</v>
      </c>
      <c r="E73" s="156">
        <f t="shared" si="5"/>
        <v>15.5</v>
      </c>
    </row>
    <row r="74" spans="1:5" x14ac:dyDescent="0.3">
      <c r="A74" s="154">
        <v>15.75</v>
      </c>
      <c r="B74" s="161">
        <v>2753</v>
      </c>
      <c r="C74" s="155" t="s">
        <v>94</v>
      </c>
      <c r="D74" s="163">
        <f t="shared" si="4"/>
        <v>15.5</v>
      </c>
      <c r="E74" s="156">
        <f t="shared" si="5"/>
        <v>16</v>
      </c>
    </row>
    <row r="75" spans="1:5" x14ac:dyDescent="0.3">
      <c r="A75" s="154">
        <v>16.25</v>
      </c>
      <c r="B75" s="161">
        <v>4764</v>
      </c>
      <c r="C75" s="155" t="s">
        <v>95</v>
      </c>
      <c r="D75" s="163">
        <f t="shared" si="4"/>
        <v>16</v>
      </c>
      <c r="E75" s="156">
        <f t="shared" si="5"/>
        <v>16.5</v>
      </c>
    </row>
    <row r="76" spans="1:5" x14ac:dyDescent="0.3">
      <c r="A76" s="154">
        <v>16.75</v>
      </c>
      <c r="B76" s="161">
        <v>3400</v>
      </c>
      <c r="C76" s="155" t="s">
        <v>96</v>
      </c>
      <c r="D76" s="163">
        <f t="shared" si="4"/>
        <v>16.5</v>
      </c>
      <c r="E76" s="156">
        <f t="shared" si="5"/>
        <v>17</v>
      </c>
    </row>
    <row r="77" spans="1:5" x14ac:dyDescent="0.3">
      <c r="A77" s="154">
        <v>17.25</v>
      </c>
      <c r="B77" s="161">
        <v>3079</v>
      </c>
      <c r="C77" s="155" t="s">
        <v>97</v>
      </c>
      <c r="D77" s="163">
        <f t="shared" si="4"/>
        <v>17</v>
      </c>
      <c r="E77" s="156">
        <f t="shared" si="5"/>
        <v>17.5</v>
      </c>
    </row>
    <row r="78" spans="1:5" x14ac:dyDescent="0.3">
      <c r="A78" s="154">
        <v>17.75</v>
      </c>
      <c r="B78" s="161">
        <v>2524</v>
      </c>
      <c r="C78" s="155" t="s">
        <v>98</v>
      </c>
      <c r="D78" s="163">
        <f t="shared" si="4"/>
        <v>17.5</v>
      </c>
      <c r="E78" s="156">
        <f t="shared" si="5"/>
        <v>18</v>
      </c>
    </row>
    <row r="79" spans="1:5" x14ac:dyDescent="0.3">
      <c r="A79" s="154">
        <v>18.25</v>
      </c>
      <c r="B79" s="161">
        <v>1860</v>
      </c>
      <c r="C79" s="155" t="s">
        <v>99</v>
      </c>
      <c r="D79" s="163">
        <f t="shared" si="4"/>
        <v>18</v>
      </c>
      <c r="E79" s="156">
        <f t="shared" si="5"/>
        <v>18.5</v>
      </c>
    </row>
    <row r="80" spans="1:5" x14ac:dyDescent="0.3">
      <c r="A80" s="154">
        <v>18.75</v>
      </c>
      <c r="B80" s="161">
        <v>1325</v>
      </c>
      <c r="C80" s="155" t="s">
        <v>100</v>
      </c>
      <c r="D80" s="163">
        <f t="shared" si="4"/>
        <v>18.5</v>
      </c>
      <c r="E80" s="156">
        <f t="shared" si="5"/>
        <v>19</v>
      </c>
    </row>
    <row r="81" spans="1:5" x14ac:dyDescent="0.3">
      <c r="A81" s="154">
        <v>19.25</v>
      </c>
      <c r="B81" s="161">
        <v>744</v>
      </c>
      <c r="C81" s="155" t="s">
        <v>101</v>
      </c>
      <c r="D81" s="163">
        <f t="shared" si="4"/>
        <v>19</v>
      </c>
      <c r="E81" s="156">
        <f t="shared" si="5"/>
        <v>19.5</v>
      </c>
    </row>
    <row r="82" spans="1:5" x14ac:dyDescent="0.3">
      <c r="A82" s="154">
        <v>19.75</v>
      </c>
      <c r="B82" s="161">
        <v>585</v>
      </c>
      <c r="C82" s="155" t="s">
        <v>102</v>
      </c>
      <c r="D82" s="163">
        <f t="shared" si="4"/>
        <v>19.5</v>
      </c>
      <c r="E82" s="156">
        <f t="shared" si="5"/>
        <v>20</v>
      </c>
    </row>
    <row r="83" spans="1:5" ht="16.2" thickBot="1" x14ac:dyDescent="0.35">
      <c r="A83" s="157">
        <v>20.25</v>
      </c>
      <c r="B83" s="164">
        <v>0</v>
      </c>
      <c r="C83" s="158" t="s">
        <v>103</v>
      </c>
      <c r="D83" s="165">
        <f t="shared" si="4"/>
        <v>20</v>
      </c>
      <c r="E83" s="159">
        <f t="shared" si="5"/>
        <v>20.5</v>
      </c>
    </row>
  </sheetData>
  <mergeCells count="2">
    <mergeCell ref="G1:N1"/>
    <mergeCell ref="G40:O42"/>
  </mergeCells>
  <pageMargins left="0.78740157499999996" right="0.78740157499999996" top="0.984251969" bottom="0.984251969"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selection activeCell="I20" sqref="I20"/>
    </sheetView>
  </sheetViews>
  <sheetFormatPr baseColWidth="10" defaultColWidth="11.44140625" defaultRowHeight="13.2" x14ac:dyDescent="0.25"/>
  <cols>
    <col min="1" max="1" width="42.44140625" style="48" bestFit="1" customWidth="1"/>
    <col min="2" max="2" width="22.88671875" style="48" bestFit="1" customWidth="1"/>
    <col min="3" max="3" width="10.33203125" style="48" customWidth="1"/>
    <col min="4" max="4" width="13.109375" style="48" bestFit="1" customWidth="1"/>
    <col min="5" max="5" width="13.5546875" style="48" customWidth="1"/>
    <col min="6" max="6" width="10.6640625" style="48" customWidth="1"/>
    <col min="7" max="16384" width="11.44140625" style="48"/>
  </cols>
  <sheetData>
    <row r="1" spans="1:7" ht="14.4" customHeight="1" x14ac:dyDescent="0.25">
      <c r="A1" s="142" t="s">
        <v>115</v>
      </c>
      <c r="B1" s="142"/>
      <c r="C1" s="142"/>
      <c r="D1" s="142"/>
      <c r="E1" s="142"/>
      <c r="F1" s="142"/>
      <c r="G1" s="142"/>
    </row>
    <row r="2" spans="1:7" x14ac:dyDescent="0.25">
      <c r="A2" s="142"/>
      <c r="B2" s="142"/>
      <c r="C2" s="142"/>
      <c r="D2" s="142"/>
      <c r="E2" s="142"/>
      <c r="F2" s="142"/>
      <c r="G2" s="142"/>
    </row>
    <row r="3" spans="1:7" ht="15" customHeight="1" x14ac:dyDescent="0.25"/>
    <row r="9" spans="1:7" x14ac:dyDescent="0.25">
      <c r="G9" s="49"/>
    </row>
    <row r="10" spans="1:7" x14ac:dyDescent="0.25">
      <c r="G10" s="49"/>
    </row>
    <row r="34" spans="1:6" x14ac:dyDescent="0.25">
      <c r="A34" s="48" t="s">
        <v>212</v>
      </c>
    </row>
    <row r="35" spans="1:6" x14ac:dyDescent="0.25">
      <c r="A35" s="48" t="s">
        <v>106</v>
      </c>
    </row>
    <row r="37" spans="1:6" ht="13.8" thickBot="1" x14ac:dyDescent="0.3"/>
    <row r="38" spans="1:6" ht="13.2" customHeight="1" x14ac:dyDescent="0.25">
      <c r="A38" s="143" t="s">
        <v>117</v>
      </c>
      <c r="B38" s="143" t="s">
        <v>116</v>
      </c>
      <c r="C38" s="138"/>
      <c r="D38" s="145"/>
      <c r="E38" s="138" t="s">
        <v>9</v>
      </c>
      <c r="F38" s="131" t="s">
        <v>5</v>
      </c>
    </row>
    <row r="39" spans="1:6" ht="13.2" customHeight="1" x14ac:dyDescent="0.25">
      <c r="A39" s="144"/>
      <c r="B39" s="144" t="s">
        <v>107</v>
      </c>
      <c r="C39" s="139" t="s">
        <v>2</v>
      </c>
      <c r="D39" s="146" t="s">
        <v>4</v>
      </c>
      <c r="E39" s="139"/>
      <c r="F39" s="132"/>
    </row>
    <row r="40" spans="1:6" ht="13.2" customHeight="1" x14ac:dyDescent="0.25">
      <c r="A40" s="144"/>
      <c r="B40" s="144"/>
      <c r="C40" s="139"/>
      <c r="D40" s="146"/>
      <c r="E40" s="139"/>
      <c r="F40" s="132"/>
    </row>
    <row r="41" spans="1:6" ht="13.8" x14ac:dyDescent="0.25">
      <c r="A41" s="52" t="s">
        <v>108</v>
      </c>
      <c r="B41" s="55">
        <v>0</v>
      </c>
      <c r="C41" s="56">
        <v>0</v>
      </c>
      <c r="D41" s="57">
        <v>0.02</v>
      </c>
      <c r="E41" s="50">
        <v>0.01</v>
      </c>
      <c r="F41" s="27">
        <v>25443</v>
      </c>
    </row>
    <row r="42" spans="1:6" ht="13.8" x14ac:dyDescent="0.25">
      <c r="A42" s="52" t="s">
        <v>109</v>
      </c>
      <c r="B42" s="58">
        <v>0.01</v>
      </c>
      <c r="C42" s="59">
        <v>0.01</v>
      </c>
      <c r="D42" s="60">
        <v>0.05</v>
      </c>
      <c r="E42" s="51">
        <v>0.03</v>
      </c>
      <c r="F42" s="28">
        <v>118706</v>
      </c>
    </row>
    <row r="43" spans="1:6" ht="13.8" x14ac:dyDescent="0.25">
      <c r="A43" s="52" t="s">
        <v>110</v>
      </c>
      <c r="B43" s="55">
        <v>0.06</v>
      </c>
      <c r="C43" s="56">
        <v>0.05</v>
      </c>
      <c r="D43" s="57">
        <v>0.13</v>
      </c>
      <c r="E43" s="50">
        <v>0.1</v>
      </c>
      <c r="F43" s="27">
        <v>86226</v>
      </c>
    </row>
    <row r="44" spans="1:6" ht="13.8" x14ac:dyDescent="0.25">
      <c r="A44" s="52" t="s">
        <v>111</v>
      </c>
      <c r="B44" s="55">
        <v>0.16</v>
      </c>
      <c r="C44" s="56">
        <v>0.17</v>
      </c>
      <c r="D44" s="57">
        <v>0.27</v>
      </c>
      <c r="E44" s="50">
        <v>0.23</v>
      </c>
      <c r="F44" s="27">
        <v>60533</v>
      </c>
    </row>
    <row r="45" spans="1:6" ht="13.8" x14ac:dyDescent="0.25">
      <c r="A45" s="52" t="s">
        <v>112</v>
      </c>
      <c r="B45" s="55">
        <v>0.35</v>
      </c>
      <c r="C45" s="56">
        <v>0.37</v>
      </c>
      <c r="D45" s="57">
        <v>0.43</v>
      </c>
      <c r="E45" s="50">
        <v>0.4</v>
      </c>
      <c r="F45" s="27">
        <v>35743</v>
      </c>
    </row>
    <row r="46" spans="1:6" ht="13.8" x14ac:dyDescent="0.25">
      <c r="A46" s="52" t="s">
        <v>113</v>
      </c>
      <c r="B46" s="55">
        <v>0.52</v>
      </c>
      <c r="C46" s="56">
        <v>0.6</v>
      </c>
      <c r="D46" s="57">
        <v>0.56999999999999995</v>
      </c>
      <c r="E46" s="50">
        <v>0.56000000000000005</v>
      </c>
      <c r="F46" s="27">
        <v>8253</v>
      </c>
    </row>
    <row r="47" spans="1:6" ht="14.4" thickBot="1" x14ac:dyDescent="0.3">
      <c r="A47" s="52" t="s">
        <v>114</v>
      </c>
      <c r="B47" s="55">
        <v>0.09</v>
      </c>
      <c r="C47" s="56">
        <v>0.06</v>
      </c>
      <c r="D47" s="57">
        <v>0.13</v>
      </c>
      <c r="E47" s="50">
        <v>0.1</v>
      </c>
      <c r="F47" s="29">
        <v>4769</v>
      </c>
    </row>
    <row r="48" spans="1:6" ht="14.4" thickBot="1" x14ac:dyDescent="0.3">
      <c r="A48" s="53" t="s">
        <v>9</v>
      </c>
      <c r="B48" s="61">
        <v>0.08</v>
      </c>
      <c r="C48" s="54">
        <v>0.08</v>
      </c>
      <c r="D48" s="62">
        <v>0.18</v>
      </c>
      <c r="E48" s="54">
        <v>0.13</v>
      </c>
      <c r="F48" s="63">
        <v>339673</v>
      </c>
    </row>
  </sheetData>
  <mergeCells count="8">
    <mergeCell ref="A1:G2"/>
    <mergeCell ref="F38:F40"/>
    <mergeCell ref="A38:A40"/>
    <mergeCell ref="B38:D38"/>
    <mergeCell ref="E38:E40"/>
    <mergeCell ref="B39:B40"/>
    <mergeCell ref="C39:C40"/>
    <mergeCell ref="D39:D40"/>
  </mergeCells>
  <pageMargins left="0.78740157499999996" right="0.78740157499999996" top="0.984251969" bottom="0.984251969" header="0.4921259845" footer="0.492125984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election activeCell="A35" sqref="A35"/>
    </sheetView>
  </sheetViews>
  <sheetFormatPr baseColWidth="10" defaultRowHeight="15" x14ac:dyDescent="0.25"/>
  <cols>
    <col min="1" max="1" width="41.6640625" style="47" customWidth="1"/>
    <col min="2" max="16384" width="11.5546875" style="47"/>
  </cols>
  <sheetData>
    <row r="1" spans="1:4" x14ac:dyDescent="0.25">
      <c r="A1" s="147" t="s">
        <v>149</v>
      </c>
      <c r="B1" s="147"/>
      <c r="C1" s="147"/>
      <c r="D1" s="147"/>
    </row>
    <row r="2" spans="1:4" x14ac:dyDescent="0.25">
      <c r="A2" s="147"/>
      <c r="B2" s="147"/>
      <c r="C2" s="147"/>
      <c r="D2" s="147"/>
    </row>
    <row r="3" spans="1:4" x14ac:dyDescent="0.25">
      <c r="A3" s="147"/>
      <c r="B3" s="147"/>
      <c r="C3" s="147"/>
      <c r="D3" s="147"/>
    </row>
    <row r="4" spans="1:4" ht="15.6" thickBot="1" x14ac:dyDescent="0.3">
      <c r="A4" s="86"/>
      <c r="B4" s="86"/>
      <c r="C4" s="86"/>
      <c r="D4" s="86"/>
    </row>
    <row r="5" spans="1:4" ht="31.8" thickBot="1" x14ac:dyDescent="0.3">
      <c r="A5" s="64"/>
      <c r="B5" s="65" t="s">
        <v>118</v>
      </c>
      <c r="C5" s="66" t="s">
        <v>119</v>
      </c>
      <c r="D5" s="67" t="s">
        <v>120</v>
      </c>
    </row>
    <row r="6" spans="1:4" ht="15.6" x14ac:dyDescent="0.25">
      <c r="A6" s="68" t="s">
        <v>121</v>
      </c>
      <c r="B6" s="69"/>
      <c r="C6" s="70"/>
      <c r="D6" s="71"/>
    </row>
    <row r="7" spans="1:4" ht="15.6" x14ac:dyDescent="0.25">
      <c r="A7" s="72" t="s">
        <v>122</v>
      </c>
      <c r="B7" s="73">
        <v>-2.1</v>
      </c>
      <c r="C7" s="74" t="s">
        <v>123</v>
      </c>
      <c r="D7" s="75">
        <v>-2.4</v>
      </c>
    </row>
    <row r="8" spans="1:4" x14ac:dyDescent="0.25">
      <c r="A8" s="72" t="s">
        <v>124</v>
      </c>
      <c r="B8" s="73">
        <v>-6.8</v>
      </c>
      <c r="C8" s="76">
        <v>-1.5</v>
      </c>
      <c r="D8" s="75">
        <v>-2.2000000000000002</v>
      </c>
    </row>
    <row r="9" spans="1:4" ht="15.6" x14ac:dyDescent="0.25">
      <c r="A9" s="72" t="s">
        <v>125</v>
      </c>
      <c r="B9" s="73">
        <v>-3</v>
      </c>
      <c r="C9" s="74" t="s">
        <v>123</v>
      </c>
      <c r="D9" s="75">
        <v>-4.3</v>
      </c>
    </row>
    <row r="10" spans="1:4" ht="15.6" x14ac:dyDescent="0.25">
      <c r="A10" s="72" t="s">
        <v>126</v>
      </c>
      <c r="B10" s="73">
        <v>-4</v>
      </c>
      <c r="C10" s="74" t="s">
        <v>123</v>
      </c>
      <c r="D10" s="75">
        <v>-1.6</v>
      </c>
    </row>
    <row r="11" spans="1:4" x14ac:dyDescent="0.25">
      <c r="A11" s="72" t="s">
        <v>127</v>
      </c>
      <c r="B11" s="73">
        <v>-5.0999999999999996</v>
      </c>
      <c r="C11" s="76">
        <v>-0.2</v>
      </c>
      <c r="D11" s="75">
        <v>-1.9</v>
      </c>
    </row>
    <row r="12" spans="1:4" ht="18" customHeight="1" x14ac:dyDescent="0.25">
      <c r="A12" s="72" t="s">
        <v>128</v>
      </c>
      <c r="B12" s="73">
        <v>-7</v>
      </c>
      <c r="C12" s="76">
        <v>-2.2000000000000002</v>
      </c>
      <c r="D12" s="75">
        <v>-3.7</v>
      </c>
    </row>
    <row r="13" spans="1:4" x14ac:dyDescent="0.25">
      <c r="A13" s="72" t="s">
        <v>129</v>
      </c>
      <c r="B13" s="73">
        <v>-8.5</v>
      </c>
      <c r="C13" s="76">
        <v>-4.2</v>
      </c>
      <c r="D13" s="75">
        <v>-4.2</v>
      </c>
    </row>
    <row r="14" spans="1:4" ht="15.6" x14ac:dyDescent="0.25">
      <c r="A14" s="72" t="s">
        <v>130</v>
      </c>
      <c r="B14" s="73">
        <v>-3.2</v>
      </c>
      <c r="C14" s="74" t="s">
        <v>123</v>
      </c>
      <c r="D14" s="75">
        <v>-2.2999999999999998</v>
      </c>
    </row>
    <row r="15" spans="1:4" ht="15.6" x14ac:dyDescent="0.25">
      <c r="A15" s="72" t="s">
        <v>131</v>
      </c>
      <c r="B15" s="73">
        <v>-4.2</v>
      </c>
      <c r="C15" s="74" t="s">
        <v>123</v>
      </c>
      <c r="D15" s="75">
        <v>-4.4000000000000004</v>
      </c>
    </row>
    <row r="16" spans="1:4" x14ac:dyDescent="0.25">
      <c r="A16" s="72" t="s">
        <v>132</v>
      </c>
      <c r="B16" s="73">
        <v>-6.1</v>
      </c>
      <c r="C16" s="76">
        <v>-1.8</v>
      </c>
      <c r="D16" s="75">
        <v>-3.8</v>
      </c>
    </row>
    <row r="17" spans="1:4" x14ac:dyDescent="0.25">
      <c r="A17" s="72" t="s">
        <v>133</v>
      </c>
      <c r="B17" s="73">
        <v>-7.6</v>
      </c>
      <c r="C17" s="76">
        <v>-2.8</v>
      </c>
      <c r="D17" s="75">
        <v>-3.4</v>
      </c>
    </row>
    <row r="18" spans="1:4" x14ac:dyDescent="0.25">
      <c r="A18" s="72" t="s">
        <v>134</v>
      </c>
      <c r="B18" s="73">
        <v>-4.7</v>
      </c>
      <c r="C18" s="76">
        <v>-2.8</v>
      </c>
      <c r="D18" s="75">
        <v>-3.1</v>
      </c>
    </row>
    <row r="19" spans="1:4" ht="15.6" x14ac:dyDescent="0.25">
      <c r="A19" s="72" t="s">
        <v>135</v>
      </c>
      <c r="B19" s="73">
        <v>-8</v>
      </c>
      <c r="C19" s="74" t="s">
        <v>123</v>
      </c>
      <c r="D19" s="75">
        <v>-2.6</v>
      </c>
    </row>
    <row r="20" spans="1:4" ht="15.6" x14ac:dyDescent="0.25">
      <c r="A20" s="72" t="s">
        <v>136</v>
      </c>
      <c r="B20" s="73">
        <v>-5.5</v>
      </c>
      <c r="C20" s="74" t="s">
        <v>123</v>
      </c>
      <c r="D20" s="75">
        <v>-3</v>
      </c>
    </row>
    <row r="21" spans="1:4" ht="15.6" x14ac:dyDescent="0.25">
      <c r="A21" s="72" t="s">
        <v>137</v>
      </c>
      <c r="B21" s="73">
        <v>-5</v>
      </c>
      <c r="C21" s="74" t="s">
        <v>123</v>
      </c>
      <c r="D21" s="75">
        <v>-2.9</v>
      </c>
    </row>
    <row r="22" spans="1:4" x14ac:dyDescent="0.25">
      <c r="A22" s="72" t="s">
        <v>138</v>
      </c>
      <c r="B22" s="73">
        <v>-6.2</v>
      </c>
      <c r="C22" s="76">
        <v>-1.4</v>
      </c>
      <c r="D22" s="75">
        <v>-3.7</v>
      </c>
    </row>
    <row r="23" spans="1:4" ht="15.6" x14ac:dyDescent="0.25">
      <c r="A23" s="72" t="s">
        <v>139</v>
      </c>
      <c r="B23" s="73">
        <v>-1.6</v>
      </c>
      <c r="C23" s="76" t="s">
        <v>123</v>
      </c>
      <c r="D23" s="77" t="s">
        <v>123</v>
      </c>
    </row>
    <row r="24" spans="1:4" x14ac:dyDescent="0.25">
      <c r="A24" s="72" t="s">
        <v>140</v>
      </c>
      <c r="B24" s="73">
        <v>-5</v>
      </c>
      <c r="C24" s="76">
        <v>-2.8</v>
      </c>
      <c r="D24" s="75">
        <v>-3.7</v>
      </c>
    </row>
    <row r="25" spans="1:4" x14ac:dyDescent="0.25">
      <c r="A25" s="72" t="s">
        <v>141</v>
      </c>
      <c r="B25" s="73">
        <v>-6.1</v>
      </c>
      <c r="C25" s="76">
        <v>-2.2999999999999998</v>
      </c>
      <c r="D25" s="75">
        <v>-3.6</v>
      </c>
    </row>
    <row r="26" spans="1:4" ht="15.6" x14ac:dyDescent="0.25">
      <c r="A26" s="72" t="s">
        <v>142</v>
      </c>
      <c r="B26" s="73">
        <v>-3.6</v>
      </c>
      <c r="C26" s="74" t="s">
        <v>123</v>
      </c>
      <c r="D26" s="75">
        <v>-1</v>
      </c>
    </row>
    <row r="27" spans="1:4" ht="15.6" x14ac:dyDescent="0.25">
      <c r="A27" s="72" t="s">
        <v>143</v>
      </c>
      <c r="B27" s="73">
        <v>-5.2</v>
      </c>
      <c r="C27" s="74" t="s">
        <v>123</v>
      </c>
      <c r="D27" s="75">
        <v>-3.1</v>
      </c>
    </row>
    <row r="28" spans="1:4" x14ac:dyDescent="0.25">
      <c r="A28" s="72" t="s">
        <v>144</v>
      </c>
      <c r="B28" s="73">
        <v>-7.2</v>
      </c>
      <c r="C28" s="76">
        <v>-2.9</v>
      </c>
      <c r="D28" s="75">
        <v>-3.5</v>
      </c>
    </row>
    <row r="29" spans="1:4" x14ac:dyDescent="0.25">
      <c r="A29" s="72" t="s">
        <v>145</v>
      </c>
      <c r="B29" s="73">
        <v>-7.4</v>
      </c>
      <c r="C29" s="76">
        <v>-3.2</v>
      </c>
      <c r="D29" s="75">
        <v>-4.5999999999999996</v>
      </c>
    </row>
    <row r="30" spans="1:4" ht="15.6" x14ac:dyDescent="0.25">
      <c r="A30" s="72" t="s">
        <v>146</v>
      </c>
      <c r="B30" s="73">
        <v>-5.6</v>
      </c>
      <c r="C30" s="74" t="s">
        <v>123</v>
      </c>
      <c r="D30" s="75">
        <v>-3</v>
      </c>
    </row>
    <row r="31" spans="1:4" ht="16.2" thickBot="1" x14ac:dyDescent="0.3">
      <c r="A31" s="78" t="s">
        <v>147</v>
      </c>
      <c r="B31" s="79">
        <v>-2.4</v>
      </c>
      <c r="C31" s="80" t="s">
        <v>123</v>
      </c>
      <c r="D31" s="81">
        <v>-2.1</v>
      </c>
    </row>
    <row r="32" spans="1:4" ht="16.2" thickBot="1" x14ac:dyDescent="0.3">
      <c r="A32" s="82" t="s">
        <v>148</v>
      </c>
      <c r="B32" s="83">
        <v>179177</v>
      </c>
      <c r="C32" s="84">
        <v>105423</v>
      </c>
      <c r="D32" s="85">
        <v>50304</v>
      </c>
    </row>
    <row r="33" spans="1:4" x14ac:dyDescent="0.25">
      <c r="A33" s="87" t="s">
        <v>151</v>
      </c>
    </row>
    <row r="34" spans="1:4" ht="38.4" customHeight="1" x14ac:dyDescent="0.25">
      <c r="A34" s="148" t="s">
        <v>213</v>
      </c>
      <c r="B34" s="148"/>
      <c r="C34" s="148"/>
      <c r="D34" s="148"/>
    </row>
    <row r="35" spans="1:4" x14ac:dyDescent="0.25">
      <c r="A35" s="2" t="s">
        <v>106</v>
      </c>
    </row>
  </sheetData>
  <mergeCells count="2">
    <mergeCell ref="A1:D3"/>
    <mergeCell ref="A34:D3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A19" zoomScaleNormal="100" workbookViewId="0">
      <selection activeCell="M8" sqref="M8"/>
    </sheetView>
  </sheetViews>
  <sheetFormatPr baseColWidth="10" defaultRowHeight="12.6" x14ac:dyDescent="0.25"/>
  <cols>
    <col min="1" max="1" width="11.5546875" style="88"/>
    <col min="2" max="2" width="13.44140625" style="88" bestFit="1" customWidth="1"/>
    <col min="3" max="3" width="12.44140625" style="88" bestFit="1" customWidth="1"/>
    <col min="4" max="20" width="11.5546875" style="88"/>
    <col min="21" max="21" width="11.44140625" style="89" customWidth="1"/>
    <col min="22" max="257" width="11.5546875" style="88"/>
    <col min="258" max="258" width="13.44140625" style="88" bestFit="1" customWidth="1"/>
    <col min="259" max="259" width="12.44140625" style="88" bestFit="1" customWidth="1"/>
    <col min="260" max="276" width="11.5546875" style="88"/>
    <col min="277" max="277" width="11.44140625" style="88" customWidth="1"/>
    <col min="278" max="513" width="11.5546875" style="88"/>
    <col min="514" max="514" width="13.44140625" style="88" bestFit="1" customWidth="1"/>
    <col min="515" max="515" width="12.44140625" style="88" bestFit="1" customWidth="1"/>
    <col min="516" max="532" width="11.5546875" style="88"/>
    <col min="533" max="533" width="11.44140625" style="88" customWidth="1"/>
    <col min="534" max="769" width="11.5546875" style="88"/>
    <col min="770" max="770" width="13.44140625" style="88" bestFit="1" customWidth="1"/>
    <col min="771" max="771" width="12.44140625" style="88" bestFit="1" customWidth="1"/>
    <col min="772" max="788" width="11.5546875" style="88"/>
    <col min="789" max="789" width="11.44140625" style="88" customWidth="1"/>
    <col min="790" max="1025" width="11.5546875" style="88"/>
    <col min="1026" max="1026" width="13.44140625" style="88" bestFit="1" customWidth="1"/>
    <col min="1027" max="1027" width="12.44140625" style="88" bestFit="1" customWidth="1"/>
    <col min="1028" max="1044" width="11.5546875" style="88"/>
    <col min="1045" max="1045" width="11.44140625" style="88" customWidth="1"/>
    <col min="1046" max="1281" width="11.5546875" style="88"/>
    <col min="1282" max="1282" width="13.44140625" style="88" bestFit="1" customWidth="1"/>
    <col min="1283" max="1283" width="12.44140625" style="88" bestFit="1" customWidth="1"/>
    <col min="1284" max="1300" width="11.5546875" style="88"/>
    <col min="1301" max="1301" width="11.44140625" style="88" customWidth="1"/>
    <col min="1302" max="1537" width="11.5546875" style="88"/>
    <col min="1538" max="1538" width="13.44140625" style="88" bestFit="1" customWidth="1"/>
    <col min="1539" max="1539" width="12.44140625" style="88" bestFit="1" customWidth="1"/>
    <col min="1540" max="1556" width="11.5546875" style="88"/>
    <col min="1557" max="1557" width="11.44140625" style="88" customWidth="1"/>
    <col min="1558" max="1793" width="11.5546875" style="88"/>
    <col min="1794" max="1794" width="13.44140625" style="88" bestFit="1" customWidth="1"/>
    <col min="1795" max="1795" width="12.44140625" style="88" bestFit="1" customWidth="1"/>
    <col min="1796" max="1812" width="11.5546875" style="88"/>
    <col min="1813" max="1813" width="11.44140625" style="88" customWidth="1"/>
    <col min="1814" max="2049" width="11.5546875" style="88"/>
    <col min="2050" max="2050" width="13.44140625" style="88" bestFit="1" customWidth="1"/>
    <col min="2051" max="2051" width="12.44140625" style="88" bestFit="1" customWidth="1"/>
    <col min="2052" max="2068" width="11.5546875" style="88"/>
    <col min="2069" max="2069" width="11.44140625" style="88" customWidth="1"/>
    <col min="2070" max="2305" width="11.5546875" style="88"/>
    <col min="2306" max="2306" width="13.44140625" style="88" bestFit="1" customWidth="1"/>
    <col min="2307" max="2307" width="12.44140625" style="88" bestFit="1" customWidth="1"/>
    <col min="2308" max="2324" width="11.5546875" style="88"/>
    <col min="2325" max="2325" width="11.44140625" style="88" customWidth="1"/>
    <col min="2326" max="2561" width="11.5546875" style="88"/>
    <col min="2562" max="2562" width="13.44140625" style="88" bestFit="1" customWidth="1"/>
    <col min="2563" max="2563" width="12.44140625" style="88" bestFit="1" customWidth="1"/>
    <col min="2564" max="2580" width="11.5546875" style="88"/>
    <col min="2581" max="2581" width="11.44140625" style="88" customWidth="1"/>
    <col min="2582" max="2817" width="11.5546875" style="88"/>
    <col min="2818" max="2818" width="13.44140625" style="88" bestFit="1" customWidth="1"/>
    <col min="2819" max="2819" width="12.44140625" style="88" bestFit="1" customWidth="1"/>
    <col min="2820" max="2836" width="11.5546875" style="88"/>
    <col min="2837" max="2837" width="11.44140625" style="88" customWidth="1"/>
    <col min="2838" max="3073" width="11.5546875" style="88"/>
    <col min="3074" max="3074" width="13.44140625" style="88" bestFit="1" customWidth="1"/>
    <col min="3075" max="3075" width="12.44140625" style="88" bestFit="1" customWidth="1"/>
    <col min="3076" max="3092" width="11.5546875" style="88"/>
    <col min="3093" max="3093" width="11.44140625" style="88" customWidth="1"/>
    <col min="3094" max="3329" width="11.5546875" style="88"/>
    <col min="3330" max="3330" width="13.44140625" style="88" bestFit="1" customWidth="1"/>
    <col min="3331" max="3331" width="12.44140625" style="88" bestFit="1" customWidth="1"/>
    <col min="3332" max="3348" width="11.5546875" style="88"/>
    <col min="3349" max="3349" width="11.44140625" style="88" customWidth="1"/>
    <col min="3350" max="3585" width="11.5546875" style="88"/>
    <col min="3586" max="3586" width="13.44140625" style="88" bestFit="1" customWidth="1"/>
    <col min="3587" max="3587" width="12.44140625" style="88" bestFit="1" customWidth="1"/>
    <col min="3588" max="3604" width="11.5546875" style="88"/>
    <col min="3605" max="3605" width="11.44140625" style="88" customWidth="1"/>
    <col min="3606" max="3841" width="11.5546875" style="88"/>
    <col min="3842" max="3842" width="13.44140625" style="88" bestFit="1" customWidth="1"/>
    <col min="3843" max="3843" width="12.44140625" style="88" bestFit="1" customWidth="1"/>
    <col min="3844" max="3860" width="11.5546875" style="88"/>
    <col min="3861" max="3861" width="11.44140625" style="88" customWidth="1"/>
    <col min="3862" max="4097" width="11.5546875" style="88"/>
    <col min="4098" max="4098" width="13.44140625" style="88" bestFit="1" customWidth="1"/>
    <col min="4099" max="4099" width="12.44140625" style="88" bestFit="1" customWidth="1"/>
    <col min="4100" max="4116" width="11.5546875" style="88"/>
    <col min="4117" max="4117" width="11.44140625" style="88" customWidth="1"/>
    <col min="4118" max="4353" width="11.5546875" style="88"/>
    <col min="4354" max="4354" width="13.44140625" style="88" bestFit="1" customWidth="1"/>
    <col min="4355" max="4355" width="12.44140625" style="88" bestFit="1" customWidth="1"/>
    <col min="4356" max="4372" width="11.5546875" style="88"/>
    <col min="4373" max="4373" width="11.44140625" style="88" customWidth="1"/>
    <col min="4374" max="4609" width="11.5546875" style="88"/>
    <col min="4610" max="4610" width="13.44140625" style="88" bestFit="1" customWidth="1"/>
    <col min="4611" max="4611" width="12.44140625" style="88" bestFit="1" customWidth="1"/>
    <col min="4612" max="4628" width="11.5546875" style="88"/>
    <col min="4629" max="4629" width="11.44140625" style="88" customWidth="1"/>
    <col min="4630" max="4865" width="11.5546875" style="88"/>
    <col min="4866" max="4866" width="13.44140625" style="88" bestFit="1" customWidth="1"/>
    <col min="4867" max="4867" width="12.44140625" style="88" bestFit="1" customWidth="1"/>
    <col min="4868" max="4884" width="11.5546875" style="88"/>
    <col min="4885" max="4885" width="11.44140625" style="88" customWidth="1"/>
    <col min="4886" max="5121" width="11.5546875" style="88"/>
    <col min="5122" max="5122" width="13.44140625" style="88" bestFit="1" customWidth="1"/>
    <col min="5123" max="5123" width="12.44140625" style="88" bestFit="1" customWidth="1"/>
    <col min="5124" max="5140" width="11.5546875" style="88"/>
    <col min="5141" max="5141" width="11.44140625" style="88" customWidth="1"/>
    <col min="5142" max="5377" width="11.5546875" style="88"/>
    <col min="5378" max="5378" width="13.44140625" style="88" bestFit="1" customWidth="1"/>
    <col min="5379" max="5379" width="12.44140625" style="88" bestFit="1" customWidth="1"/>
    <col min="5380" max="5396" width="11.5546875" style="88"/>
    <col min="5397" max="5397" width="11.44140625" style="88" customWidth="1"/>
    <col min="5398" max="5633" width="11.5546875" style="88"/>
    <col min="5634" max="5634" width="13.44140625" style="88" bestFit="1" customWidth="1"/>
    <col min="5635" max="5635" width="12.44140625" style="88" bestFit="1" customWidth="1"/>
    <col min="5636" max="5652" width="11.5546875" style="88"/>
    <col min="5653" max="5653" width="11.44140625" style="88" customWidth="1"/>
    <col min="5654" max="5889" width="11.5546875" style="88"/>
    <col min="5890" max="5890" width="13.44140625" style="88" bestFit="1" customWidth="1"/>
    <col min="5891" max="5891" width="12.44140625" style="88" bestFit="1" customWidth="1"/>
    <col min="5892" max="5908" width="11.5546875" style="88"/>
    <col min="5909" max="5909" width="11.44140625" style="88" customWidth="1"/>
    <col min="5910" max="6145" width="11.5546875" style="88"/>
    <col min="6146" max="6146" width="13.44140625" style="88" bestFit="1" customWidth="1"/>
    <col min="6147" max="6147" width="12.44140625" style="88" bestFit="1" customWidth="1"/>
    <col min="6148" max="6164" width="11.5546875" style="88"/>
    <col min="6165" max="6165" width="11.44140625" style="88" customWidth="1"/>
    <col min="6166" max="6401" width="11.5546875" style="88"/>
    <col min="6402" max="6402" width="13.44140625" style="88" bestFit="1" customWidth="1"/>
    <col min="6403" max="6403" width="12.44140625" style="88" bestFit="1" customWidth="1"/>
    <col min="6404" max="6420" width="11.5546875" style="88"/>
    <col min="6421" max="6421" width="11.44140625" style="88" customWidth="1"/>
    <col min="6422" max="6657" width="11.5546875" style="88"/>
    <col min="6658" max="6658" width="13.44140625" style="88" bestFit="1" customWidth="1"/>
    <col min="6659" max="6659" width="12.44140625" style="88" bestFit="1" customWidth="1"/>
    <col min="6660" max="6676" width="11.5546875" style="88"/>
    <col min="6677" max="6677" width="11.44140625" style="88" customWidth="1"/>
    <col min="6678" max="6913" width="11.5546875" style="88"/>
    <col min="6914" max="6914" width="13.44140625" style="88" bestFit="1" customWidth="1"/>
    <col min="6915" max="6915" width="12.44140625" style="88" bestFit="1" customWidth="1"/>
    <col min="6916" max="6932" width="11.5546875" style="88"/>
    <col min="6933" max="6933" width="11.44140625" style="88" customWidth="1"/>
    <col min="6934" max="7169" width="11.5546875" style="88"/>
    <col min="7170" max="7170" width="13.44140625" style="88" bestFit="1" customWidth="1"/>
    <col min="7171" max="7171" width="12.44140625" style="88" bestFit="1" customWidth="1"/>
    <col min="7172" max="7188" width="11.5546875" style="88"/>
    <col min="7189" max="7189" width="11.44140625" style="88" customWidth="1"/>
    <col min="7190" max="7425" width="11.5546875" style="88"/>
    <col min="7426" max="7426" width="13.44140625" style="88" bestFit="1" customWidth="1"/>
    <col min="7427" max="7427" width="12.44140625" style="88" bestFit="1" customWidth="1"/>
    <col min="7428" max="7444" width="11.5546875" style="88"/>
    <col min="7445" max="7445" width="11.44140625" style="88" customWidth="1"/>
    <col min="7446" max="7681" width="11.5546875" style="88"/>
    <col min="7682" max="7682" width="13.44140625" style="88" bestFit="1" customWidth="1"/>
    <col min="7683" max="7683" width="12.44140625" style="88" bestFit="1" customWidth="1"/>
    <col min="7684" max="7700" width="11.5546875" style="88"/>
    <col min="7701" max="7701" width="11.44140625" style="88" customWidth="1"/>
    <col min="7702" max="7937" width="11.5546875" style="88"/>
    <col min="7938" max="7938" width="13.44140625" style="88" bestFit="1" customWidth="1"/>
    <col min="7939" max="7939" width="12.44140625" style="88" bestFit="1" customWidth="1"/>
    <col min="7940" max="7956" width="11.5546875" style="88"/>
    <col min="7957" max="7957" width="11.44140625" style="88" customWidth="1"/>
    <col min="7958" max="8193" width="11.5546875" style="88"/>
    <col min="8194" max="8194" width="13.44140625" style="88" bestFit="1" customWidth="1"/>
    <col min="8195" max="8195" width="12.44140625" style="88" bestFit="1" customWidth="1"/>
    <col min="8196" max="8212" width="11.5546875" style="88"/>
    <col min="8213" max="8213" width="11.44140625" style="88" customWidth="1"/>
    <col min="8214" max="8449" width="11.5546875" style="88"/>
    <col min="8450" max="8450" width="13.44140625" style="88" bestFit="1" customWidth="1"/>
    <col min="8451" max="8451" width="12.44140625" style="88" bestFit="1" customWidth="1"/>
    <col min="8452" max="8468" width="11.5546875" style="88"/>
    <col min="8469" max="8469" width="11.44140625" style="88" customWidth="1"/>
    <col min="8470" max="8705" width="11.5546875" style="88"/>
    <col min="8706" max="8706" width="13.44140625" style="88" bestFit="1" customWidth="1"/>
    <col min="8707" max="8707" width="12.44140625" style="88" bestFit="1" customWidth="1"/>
    <col min="8708" max="8724" width="11.5546875" style="88"/>
    <col min="8725" max="8725" width="11.44140625" style="88" customWidth="1"/>
    <col min="8726" max="8961" width="11.5546875" style="88"/>
    <col min="8962" max="8962" width="13.44140625" style="88" bestFit="1" customWidth="1"/>
    <col min="8963" max="8963" width="12.44140625" style="88" bestFit="1" customWidth="1"/>
    <col min="8964" max="8980" width="11.5546875" style="88"/>
    <col min="8981" max="8981" width="11.44140625" style="88" customWidth="1"/>
    <col min="8982" max="9217" width="11.5546875" style="88"/>
    <col min="9218" max="9218" width="13.44140625" style="88" bestFit="1" customWidth="1"/>
    <col min="9219" max="9219" width="12.44140625" style="88" bestFit="1" customWidth="1"/>
    <col min="9220" max="9236" width="11.5546875" style="88"/>
    <col min="9237" max="9237" width="11.44140625" style="88" customWidth="1"/>
    <col min="9238" max="9473" width="11.5546875" style="88"/>
    <col min="9474" max="9474" width="13.44140625" style="88" bestFit="1" customWidth="1"/>
    <col min="9475" max="9475" width="12.44140625" style="88" bestFit="1" customWidth="1"/>
    <col min="9476" max="9492" width="11.5546875" style="88"/>
    <col min="9493" max="9493" width="11.44140625" style="88" customWidth="1"/>
    <col min="9494" max="9729" width="11.5546875" style="88"/>
    <col min="9730" max="9730" width="13.44140625" style="88" bestFit="1" customWidth="1"/>
    <col min="9731" max="9731" width="12.44140625" style="88" bestFit="1" customWidth="1"/>
    <col min="9732" max="9748" width="11.5546875" style="88"/>
    <col min="9749" max="9749" width="11.44140625" style="88" customWidth="1"/>
    <col min="9750" max="9985" width="11.5546875" style="88"/>
    <col min="9986" max="9986" width="13.44140625" style="88" bestFit="1" customWidth="1"/>
    <col min="9987" max="9987" width="12.44140625" style="88" bestFit="1" customWidth="1"/>
    <col min="9988" max="10004" width="11.5546875" style="88"/>
    <col min="10005" max="10005" width="11.44140625" style="88" customWidth="1"/>
    <col min="10006" max="10241" width="11.5546875" style="88"/>
    <col min="10242" max="10242" width="13.44140625" style="88" bestFit="1" customWidth="1"/>
    <col min="10243" max="10243" width="12.44140625" style="88" bestFit="1" customWidth="1"/>
    <col min="10244" max="10260" width="11.5546875" style="88"/>
    <col min="10261" max="10261" width="11.44140625" style="88" customWidth="1"/>
    <col min="10262" max="10497" width="11.5546875" style="88"/>
    <col min="10498" max="10498" width="13.44140625" style="88" bestFit="1" customWidth="1"/>
    <col min="10499" max="10499" width="12.44140625" style="88" bestFit="1" customWidth="1"/>
    <col min="10500" max="10516" width="11.5546875" style="88"/>
    <col min="10517" max="10517" width="11.44140625" style="88" customWidth="1"/>
    <col min="10518" max="10753" width="11.5546875" style="88"/>
    <col min="10754" max="10754" width="13.44140625" style="88" bestFit="1" customWidth="1"/>
    <col min="10755" max="10755" width="12.44140625" style="88" bestFit="1" customWidth="1"/>
    <col min="10756" max="10772" width="11.5546875" style="88"/>
    <col min="10773" max="10773" width="11.44140625" style="88" customWidth="1"/>
    <col min="10774" max="11009" width="11.5546875" style="88"/>
    <col min="11010" max="11010" width="13.44140625" style="88" bestFit="1" customWidth="1"/>
    <col min="11011" max="11011" width="12.44140625" style="88" bestFit="1" customWidth="1"/>
    <col min="11012" max="11028" width="11.5546875" style="88"/>
    <col min="11029" max="11029" width="11.44140625" style="88" customWidth="1"/>
    <col min="11030" max="11265" width="11.5546875" style="88"/>
    <col min="11266" max="11266" width="13.44140625" style="88" bestFit="1" customWidth="1"/>
    <col min="11267" max="11267" width="12.44140625" style="88" bestFit="1" customWidth="1"/>
    <col min="11268" max="11284" width="11.5546875" style="88"/>
    <col min="11285" max="11285" width="11.44140625" style="88" customWidth="1"/>
    <col min="11286" max="11521" width="11.5546875" style="88"/>
    <col min="11522" max="11522" width="13.44140625" style="88" bestFit="1" customWidth="1"/>
    <col min="11523" max="11523" width="12.44140625" style="88" bestFit="1" customWidth="1"/>
    <col min="11524" max="11540" width="11.5546875" style="88"/>
    <col min="11541" max="11541" width="11.44140625" style="88" customWidth="1"/>
    <col min="11542" max="11777" width="11.5546875" style="88"/>
    <col min="11778" max="11778" width="13.44140625" style="88" bestFit="1" customWidth="1"/>
    <col min="11779" max="11779" width="12.44140625" style="88" bestFit="1" customWidth="1"/>
    <col min="11780" max="11796" width="11.5546875" style="88"/>
    <col min="11797" max="11797" width="11.44140625" style="88" customWidth="1"/>
    <col min="11798" max="12033" width="11.5546875" style="88"/>
    <col min="12034" max="12034" width="13.44140625" style="88" bestFit="1" customWidth="1"/>
    <col min="12035" max="12035" width="12.44140625" style="88" bestFit="1" customWidth="1"/>
    <col min="12036" max="12052" width="11.5546875" style="88"/>
    <col min="12053" max="12053" width="11.44140625" style="88" customWidth="1"/>
    <col min="12054" max="12289" width="11.5546875" style="88"/>
    <col min="12290" max="12290" width="13.44140625" style="88" bestFit="1" customWidth="1"/>
    <col min="12291" max="12291" width="12.44140625" style="88" bestFit="1" customWidth="1"/>
    <col min="12292" max="12308" width="11.5546875" style="88"/>
    <col min="12309" max="12309" width="11.44140625" style="88" customWidth="1"/>
    <col min="12310" max="12545" width="11.5546875" style="88"/>
    <col min="12546" max="12546" width="13.44140625" style="88" bestFit="1" customWidth="1"/>
    <col min="12547" max="12547" width="12.44140625" style="88" bestFit="1" customWidth="1"/>
    <col min="12548" max="12564" width="11.5546875" style="88"/>
    <col min="12565" max="12565" width="11.44140625" style="88" customWidth="1"/>
    <col min="12566" max="12801" width="11.5546875" style="88"/>
    <col min="12802" max="12802" width="13.44140625" style="88" bestFit="1" customWidth="1"/>
    <col min="12803" max="12803" width="12.44140625" style="88" bestFit="1" customWidth="1"/>
    <col min="12804" max="12820" width="11.5546875" style="88"/>
    <col min="12821" max="12821" width="11.44140625" style="88" customWidth="1"/>
    <col min="12822" max="13057" width="11.5546875" style="88"/>
    <col min="13058" max="13058" width="13.44140625" style="88" bestFit="1" customWidth="1"/>
    <col min="13059" max="13059" width="12.44140625" style="88" bestFit="1" customWidth="1"/>
    <col min="13060" max="13076" width="11.5546875" style="88"/>
    <col min="13077" max="13077" width="11.44140625" style="88" customWidth="1"/>
    <col min="13078" max="13313" width="11.5546875" style="88"/>
    <col min="13314" max="13314" width="13.44140625" style="88" bestFit="1" customWidth="1"/>
    <col min="13315" max="13315" width="12.44140625" style="88" bestFit="1" customWidth="1"/>
    <col min="13316" max="13332" width="11.5546875" style="88"/>
    <col min="13333" max="13333" width="11.44140625" style="88" customWidth="1"/>
    <col min="13334" max="13569" width="11.5546875" style="88"/>
    <col min="13570" max="13570" width="13.44140625" style="88" bestFit="1" customWidth="1"/>
    <col min="13571" max="13571" width="12.44140625" style="88" bestFit="1" customWidth="1"/>
    <col min="13572" max="13588" width="11.5546875" style="88"/>
    <col min="13589" max="13589" width="11.44140625" style="88" customWidth="1"/>
    <col min="13590" max="13825" width="11.5546875" style="88"/>
    <col min="13826" max="13826" width="13.44140625" style="88" bestFit="1" customWidth="1"/>
    <col min="13827" max="13827" width="12.44140625" style="88" bestFit="1" customWidth="1"/>
    <col min="13828" max="13844" width="11.5546875" style="88"/>
    <col min="13845" max="13845" width="11.44140625" style="88" customWidth="1"/>
    <col min="13846" max="14081" width="11.5546875" style="88"/>
    <col min="14082" max="14082" width="13.44140625" style="88" bestFit="1" customWidth="1"/>
    <col min="14083" max="14083" width="12.44140625" style="88" bestFit="1" customWidth="1"/>
    <col min="14084" max="14100" width="11.5546875" style="88"/>
    <col min="14101" max="14101" width="11.44140625" style="88" customWidth="1"/>
    <col min="14102" max="14337" width="11.5546875" style="88"/>
    <col min="14338" max="14338" width="13.44140625" style="88" bestFit="1" customWidth="1"/>
    <col min="14339" max="14339" width="12.44140625" style="88" bestFit="1" customWidth="1"/>
    <col min="14340" max="14356" width="11.5546875" style="88"/>
    <col min="14357" max="14357" width="11.44140625" style="88" customWidth="1"/>
    <col min="14358" max="14593" width="11.5546875" style="88"/>
    <col min="14594" max="14594" width="13.44140625" style="88" bestFit="1" customWidth="1"/>
    <col min="14595" max="14595" width="12.44140625" style="88" bestFit="1" customWidth="1"/>
    <col min="14596" max="14612" width="11.5546875" style="88"/>
    <col min="14613" max="14613" width="11.44140625" style="88" customWidth="1"/>
    <col min="14614" max="14849" width="11.5546875" style="88"/>
    <col min="14850" max="14850" width="13.44140625" style="88" bestFit="1" customWidth="1"/>
    <col min="14851" max="14851" width="12.44140625" style="88" bestFit="1" customWidth="1"/>
    <col min="14852" max="14868" width="11.5546875" style="88"/>
    <col min="14869" max="14869" width="11.44140625" style="88" customWidth="1"/>
    <col min="14870" max="15105" width="11.5546875" style="88"/>
    <col min="15106" max="15106" width="13.44140625" style="88" bestFit="1" customWidth="1"/>
    <col min="15107" max="15107" width="12.44140625" style="88" bestFit="1" customWidth="1"/>
    <col min="15108" max="15124" width="11.5546875" style="88"/>
    <col min="15125" max="15125" width="11.44140625" style="88" customWidth="1"/>
    <col min="15126" max="15361" width="11.5546875" style="88"/>
    <col min="15362" max="15362" width="13.44140625" style="88" bestFit="1" customWidth="1"/>
    <col min="15363" max="15363" width="12.44140625" style="88" bestFit="1" customWidth="1"/>
    <col min="15364" max="15380" width="11.5546875" style="88"/>
    <col min="15381" max="15381" width="11.44140625" style="88" customWidth="1"/>
    <col min="15382" max="15617" width="11.5546875" style="88"/>
    <col min="15618" max="15618" width="13.44140625" style="88" bestFit="1" customWidth="1"/>
    <col min="15619" max="15619" width="12.44140625" style="88" bestFit="1" customWidth="1"/>
    <col min="15620" max="15636" width="11.5546875" style="88"/>
    <col min="15637" max="15637" width="11.44140625" style="88" customWidth="1"/>
    <col min="15638" max="15873" width="11.5546875" style="88"/>
    <col min="15874" max="15874" width="13.44140625" style="88" bestFit="1" customWidth="1"/>
    <col min="15875" max="15875" width="12.44140625" style="88" bestFit="1" customWidth="1"/>
    <col min="15876" max="15892" width="11.5546875" style="88"/>
    <col min="15893" max="15893" width="11.44140625" style="88" customWidth="1"/>
    <col min="15894" max="16129" width="11.5546875" style="88"/>
    <col min="16130" max="16130" width="13.44140625" style="88" bestFit="1" customWidth="1"/>
    <col min="16131" max="16131" width="12.44140625" style="88" bestFit="1" customWidth="1"/>
    <col min="16132" max="16148" width="11.5546875" style="88"/>
    <col min="16149" max="16149" width="11.44140625" style="88" customWidth="1"/>
    <col min="16150" max="16384" width="11.5546875" style="88"/>
  </cols>
  <sheetData>
    <row r="1" spans="1:12" ht="38.4" customHeight="1" x14ac:dyDescent="0.25">
      <c r="A1" s="1" t="s">
        <v>180</v>
      </c>
      <c r="B1" s="1"/>
      <c r="C1" s="1"/>
      <c r="D1" s="1"/>
      <c r="E1" s="1"/>
      <c r="F1" s="1"/>
      <c r="G1" s="1"/>
      <c r="H1" s="1"/>
      <c r="I1" s="1"/>
      <c r="J1" s="1"/>
    </row>
    <row r="2" spans="1:12" ht="12.6" customHeight="1" x14ac:dyDescent="0.25">
      <c r="A2" s="1"/>
      <c r="B2" s="1"/>
      <c r="C2" s="1"/>
      <c r="D2" s="1"/>
      <c r="E2" s="1"/>
      <c r="F2" s="1"/>
      <c r="G2" s="1"/>
      <c r="H2" s="1"/>
      <c r="I2" s="1"/>
      <c r="J2" s="1"/>
    </row>
    <row r="3" spans="1:12" ht="12.6" customHeight="1" x14ac:dyDescent="0.25">
      <c r="A3" s="1"/>
      <c r="B3" s="1"/>
      <c r="C3" s="1"/>
      <c r="D3" s="1"/>
      <c r="E3" s="1"/>
      <c r="F3" s="1"/>
      <c r="G3" s="1"/>
      <c r="H3" s="1"/>
      <c r="I3" s="1"/>
      <c r="J3" s="1"/>
    </row>
    <row r="5" spans="1:12" x14ac:dyDescent="0.25">
      <c r="G5" s="89"/>
      <c r="K5" s="89"/>
      <c r="L5" s="89"/>
    </row>
    <row r="6" spans="1:12" x14ac:dyDescent="0.25">
      <c r="D6" s="89"/>
      <c r="E6" s="89" t="s">
        <v>152</v>
      </c>
      <c r="F6" s="89"/>
      <c r="G6" s="89"/>
      <c r="K6" s="89"/>
      <c r="L6" s="89"/>
    </row>
    <row r="7" spans="1:12" x14ac:dyDescent="0.25">
      <c r="D7" s="89" t="s">
        <v>155</v>
      </c>
      <c r="E7" s="89">
        <v>24.358490566037737</v>
      </c>
      <c r="F7" s="89"/>
      <c r="G7" s="89"/>
      <c r="K7" s="89"/>
      <c r="L7" s="89"/>
    </row>
    <row r="8" spans="1:12" x14ac:dyDescent="0.25">
      <c r="D8" s="89" t="s">
        <v>157</v>
      </c>
      <c r="E8" s="89">
        <v>16.513779527559056</v>
      </c>
      <c r="F8" s="89"/>
      <c r="G8" s="90"/>
      <c r="K8" s="89"/>
      <c r="L8" s="89"/>
    </row>
    <row r="9" spans="1:12" x14ac:dyDescent="0.25">
      <c r="D9" s="89" t="s">
        <v>154</v>
      </c>
      <c r="E9" s="89">
        <v>16.440071556350627</v>
      </c>
      <c r="F9" s="89"/>
      <c r="G9" s="90"/>
      <c r="K9" s="89"/>
      <c r="L9" s="89"/>
    </row>
    <row r="10" spans="1:12" x14ac:dyDescent="0.25">
      <c r="D10" s="89" t="s">
        <v>160</v>
      </c>
      <c r="E10" s="89">
        <v>14.185953711093376</v>
      </c>
      <c r="F10" s="89"/>
      <c r="G10" s="90"/>
      <c r="K10" s="89"/>
      <c r="L10" s="89"/>
    </row>
    <row r="11" spans="1:12" x14ac:dyDescent="0.25">
      <c r="D11" s="89" t="s">
        <v>164</v>
      </c>
      <c r="E11" s="89">
        <v>13.437756497948017</v>
      </c>
      <c r="F11" s="89"/>
      <c r="G11" s="90"/>
      <c r="K11" s="89"/>
      <c r="L11" s="89"/>
    </row>
    <row r="12" spans="1:12" x14ac:dyDescent="0.25">
      <c r="D12" s="89" t="s">
        <v>156</v>
      </c>
      <c r="E12" s="89">
        <v>13.299771167048055</v>
      </c>
      <c r="F12" s="89"/>
      <c r="G12" s="90"/>
      <c r="K12" s="89"/>
      <c r="L12" s="89"/>
    </row>
    <row r="13" spans="1:12" x14ac:dyDescent="0.25">
      <c r="D13" s="89" t="s">
        <v>166</v>
      </c>
      <c r="E13" s="89">
        <v>12.641153632834165</v>
      </c>
      <c r="F13" s="89"/>
      <c r="G13" s="90"/>
      <c r="K13" s="89"/>
      <c r="L13" s="89"/>
    </row>
    <row r="14" spans="1:12" x14ac:dyDescent="0.25">
      <c r="D14" s="89" t="s">
        <v>168</v>
      </c>
      <c r="E14" s="89">
        <v>12.37890625</v>
      </c>
      <c r="F14" s="89"/>
      <c r="G14" s="90"/>
      <c r="K14" s="89"/>
      <c r="L14" s="89"/>
    </row>
    <row r="15" spans="1:12" x14ac:dyDescent="0.25">
      <c r="D15" s="89" t="s">
        <v>165</v>
      </c>
      <c r="E15" s="89">
        <v>11.419651056014692</v>
      </c>
      <c r="F15" s="89"/>
      <c r="G15" s="90"/>
      <c r="K15" s="89"/>
      <c r="L15" s="89"/>
    </row>
    <row r="16" spans="1:12" x14ac:dyDescent="0.25">
      <c r="D16" s="89" t="s">
        <v>161</v>
      </c>
      <c r="E16" s="89">
        <v>11.155555555555555</v>
      </c>
      <c r="F16" s="89"/>
      <c r="G16" s="90"/>
      <c r="K16" s="89"/>
      <c r="L16" s="89"/>
    </row>
    <row r="17" spans="4:12" x14ac:dyDescent="0.25">
      <c r="D17" s="89" t="s">
        <v>170</v>
      </c>
      <c r="E17" s="89">
        <v>10.968804159445407</v>
      </c>
      <c r="F17" s="89"/>
      <c r="G17" s="90"/>
      <c r="K17" s="89"/>
      <c r="L17" s="89"/>
    </row>
    <row r="18" spans="4:12" x14ac:dyDescent="0.25">
      <c r="D18" s="89" t="s">
        <v>172</v>
      </c>
      <c r="E18" s="89">
        <v>10.565727699530516</v>
      </c>
      <c r="F18" s="89"/>
      <c r="G18" s="90"/>
      <c r="K18" s="89"/>
      <c r="L18" s="89"/>
    </row>
    <row r="19" spans="4:12" x14ac:dyDescent="0.25">
      <c r="D19" s="89" t="s">
        <v>159</v>
      </c>
      <c r="E19" s="89">
        <v>10.222357971899816</v>
      </c>
      <c r="F19" s="89"/>
      <c r="G19" s="90"/>
      <c r="K19" s="89"/>
      <c r="L19" s="89"/>
    </row>
    <row r="20" spans="4:12" x14ac:dyDescent="0.25">
      <c r="D20" s="89" t="s">
        <v>162</v>
      </c>
      <c r="E20" s="89">
        <v>9.5331654072208227</v>
      </c>
      <c r="F20" s="89"/>
      <c r="G20" s="90"/>
      <c r="K20" s="89"/>
      <c r="L20" s="89"/>
    </row>
    <row r="21" spans="4:12" x14ac:dyDescent="0.25">
      <c r="D21" s="89" t="s">
        <v>158</v>
      </c>
      <c r="E21" s="89">
        <v>9.5106911984087521</v>
      </c>
      <c r="F21" s="89"/>
      <c r="G21" s="90"/>
      <c r="K21" s="89"/>
      <c r="L21" s="89"/>
    </row>
    <row r="22" spans="4:12" x14ac:dyDescent="0.25">
      <c r="D22" s="89" t="s">
        <v>153</v>
      </c>
      <c r="E22" s="89">
        <v>9.4987639060568601</v>
      </c>
      <c r="F22" s="89"/>
      <c r="G22" s="90"/>
      <c r="K22" s="89"/>
      <c r="L22" s="89"/>
    </row>
    <row r="23" spans="4:12" x14ac:dyDescent="0.25">
      <c r="D23" s="89" t="s">
        <v>167</v>
      </c>
      <c r="E23" s="89">
        <v>9.4631578947368418</v>
      </c>
      <c r="F23" s="89"/>
      <c r="G23" s="90"/>
      <c r="K23" s="89"/>
      <c r="L23" s="89"/>
    </row>
    <row r="24" spans="4:12" x14ac:dyDescent="0.25">
      <c r="D24" s="89" t="s">
        <v>163</v>
      </c>
      <c r="E24" s="89">
        <v>9.3712948517940724</v>
      </c>
      <c r="F24" s="89"/>
      <c r="G24" s="90"/>
      <c r="K24" s="89"/>
      <c r="L24" s="89"/>
    </row>
    <row r="25" spans="4:12" x14ac:dyDescent="0.25">
      <c r="D25" s="89" t="s">
        <v>177</v>
      </c>
      <c r="E25" s="89">
        <v>9.0283472538597831</v>
      </c>
      <c r="F25" s="89"/>
      <c r="G25" s="90"/>
      <c r="K25" s="89"/>
      <c r="L25" s="89"/>
    </row>
    <row r="26" spans="4:12" x14ac:dyDescent="0.25">
      <c r="D26" s="89" t="s">
        <v>173</v>
      </c>
      <c r="E26" s="89">
        <v>8.9289314516129039</v>
      </c>
      <c r="F26" s="89"/>
      <c r="G26" s="90"/>
      <c r="K26" s="89"/>
      <c r="L26" s="89"/>
    </row>
    <row r="27" spans="4:12" x14ac:dyDescent="0.25">
      <c r="D27" s="89" t="s">
        <v>175</v>
      </c>
      <c r="E27" s="89">
        <v>8.4263322884012535</v>
      </c>
      <c r="F27" s="89"/>
      <c r="G27" s="90"/>
      <c r="K27" s="89"/>
      <c r="L27" s="89"/>
    </row>
    <row r="28" spans="4:12" x14ac:dyDescent="0.25">
      <c r="D28" s="89" t="s">
        <v>174</v>
      </c>
      <c r="E28" s="89">
        <v>8.3987275449101801</v>
      </c>
      <c r="F28" s="89"/>
      <c r="G28" s="90"/>
      <c r="K28" s="89"/>
      <c r="L28" s="89"/>
    </row>
    <row r="29" spans="4:12" x14ac:dyDescent="0.25">
      <c r="D29" s="89" t="s">
        <v>179</v>
      </c>
      <c r="E29" s="89">
        <v>8.1790916880891178</v>
      </c>
      <c r="F29" s="89"/>
      <c r="G29" s="90"/>
      <c r="K29" s="89"/>
      <c r="L29" s="89"/>
    </row>
    <row r="30" spans="4:12" x14ac:dyDescent="0.25">
      <c r="D30" s="89" t="s">
        <v>169</v>
      </c>
      <c r="E30" s="89">
        <v>7.9058054594386773</v>
      </c>
      <c r="F30" s="89"/>
      <c r="G30" s="90"/>
      <c r="K30" s="89"/>
      <c r="L30" s="89"/>
    </row>
    <row r="31" spans="4:12" x14ac:dyDescent="0.25">
      <c r="D31" s="89" t="s">
        <v>178</v>
      </c>
      <c r="E31" s="89">
        <v>7.6233966136480245</v>
      </c>
      <c r="F31" s="89"/>
      <c r="G31" s="90"/>
      <c r="K31" s="89"/>
      <c r="L31" s="89"/>
    </row>
    <row r="32" spans="4:12" x14ac:dyDescent="0.25">
      <c r="D32" s="89" t="s">
        <v>171</v>
      </c>
      <c r="E32" s="89">
        <v>5.7968802984062391</v>
      </c>
      <c r="F32" s="89"/>
      <c r="G32" s="90"/>
      <c r="K32" s="89"/>
      <c r="L32" s="89"/>
    </row>
    <row r="33" spans="1:12" x14ac:dyDescent="0.25">
      <c r="D33" s="89" t="s">
        <v>176</v>
      </c>
      <c r="E33" s="89">
        <v>2.2332527378751243</v>
      </c>
      <c r="F33" s="89"/>
      <c r="G33" s="90"/>
      <c r="H33" s="90"/>
      <c r="K33" s="89"/>
      <c r="L33" s="89"/>
    </row>
    <row r="34" spans="1:12" x14ac:dyDescent="0.25">
      <c r="B34" s="89"/>
      <c r="C34" s="89"/>
      <c r="E34" s="89"/>
      <c r="F34" s="89"/>
      <c r="G34" s="90"/>
      <c r="H34" s="90"/>
      <c r="K34" s="89"/>
      <c r="L34" s="89"/>
    </row>
    <row r="35" spans="1:12" x14ac:dyDescent="0.25">
      <c r="B35" s="89"/>
      <c r="C35" s="89"/>
      <c r="G35" s="90"/>
      <c r="H35" s="90"/>
      <c r="K35" s="89"/>
      <c r="L35" s="89"/>
    </row>
    <row r="36" spans="1:12" x14ac:dyDescent="0.25">
      <c r="B36" s="89"/>
      <c r="C36" s="89"/>
      <c r="G36" s="90"/>
      <c r="H36" s="90"/>
      <c r="K36" s="89"/>
      <c r="L36" s="89"/>
    </row>
    <row r="37" spans="1:12" x14ac:dyDescent="0.25">
      <c r="G37" s="90"/>
      <c r="H37" s="90"/>
      <c r="K37" s="89"/>
      <c r="L37" s="89"/>
    </row>
    <row r="38" spans="1:12" x14ac:dyDescent="0.25">
      <c r="G38" s="90"/>
      <c r="H38" s="90"/>
      <c r="K38" s="89"/>
      <c r="L38" s="89"/>
    </row>
    <row r="39" spans="1:12" x14ac:dyDescent="0.25">
      <c r="G39" s="90"/>
      <c r="H39" s="90"/>
      <c r="K39" s="89"/>
      <c r="L39" s="89"/>
    </row>
    <row r="40" spans="1:12" x14ac:dyDescent="0.25">
      <c r="A40" s="88" t="s">
        <v>181</v>
      </c>
      <c r="B40" s="89"/>
      <c r="C40" s="89"/>
      <c r="G40" s="90"/>
      <c r="H40" s="90"/>
      <c r="K40" s="89"/>
      <c r="L40" s="89"/>
    </row>
    <row r="41" spans="1:12" x14ac:dyDescent="0.25">
      <c r="A41" s="88" t="s">
        <v>106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election activeCell="A11" sqref="A11"/>
    </sheetView>
  </sheetViews>
  <sheetFormatPr baseColWidth="10" defaultRowHeight="14.4" x14ac:dyDescent="0.3"/>
  <cols>
    <col min="1" max="1" width="60.33203125" customWidth="1"/>
  </cols>
  <sheetData>
    <row r="1" spans="1:4" ht="15.6" customHeight="1" x14ac:dyDescent="0.3">
      <c r="A1" s="147" t="s">
        <v>200</v>
      </c>
      <c r="B1" s="147"/>
      <c r="C1" s="147"/>
      <c r="D1" s="147"/>
    </row>
    <row r="2" spans="1:4" x14ac:dyDescent="0.3">
      <c r="A2" s="147"/>
      <c r="B2" s="147"/>
      <c r="C2" s="147"/>
      <c r="D2" s="147"/>
    </row>
    <row r="3" spans="1:4" ht="15" thickBot="1" x14ac:dyDescent="0.35"/>
    <row r="4" spans="1:4" ht="31.8" thickBot="1" x14ac:dyDescent="0.35">
      <c r="A4" s="91"/>
      <c r="B4" s="65" t="s">
        <v>118</v>
      </c>
      <c r="C4" s="66" t="s">
        <v>119</v>
      </c>
      <c r="D4" s="67" t="s">
        <v>120</v>
      </c>
    </row>
    <row r="5" spans="1:4" ht="16.2" thickBot="1" x14ac:dyDescent="0.35">
      <c r="A5" s="92" t="s">
        <v>182</v>
      </c>
      <c r="B5" s="93">
        <v>0.17699999999999999</v>
      </c>
      <c r="C5" s="94">
        <v>8.4000000000000005E-2</v>
      </c>
      <c r="D5" s="95">
        <v>8.1000000000000003E-2</v>
      </c>
    </row>
    <row r="6" spans="1:4" ht="16.2" thickBot="1" x14ac:dyDescent="0.35">
      <c r="A6" s="96" t="s">
        <v>183</v>
      </c>
      <c r="B6" s="97">
        <v>179177</v>
      </c>
      <c r="C6" s="98">
        <v>105423</v>
      </c>
      <c r="D6" s="99">
        <v>50304</v>
      </c>
    </row>
    <row r="7" spans="1:4" ht="15.6" x14ac:dyDescent="0.3">
      <c r="A7" s="100" t="s">
        <v>184</v>
      </c>
      <c r="B7" s="101"/>
      <c r="C7" s="102"/>
      <c r="D7" s="103"/>
    </row>
    <row r="8" spans="1:4" ht="16.2" thickBot="1" x14ac:dyDescent="0.35">
      <c r="A8" s="104" t="s">
        <v>185</v>
      </c>
      <c r="B8" s="105">
        <v>5.0999999999999996</v>
      </c>
      <c r="C8" s="106">
        <v>3.6</v>
      </c>
      <c r="D8" s="107">
        <v>3.7</v>
      </c>
    </row>
    <row r="9" spans="1:4" ht="15.6" x14ac:dyDescent="0.3">
      <c r="A9" s="100" t="s">
        <v>214</v>
      </c>
      <c r="B9" s="108"/>
      <c r="C9" s="102"/>
      <c r="D9" s="103"/>
    </row>
    <row r="10" spans="1:4" ht="15.6" x14ac:dyDescent="0.3">
      <c r="A10" s="109" t="s">
        <v>215</v>
      </c>
      <c r="B10" s="110"/>
      <c r="C10" s="111"/>
      <c r="D10" s="112"/>
    </row>
    <row r="11" spans="1:4" ht="15.6" x14ac:dyDescent="0.3">
      <c r="A11" s="113" t="s">
        <v>186</v>
      </c>
      <c r="B11" s="69">
        <v>1.6</v>
      </c>
      <c r="C11" s="70">
        <v>0.8</v>
      </c>
      <c r="D11" s="71">
        <v>1</v>
      </c>
    </row>
    <row r="12" spans="1:4" ht="15.6" x14ac:dyDescent="0.3">
      <c r="A12" s="113" t="s">
        <v>187</v>
      </c>
      <c r="B12" s="69">
        <v>-0.7</v>
      </c>
      <c r="C12" s="74" t="s">
        <v>123</v>
      </c>
      <c r="D12" s="77" t="s">
        <v>123</v>
      </c>
    </row>
    <row r="13" spans="1:4" ht="15.6" x14ac:dyDescent="0.3">
      <c r="A13" s="114" t="s">
        <v>188</v>
      </c>
      <c r="B13" s="115" t="s">
        <v>123</v>
      </c>
      <c r="C13" s="116" t="s">
        <v>123</v>
      </c>
      <c r="D13" s="117" t="s">
        <v>123</v>
      </c>
    </row>
    <row r="14" spans="1:4" ht="15.6" x14ac:dyDescent="0.3">
      <c r="A14" s="118" t="s">
        <v>216</v>
      </c>
      <c r="B14" s="119"/>
      <c r="C14" s="120"/>
      <c r="D14" s="121"/>
    </row>
    <row r="15" spans="1:4" ht="15.6" x14ac:dyDescent="0.3">
      <c r="A15" s="114" t="s">
        <v>189</v>
      </c>
      <c r="B15" s="122">
        <v>4.5</v>
      </c>
      <c r="C15" s="123">
        <v>3</v>
      </c>
      <c r="D15" s="124">
        <v>2.2000000000000002</v>
      </c>
    </row>
    <row r="16" spans="1:4" ht="15.6" x14ac:dyDescent="0.3">
      <c r="A16" s="118" t="s">
        <v>217</v>
      </c>
      <c r="B16" s="119"/>
      <c r="C16" s="120"/>
      <c r="D16" s="121"/>
    </row>
    <row r="17" spans="1:4" ht="15.6" x14ac:dyDescent="0.3">
      <c r="A17" s="114" t="s">
        <v>190</v>
      </c>
      <c r="B17" s="122">
        <v>1.2</v>
      </c>
      <c r="C17" s="116" t="s">
        <v>123</v>
      </c>
      <c r="D17" s="117" t="s">
        <v>123</v>
      </c>
    </row>
    <row r="18" spans="1:4" ht="15.6" x14ac:dyDescent="0.3">
      <c r="A18" s="118" t="s">
        <v>191</v>
      </c>
      <c r="B18" s="119"/>
      <c r="C18" s="120"/>
      <c r="D18" s="121"/>
    </row>
    <row r="19" spans="1:4" ht="16.2" thickBot="1" x14ac:dyDescent="0.35">
      <c r="A19" s="125" t="s">
        <v>192</v>
      </c>
      <c r="B19" s="126" t="s">
        <v>123</v>
      </c>
      <c r="C19" s="80" t="s">
        <v>123</v>
      </c>
      <c r="D19" s="127" t="s">
        <v>123</v>
      </c>
    </row>
    <row r="20" spans="1:4" ht="15.6" x14ac:dyDescent="0.3">
      <c r="A20" s="100" t="s">
        <v>193</v>
      </c>
      <c r="B20" s="108"/>
      <c r="C20" s="102"/>
      <c r="D20" s="103"/>
    </row>
    <row r="21" spans="1:4" ht="15.6" x14ac:dyDescent="0.3">
      <c r="A21" s="109" t="s">
        <v>194</v>
      </c>
      <c r="B21" s="110"/>
      <c r="C21" s="111"/>
      <c r="D21" s="112"/>
    </row>
    <row r="22" spans="1:4" ht="15.6" x14ac:dyDescent="0.3">
      <c r="A22" s="114" t="s">
        <v>195</v>
      </c>
      <c r="B22" s="122">
        <v>7.1</v>
      </c>
      <c r="C22" s="123">
        <v>2.4</v>
      </c>
      <c r="D22" s="124">
        <v>1.5</v>
      </c>
    </row>
    <row r="23" spans="1:4" ht="15.6" x14ac:dyDescent="0.3">
      <c r="A23" s="118" t="s">
        <v>196</v>
      </c>
      <c r="B23" s="119"/>
      <c r="C23" s="120"/>
      <c r="D23" s="121"/>
    </row>
    <row r="24" spans="1:4" ht="15.6" x14ac:dyDescent="0.3">
      <c r="A24" s="113" t="s">
        <v>197</v>
      </c>
      <c r="B24" s="128" t="s">
        <v>123</v>
      </c>
      <c r="C24" s="74" t="s">
        <v>123</v>
      </c>
      <c r="D24" s="77" t="s">
        <v>123</v>
      </c>
    </row>
    <row r="25" spans="1:4" ht="15.6" x14ac:dyDescent="0.3">
      <c r="A25" s="113" t="s">
        <v>198</v>
      </c>
      <c r="B25" s="128" t="s">
        <v>123</v>
      </c>
      <c r="C25" s="74" t="s">
        <v>123</v>
      </c>
      <c r="D25" s="77" t="s">
        <v>123</v>
      </c>
    </row>
    <row r="26" spans="1:4" ht="16.2" thickBot="1" x14ac:dyDescent="0.35">
      <c r="A26" s="125" t="s">
        <v>199</v>
      </c>
      <c r="B26" s="105">
        <v>2.2999999999999998</v>
      </c>
      <c r="C26" s="106">
        <v>2.2999999999999998</v>
      </c>
      <c r="D26" s="107">
        <v>2</v>
      </c>
    </row>
    <row r="28" spans="1:4" x14ac:dyDescent="0.3">
      <c r="A28" t="s">
        <v>150</v>
      </c>
    </row>
    <row r="29" spans="1:4" ht="59.4" customHeight="1" x14ac:dyDescent="0.3">
      <c r="A29" s="149" t="s">
        <v>201</v>
      </c>
      <c r="B29" s="149"/>
      <c r="C29" s="149"/>
      <c r="D29" s="149"/>
    </row>
    <row r="30" spans="1:4" x14ac:dyDescent="0.3">
      <c r="A30" t="s">
        <v>106</v>
      </c>
    </row>
  </sheetData>
  <mergeCells count="2">
    <mergeCell ref="A1:D2"/>
    <mergeCell ref="A29:D2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election activeCell="A10" sqref="A10"/>
    </sheetView>
  </sheetViews>
  <sheetFormatPr baseColWidth="10" defaultRowHeight="14.4" x14ac:dyDescent="0.3"/>
  <cols>
    <col min="1" max="1" width="60.33203125" customWidth="1"/>
  </cols>
  <sheetData>
    <row r="1" spans="1:4" ht="15" customHeight="1" x14ac:dyDescent="0.3">
      <c r="A1" s="150" t="s">
        <v>209</v>
      </c>
      <c r="B1" s="150"/>
      <c r="C1" s="150"/>
      <c r="D1" s="150"/>
    </row>
    <row r="2" spans="1:4" x14ac:dyDescent="0.3">
      <c r="A2" s="150"/>
      <c r="B2" s="150"/>
      <c r="C2" s="150"/>
      <c r="D2" s="150"/>
    </row>
    <row r="3" spans="1:4" ht="15" thickBot="1" x14ac:dyDescent="0.35"/>
    <row r="4" spans="1:4" ht="31.8" thickBot="1" x14ac:dyDescent="0.35">
      <c r="A4" s="91"/>
      <c r="B4" s="65" t="s">
        <v>118</v>
      </c>
      <c r="C4" s="66" t="s">
        <v>119</v>
      </c>
      <c r="D4" s="67" t="s">
        <v>120</v>
      </c>
    </row>
    <row r="5" spans="1:4" ht="16.2" thickBot="1" x14ac:dyDescent="0.35">
      <c r="A5" s="92" t="s">
        <v>202</v>
      </c>
      <c r="B5" s="93">
        <v>0.32300000000000001</v>
      </c>
      <c r="C5" s="94">
        <v>0.34899999999999998</v>
      </c>
      <c r="D5" s="95">
        <v>0.54100000000000004</v>
      </c>
    </row>
    <row r="6" spans="1:4" ht="16.2" thickBot="1" x14ac:dyDescent="0.35">
      <c r="A6" s="96" t="s">
        <v>183</v>
      </c>
      <c r="B6" s="97">
        <v>31553</v>
      </c>
      <c r="C6" s="98">
        <v>8840</v>
      </c>
      <c r="D6" s="99">
        <v>4092</v>
      </c>
    </row>
    <row r="7" spans="1:4" ht="15.6" x14ac:dyDescent="0.3">
      <c r="A7" s="100" t="s">
        <v>184</v>
      </c>
      <c r="B7" s="101"/>
      <c r="C7" s="102"/>
      <c r="D7" s="103"/>
    </row>
    <row r="8" spans="1:4" ht="16.2" thickBot="1" x14ac:dyDescent="0.35">
      <c r="A8" s="104" t="s">
        <v>185</v>
      </c>
      <c r="B8" s="105">
        <v>9.6999999999999993</v>
      </c>
      <c r="C8" s="106">
        <v>9.9</v>
      </c>
      <c r="D8" s="107">
        <v>9.1999999999999993</v>
      </c>
    </row>
    <row r="9" spans="1:4" ht="15.6" x14ac:dyDescent="0.3">
      <c r="A9" s="100" t="s">
        <v>214</v>
      </c>
      <c r="B9" s="108"/>
      <c r="C9" s="102"/>
      <c r="D9" s="103"/>
    </row>
    <row r="10" spans="1:4" ht="15.6" x14ac:dyDescent="0.3">
      <c r="A10" s="109" t="s">
        <v>215</v>
      </c>
      <c r="B10" s="110"/>
      <c r="C10" s="111"/>
      <c r="D10" s="112"/>
    </row>
    <row r="11" spans="1:4" ht="15.6" x14ac:dyDescent="0.3">
      <c r="A11" s="113" t="s">
        <v>186</v>
      </c>
      <c r="B11" s="69">
        <v>4.5999999999999996</v>
      </c>
      <c r="C11" s="70">
        <v>4.5</v>
      </c>
      <c r="D11" s="77" t="s">
        <v>123</v>
      </c>
    </row>
    <row r="12" spans="1:4" ht="15.6" x14ac:dyDescent="0.3">
      <c r="A12" s="113" t="s">
        <v>187</v>
      </c>
      <c r="B12" s="69">
        <v>-3.2</v>
      </c>
      <c r="C12" s="74" t="s">
        <v>123</v>
      </c>
      <c r="D12" s="77" t="s">
        <v>123</v>
      </c>
    </row>
    <row r="13" spans="1:4" ht="15.6" x14ac:dyDescent="0.3">
      <c r="A13" s="114" t="s">
        <v>188</v>
      </c>
      <c r="B13" s="69">
        <v>-4.9000000000000004</v>
      </c>
      <c r="C13" s="116" t="s">
        <v>123</v>
      </c>
      <c r="D13" s="117" t="s">
        <v>123</v>
      </c>
    </row>
    <row r="14" spans="1:4" ht="15.6" x14ac:dyDescent="0.3">
      <c r="A14" s="118" t="s">
        <v>203</v>
      </c>
      <c r="B14" s="119"/>
      <c r="C14" s="120"/>
      <c r="D14" s="121"/>
    </row>
    <row r="15" spans="1:4" ht="15.6" x14ac:dyDescent="0.3">
      <c r="A15" s="113" t="s">
        <v>204</v>
      </c>
      <c r="B15" s="69">
        <v>-3.7</v>
      </c>
      <c r="C15" s="74" t="s">
        <v>123</v>
      </c>
      <c r="D15" s="77" t="s">
        <v>123</v>
      </c>
    </row>
    <row r="16" spans="1:4" ht="15.6" x14ac:dyDescent="0.3">
      <c r="A16" s="114" t="s">
        <v>205</v>
      </c>
      <c r="B16" s="122">
        <v>7.8</v>
      </c>
      <c r="C16" s="123">
        <v>8.1999999999999993</v>
      </c>
      <c r="D16" s="77" t="s">
        <v>123</v>
      </c>
    </row>
    <row r="17" spans="1:4" ht="15.6" x14ac:dyDescent="0.3">
      <c r="A17" s="118" t="s">
        <v>191</v>
      </c>
      <c r="B17" s="119"/>
      <c r="C17" s="120"/>
      <c r="D17" s="121"/>
    </row>
    <row r="18" spans="1:4" ht="16.2" thickBot="1" x14ac:dyDescent="0.35">
      <c r="A18" s="125" t="s">
        <v>192</v>
      </c>
      <c r="B18" s="105">
        <v>-4.4000000000000004</v>
      </c>
      <c r="C18" s="129">
        <v>-4</v>
      </c>
      <c r="D18" s="107">
        <v>-8.5</v>
      </c>
    </row>
    <row r="19" spans="1:4" ht="15.6" x14ac:dyDescent="0.3">
      <c r="A19" s="130" t="s">
        <v>193</v>
      </c>
      <c r="B19" s="110"/>
      <c r="C19" s="111"/>
      <c r="D19" s="112"/>
    </row>
    <row r="20" spans="1:4" ht="15.6" x14ac:dyDescent="0.3">
      <c r="A20" s="109" t="s">
        <v>194</v>
      </c>
      <c r="B20" s="110"/>
      <c r="C20" s="111"/>
      <c r="D20" s="112"/>
    </row>
    <row r="21" spans="1:4" ht="15.6" x14ac:dyDescent="0.3">
      <c r="A21" s="114" t="s">
        <v>195</v>
      </c>
      <c r="B21" s="128" t="s">
        <v>123</v>
      </c>
      <c r="C21" s="74" t="s">
        <v>123</v>
      </c>
      <c r="D21" s="77" t="s">
        <v>123</v>
      </c>
    </row>
    <row r="22" spans="1:4" ht="15.6" x14ac:dyDescent="0.3">
      <c r="A22" s="118" t="s">
        <v>196</v>
      </c>
      <c r="B22" s="119"/>
      <c r="C22" s="120"/>
      <c r="D22" s="121"/>
    </row>
    <row r="23" spans="1:4" ht="15.6" x14ac:dyDescent="0.3">
      <c r="A23" s="113" t="s">
        <v>197</v>
      </c>
      <c r="B23" s="128" t="s">
        <v>123</v>
      </c>
      <c r="C23" s="74" t="s">
        <v>123</v>
      </c>
      <c r="D23" s="77" t="s">
        <v>123</v>
      </c>
    </row>
    <row r="24" spans="1:4" ht="15.6" x14ac:dyDescent="0.3">
      <c r="A24" s="113" t="s">
        <v>198</v>
      </c>
      <c r="B24" s="128" t="s">
        <v>123</v>
      </c>
      <c r="C24" s="74" t="s">
        <v>123</v>
      </c>
      <c r="D24" s="77" t="s">
        <v>123</v>
      </c>
    </row>
    <row r="25" spans="1:4" ht="16.2" thickBot="1" x14ac:dyDescent="0.35">
      <c r="A25" s="113" t="s">
        <v>199</v>
      </c>
      <c r="B25" s="69">
        <v>-3.4</v>
      </c>
      <c r="C25" s="74" t="s">
        <v>123</v>
      </c>
      <c r="D25" s="77" t="s">
        <v>123</v>
      </c>
    </row>
    <row r="26" spans="1:4" ht="15.6" x14ac:dyDescent="0.3">
      <c r="A26" s="100" t="s">
        <v>206</v>
      </c>
      <c r="B26" s="108"/>
      <c r="C26" s="102"/>
      <c r="D26" s="103"/>
    </row>
    <row r="27" spans="1:4" ht="15.6" x14ac:dyDescent="0.3">
      <c r="A27" s="109" t="s">
        <v>207</v>
      </c>
      <c r="B27" s="110"/>
      <c r="C27" s="111"/>
      <c r="D27" s="112"/>
    </row>
    <row r="28" spans="1:4" ht="16.2" thickBot="1" x14ac:dyDescent="0.35">
      <c r="A28" s="125" t="s">
        <v>208</v>
      </c>
      <c r="B28" s="105">
        <v>-21.9</v>
      </c>
      <c r="C28" s="106">
        <v>-19.899999999999999</v>
      </c>
      <c r="D28" s="107">
        <v>-39.200000000000003</v>
      </c>
    </row>
    <row r="30" spans="1:4" x14ac:dyDescent="0.3">
      <c r="A30" t="s">
        <v>150</v>
      </c>
    </row>
    <row r="31" spans="1:4" ht="45" customHeight="1" x14ac:dyDescent="0.3">
      <c r="A31" s="149" t="s">
        <v>210</v>
      </c>
      <c r="B31" s="149"/>
      <c r="C31" s="149"/>
      <c r="D31" s="149"/>
    </row>
    <row r="32" spans="1:4" x14ac:dyDescent="0.3">
      <c r="A32" t="s">
        <v>106</v>
      </c>
    </row>
  </sheetData>
  <mergeCells count="2">
    <mergeCell ref="A1:D2"/>
    <mergeCell ref="A31:D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Graphique 1</vt:lpstr>
      <vt:lpstr>Graphique 2</vt:lpstr>
      <vt:lpstr>Graphique 3</vt:lpstr>
      <vt:lpstr>Tableau 1</vt:lpstr>
      <vt:lpstr>Graphique 4</vt:lpstr>
      <vt:lpstr>Tableau 2</vt:lpstr>
      <vt:lpstr>Tableau 3</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Cosima Bluntz</dc:creator>
  <cp:lastModifiedBy>Cosima Bluntz</cp:lastModifiedBy>
  <dcterms:created xsi:type="dcterms:W3CDTF">2019-02-19T09:26:37Z</dcterms:created>
  <dcterms:modified xsi:type="dcterms:W3CDTF">2019-03-13T14:19:10Z</dcterms:modified>
</cp:coreProperties>
</file>