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4795" windowHeight="12075"/>
  </bookViews>
  <sheets>
    <sheet name="Tab 1a" sheetId="1" r:id="rId1"/>
    <sheet name="Tab 1b" sheetId="2" r:id="rId2"/>
    <sheet name="Tab 1c" sheetId="3" r:id="rId3"/>
    <sheet name="Tab 1d" sheetId="4" r:id="rId4"/>
    <sheet name="Tab2" sheetId="5" r:id="rId5"/>
    <sheet name="Tab3" sheetId="6" r:id="rId6"/>
    <sheet name="Tab4" sheetId="7" r:id="rId7"/>
    <sheet name="Tab5" sheetId="8" r:id="rId8"/>
  </sheets>
  <calcPr calcId="145621"/>
</workbook>
</file>

<file path=xl/calcChain.xml><?xml version="1.0" encoding="utf-8"?>
<calcChain xmlns="http://schemas.openxmlformats.org/spreadsheetml/2006/main">
  <c r="B109" i="8" l="1"/>
  <c r="E108" i="8"/>
  <c r="B108" i="8"/>
  <c r="E100" i="8"/>
  <c r="B100" i="8"/>
  <c r="E109" i="8" l="1"/>
  <c r="E31" i="2" l="1"/>
  <c r="E32" i="2" s="1"/>
</calcChain>
</file>

<file path=xl/sharedStrings.xml><?xml version="1.0" encoding="utf-8"?>
<sst xmlns="http://schemas.openxmlformats.org/spreadsheetml/2006/main" count="546" uniqueCount="274">
  <si>
    <r>
      <t>TABLEAU 1 a - Répartition par discipline et cursus LMD des effectifs universitaires en 2015-2016 pour les disciplines générales (hors IUT et santé)</t>
    </r>
    <r>
      <rPr>
        <sz val="9"/>
        <rFont val="Arial"/>
        <family val="2"/>
      </rPr>
      <t xml:space="preserve"> (France métropolitaine + DOM)</t>
    </r>
  </si>
  <si>
    <t>Droit, sciences politiques</t>
  </si>
  <si>
    <t>Administration économique et sociale (AES)</t>
  </si>
  <si>
    <t>Sciences économiques - gestion (hors AES)</t>
  </si>
  <si>
    <t>Pluri droit - sciences économiques - AES</t>
  </si>
  <si>
    <t>Total économie, AES</t>
  </si>
  <si>
    <t xml:space="preserve">Langues </t>
  </si>
  <si>
    <t>Arts -Lettres - sciences du langage - arts</t>
  </si>
  <si>
    <t>Sciences humaines et sociales</t>
  </si>
  <si>
    <t>Pluri lettres - langues - sciences humaines</t>
  </si>
  <si>
    <t>Total  lettres, sciences humaines</t>
  </si>
  <si>
    <t>Sciences de la terre, de la vie et de l'univers</t>
  </si>
  <si>
    <t>Sciences fondamentales et applications</t>
  </si>
  <si>
    <t>Pluri sciences</t>
  </si>
  <si>
    <t>Total sciences</t>
  </si>
  <si>
    <t>STAPS</t>
  </si>
  <si>
    <t>Total</t>
  </si>
  <si>
    <t>cursus</t>
  </si>
  <si>
    <t>Cursus Licence</t>
  </si>
  <si>
    <t>DAEU ou capacité en droit</t>
  </si>
  <si>
    <t>Licence LMD niveau 1</t>
  </si>
  <si>
    <t>dont nouveaux bacheliers</t>
  </si>
  <si>
    <t>Licence LMD niveau 2</t>
  </si>
  <si>
    <t>Licence LMD niveau 3</t>
  </si>
  <si>
    <t>Licence professionnelle</t>
  </si>
  <si>
    <t>Autres diplômes</t>
  </si>
  <si>
    <t>Effectifs</t>
  </si>
  <si>
    <t>Évolution</t>
  </si>
  <si>
    <t>Évolution hors doubles inscriptions CPGE</t>
  </si>
  <si>
    <t>Cursus Master</t>
  </si>
  <si>
    <t>Formation d'ingénieur</t>
  </si>
  <si>
    <t>Master meef niveau 1</t>
  </si>
  <si>
    <t>Master LMD niveau 1</t>
  </si>
  <si>
    <t>Master meef niveau 2</t>
  </si>
  <si>
    <t>Master LMD niveau 2</t>
  </si>
  <si>
    <t>Cursus Doctorat</t>
  </si>
  <si>
    <t>Doctorat d université</t>
  </si>
  <si>
    <t>Habilitation à diriger des recherches</t>
  </si>
  <si>
    <t>Ensemble des disciplines générales</t>
  </si>
  <si>
    <t>Source : MENESR-DGESIP-DGRI SIES / Système d’information SISE</t>
  </si>
  <si>
    <r>
      <t>TABLEAU 1 b - Répartition par spécialité de DUT des effectifs universitaires en 2015-2016 pour les IUT (cursus licence)</t>
    </r>
    <r>
      <rPr>
        <sz val="9"/>
        <rFont val="Arial"/>
        <family val="2"/>
      </rPr>
      <t xml:space="preserve"> (France métropolitaine et DOM)</t>
    </r>
  </si>
  <si>
    <t>DUT 1ère année</t>
  </si>
  <si>
    <t>DUT 2ère année</t>
  </si>
  <si>
    <t>Evolution</t>
  </si>
  <si>
    <t>DUT secteur de la production</t>
  </si>
  <si>
    <t>Post DUT</t>
  </si>
  <si>
    <t>Total IUT secteur de la production</t>
  </si>
  <si>
    <t>DUT secteur des services</t>
  </si>
  <si>
    <t>Total IUT secteur des services</t>
  </si>
  <si>
    <r>
      <t xml:space="preserve">TABLEAU 1 c - Répartition par diplôme des effectifs universitaires en 2015-2016 pour les disciplines de santé </t>
    </r>
    <r>
      <rPr>
        <sz val="9"/>
        <rFont val="Arial"/>
        <family val="2"/>
      </rPr>
      <t>(France métropolitaine et DOM)</t>
    </r>
  </si>
  <si>
    <t>Cursus</t>
  </si>
  <si>
    <t>Type de diplôme</t>
  </si>
  <si>
    <t>Médecine</t>
  </si>
  <si>
    <t>Odontologie</t>
  </si>
  <si>
    <t>Pharmacie</t>
  </si>
  <si>
    <t>Pluri - santé</t>
  </si>
  <si>
    <t>Licence</t>
  </si>
  <si>
    <t>1ère année commune aux études de santé (PACES)</t>
  </si>
  <si>
    <t>Certificat capacité orthophoniste</t>
  </si>
  <si>
    <t>Certificat capacité orthoptiste</t>
  </si>
  <si>
    <t>Diplôme d'Etat de masseur - kinésithérapeute</t>
  </si>
  <si>
    <t>Diplôme d'Etat d'audio-prothésiste</t>
  </si>
  <si>
    <t>Diplôme d'Etat de psychomotricien</t>
  </si>
  <si>
    <t>Diplôme d'Etat de ergothérapeute</t>
  </si>
  <si>
    <t>Master</t>
  </si>
  <si>
    <t>Diplôme d'Etat de sage-femme</t>
  </si>
  <si>
    <t>Diplôme d'Etat de docteur en chirurgie dentaire</t>
  </si>
  <si>
    <t>Diplôme d'Etat de docteur en médecine</t>
  </si>
  <si>
    <t>Diplôme d'Etat de docteur en pharmacie</t>
  </si>
  <si>
    <t>Diplôme d'études spécialisées (DES)</t>
  </si>
  <si>
    <t>Diplôme d'études spécialisées complémentaires (DESC)</t>
  </si>
  <si>
    <t>Capacité de médecine</t>
  </si>
  <si>
    <t>Doctorat</t>
  </si>
  <si>
    <t>Autres diplômes de cursus Licence</t>
  </si>
  <si>
    <t>Autres diplômes de cursus Master</t>
  </si>
  <si>
    <t>35 425*</t>
  </si>
  <si>
    <t>*nouveaux bacheliers en PACES</t>
  </si>
  <si>
    <t>Économie, AES</t>
  </si>
  <si>
    <t>Lettres, sciences humaines, arts</t>
  </si>
  <si>
    <t>Sciences</t>
  </si>
  <si>
    <t>Santé</t>
  </si>
  <si>
    <t>Cursus licence</t>
  </si>
  <si>
    <t>Effectifs totaux</t>
  </si>
  <si>
    <t>Répartition</t>
  </si>
  <si>
    <t>Cursus master</t>
  </si>
  <si>
    <t>Cursus doctorat</t>
  </si>
  <si>
    <t>Ensemble</t>
  </si>
  <si>
    <r>
      <t>TABLEAU 2 - Effectifs et proportions de nouveaux bacheliers qui entrent à l'université</t>
    </r>
    <r>
      <rPr>
        <sz val="9"/>
        <color theme="1"/>
        <rFont val="Arial"/>
        <family val="2"/>
      </rPr>
      <t xml:space="preserve"> (France métropolitaine + DOM )</t>
    </r>
  </si>
  <si>
    <t>Répartition par séries</t>
  </si>
  <si>
    <t xml:space="preserve">Bacheliers généraux </t>
  </si>
  <si>
    <t xml:space="preserve">Bacheliers technologiques </t>
  </si>
  <si>
    <t xml:space="preserve">Bacheliers professionnels </t>
  </si>
  <si>
    <t>Rappel 2014</t>
  </si>
  <si>
    <t>Rappel nombre de bacheliers à la session précédente</t>
  </si>
  <si>
    <t>Universités</t>
  </si>
  <si>
    <t>Taux de poursuite à l'université (%)</t>
  </si>
  <si>
    <t>Taux de poursuite à l'université hors doubles inscriptions en CPGE (%)</t>
  </si>
  <si>
    <t>Dont IUT</t>
  </si>
  <si>
    <t>Taux de poursuite en IUT (%)</t>
  </si>
  <si>
    <t>Dont Santé</t>
  </si>
  <si>
    <t>Taux de poursuite en Santé (%)</t>
  </si>
  <si>
    <t>Source : MENESR-DGESIP-DGRI-SIES / Système d'information SISE</t>
  </si>
  <si>
    <r>
      <t>TABLEAU 3 - Proportion d'étudiants de nationalité étrangère et de non-bacheliers de nationalité étrangère dans les effectifs universitaires en 2015-2016</t>
    </r>
    <r>
      <rPr>
        <sz val="9"/>
        <color indexed="8"/>
        <rFont val="Arial"/>
        <family val="2"/>
      </rPr>
      <t xml:space="preserve"> (France métropolitaine + DOM)</t>
    </r>
  </si>
  <si>
    <t>Disciplines</t>
  </si>
  <si>
    <t>%</t>
  </si>
  <si>
    <t>% non-bacheliers</t>
  </si>
  <si>
    <t>Effectifs non-bacheliers</t>
  </si>
  <si>
    <t>Droit sciences politiques</t>
  </si>
  <si>
    <t>Sciences économiques, gestion</t>
  </si>
  <si>
    <t>AES</t>
  </si>
  <si>
    <t>Pluri Droit, sciences éco, AES</t>
  </si>
  <si>
    <t>n.s. (232,1%)</t>
  </si>
  <si>
    <t>n.s.</t>
  </si>
  <si>
    <t>Total Économie, AES</t>
  </si>
  <si>
    <t>Arts Lettres sciences du langage</t>
  </si>
  <si>
    <t>Langues</t>
  </si>
  <si>
    <t>Sciences humaines sociales</t>
  </si>
  <si>
    <t>Pluri Lettres, Langues, Sciences humaines</t>
  </si>
  <si>
    <t>Total Arts, Lettres, Langues, SHS</t>
  </si>
  <si>
    <t>Sciences fondamentales et application</t>
  </si>
  <si>
    <t>Sciences de la nature et de la vie</t>
  </si>
  <si>
    <t>Total Sciences</t>
  </si>
  <si>
    <t>Total disciplines générales</t>
  </si>
  <si>
    <t>Pluri santé</t>
  </si>
  <si>
    <t>Total Santé</t>
  </si>
  <si>
    <t>IUT Secondaire</t>
  </si>
  <si>
    <t>IUT Tertiaire</t>
  </si>
  <si>
    <t>Total IUT</t>
  </si>
  <si>
    <t>Total Universités</t>
  </si>
  <si>
    <t>% de femmes</t>
  </si>
  <si>
    <t>Effectifs de femmes à l'université</t>
  </si>
  <si>
    <t>Évolution (%)</t>
  </si>
  <si>
    <t>Effectifs d'IUT</t>
  </si>
  <si>
    <t>Répartition IUT</t>
  </si>
  <si>
    <t>Répartition hors IUT</t>
  </si>
  <si>
    <r>
      <t xml:space="preserve">TABLEAU 1 d - Répartition par grands champs disciplinaires en 2015-2016 </t>
    </r>
    <r>
      <rPr>
        <sz val="9"/>
        <rFont val="Arial"/>
        <family val="2"/>
      </rPr>
      <t>(France métropolitaine et DOM)</t>
    </r>
  </si>
  <si>
    <t>Universités et académies</t>
  </si>
  <si>
    <t>Nouveaux entrants</t>
  </si>
  <si>
    <t xml:space="preserve">Aix-Marseille </t>
  </si>
  <si>
    <t>-</t>
  </si>
  <si>
    <t xml:space="preserve">Avignon </t>
  </si>
  <si>
    <t>Aix-Marseille*</t>
  </si>
  <si>
    <t xml:space="preserve">Amiens </t>
  </si>
  <si>
    <t>Amiens*</t>
  </si>
  <si>
    <t xml:space="preserve">Besançon </t>
  </si>
  <si>
    <t>Besançon*</t>
  </si>
  <si>
    <t xml:space="preserve">Bordeaux </t>
  </si>
  <si>
    <t xml:space="preserve">Bordeaux III </t>
  </si>
  <si>
    <t xml:space="preserve">Pau </t>
  </si>
  <si>
    <t>Bordeaux*</t>
  </si>
  <si>
    <t xml:space="preserve">Caen </t>
  </si>
  <si>
    <t>Caen*</t>
  </si>
  <si>
    <t xml:space="preserve">Clermont I </t>
  </si>
  <si>
    <t xml:space="preserve">Clermont II </t>
  </si>
  <si>
    <t>Clermont-Ferrand*</t>
  </si>
  <si>
    <t xml:space="preserve">Corse </t>
  </si>
  <si>
    <t>Corse*</t>
  </si>
  <si>
    <t>PRES Paris-Est</t>
  </si>
  <si>
    <t xml:space="preserve">Marne-la-Vallée </t>
  </si>
  <si>
    <t xml:space="preserve">Paris XII </t>
  </si>
  <si>
    <t xml:space="preserve">Paris XIII </t>
  </si>
  <si>
    <t xml:space="preserve">Paris VIII </t>
  </si>
  <si>
    <t>Créteil*</t>
  </si>
  <si>
    <t xml:space="preserve">Dijon </t>
  </si>
  <si>
    <t>Dijon*</t>
  </si>
  <si>
    <t>PRES Grenoble</t>
  </si>
  <si>
    <t xml:space="preserve">Chambéry </t>
  </si>
  <si>
    <t>Grenoble Alpes</t>
  </si>
  <si>
    <t>Grenoble</t>
  </si>
  <si>
    <t xml:space="preserve">Artois </t>
  </si>
  <si>
    <t xml:space="preserve">Lille I </t>
  </si>
  <si>
    <t xml:space="preserve">Lille II </t>
  </si>
  <si>
    <t xml:space="preserve">Lille III </t>
  </si>
  <si>
    <t xml:space="preserve">Littoral </t>
  </si>
  <si>
    <t xml:space="preserve">Valenciennes </t>
  </si>
  <si>
    <t>Lille*</t>
  </si>
  <si>
    <t xml:space="preserve">Limoges </t>
  </si>
  <si>
    <t>Limoges*</t>
  </si>
  <si>
    <t xml:space="preserve">Lyon I </t>
  </si>
  <si>
    <t xml:space="preserve">Lyon II </t>
  </si>
  <si>
    <t xml:space="preserve">Lyon III </t>
  </si>
  <si>
    <t xml:space="preserve">St-Etienne </t>
  </si>
  <si>
    <t>Lyon*</t>
  </si>
  <si>
    <t>Montpellier</t>
  </si>
  <si>
    <t xml:space="preserve">Montpellier III </t>
  </si>
  <si>
    <t xml:space="preserve">Nîmes </t>
  </si>
  <si>
    <t xml:space="preserve">Perpignan </t>
  </si>
  <si>
    <t>Montpellier*</t>
  </si>
  <si>
    <t>Lorraine</t>
  </si>
  <si>
    <t>Nancy-Metz*</t>
  </si>
  <si>
    <t xml:space="preserve">Angers </t>
  </si>
  <si>
    <t xml:space="preserve">Le Mans </t>
  </si>
  <si>
    <t xml:space="preserve">Nantes </t>
  </si>
  <si>
    <t>Nantes*</t>
  </si>
  <si>
    <t xml:space="preserve">Nice </t>
  </si>
  <si>
    <t xml:space="preserve">Toulon </t>
  </si>
  <si>
    <t>Nice*</t>
  </si>
  <si>
    <t xml:space="preserve">Orléans </t>
  </si>
  <si>
    <t xml:space="preserve">Tours </t>
  </si>
  <si>
    <t>Orléans - Tours*</t>
  </si>
  <si>
    <t xml:space="preserve">Paris I </t>
  </si>
  <si>
    <t xml:space="preserve">Paris II </t>
  </si>
  <si>
    <t xml:space="preserve">Paris III </t>
  </si>
  <si>
    <t xml:space="preserve">Paris IV </t>
  </si>
  <si>
    <t xml:space="preserve">Paris V </t>
  </si>
  <si>
    <t xml:space="preserve">Paris VI </t>
  </si>
  <si>
    <t xml:space="preserve">Paris VII </t>
  </si>
  <si>
    <t>Paris*</t>
  </si>
  <si>
    <t xml:space="preserve">La Rochelle </t>
  </si>
  <si>
    <t xml:space="preserve">Poitiers </t>
  </si>
  <si>
    <t>Poitiers*</t>
  </si>
  <si>
    <t xml:space="preserve">Reims </t>
  </si>
  <si>
    <t>Reims*</t>
  </si>
  <si>
    <t xml:space="preserve">Brest </t>
  </si>
  <si>
    <t xml:space="preserve">Bretagne Sud </t>
  </si>
  <si>
    <t xml:space="preserve">Rennes I </t>
  </si>
  <si>
    <t xml:space="preserve">Rennes II </t>
  </si>
  <si>
    <t>Rennes*</t>
  </si>
  <si>
    <t xml:space="preserve">Le Havre </t>
  </si>
  <si>
    <t xml:space="preserve">Rouen </t>
  </si>
  <si>
    <t>Rouen*</t>
  </si>
  <si>
    <t xml:space="preserve">Mulhouse </t>
  </si>
  <si>
    <t>Strasbourg</t>
  </si>
  <si>
    <t>Strasbourg*</t>
  </si>
  <si>
    <t xml:space="preserve">CUFR d'Albi </t>
  </si>
  <si>
    <t xml:space="preserve">Toulouse I </t>
  </si>
  <si>
    <t xml:space="preserve">Toulouse II </t>
  </si>
  <si>
    <t xml:space="preserve">Toulouse III </t>
  </si>
  <si>
    <t>Toulouse*</t>
  </si>
  <si>
    <t xml:space="preserve">Cergy Pontoise </t>
  </si>
  <si>
    <t xml:space="preserve">Evry-Val-d'Essonne </t>
  </si>
  <si>
    <t xml:space="preserve">Paris X </t>
  </si>
  <si>
    <t xml:space="preserve">Paris XI </t>
  </si>
  <si>
    <t xml:space="preserve">Versailles-Saint-Quentin </t>
  </si>
  <si>
    <t>Versailles*</t>
  </si>
  <si>
    <t>Total France métropolitaine</t>
  </si>
  <si>
    <t>Mayotte</t>
  </si>
  <si>
    <t>UNIVERSITE DES ANTILLES</t>
  </si>
  <si>
    <t>Guadeloupe</t>
  </si>
  <si>
    <t>UNIVERSITE DE LA GUYANE</t>
  </si>
  <si>
    <t>Guyane</t>
  </si>
  <si>
    <t>UNIVERSITE LA REUNION</t>
  </si>
  <si>
    <t>La Réunion</t>
  </si>
  <si>
    <t>Total DOM</t>
  </si>
  <si>
    <t>France métro. + DOM</t>
  </si>
  <si>
    <r>
      <t>TABLEAU 5 - Effectifs universitaires en 2015-2016 par université et par académie</t>
    </r>
    <r>
      <rPr>
        <sz val="9"/>
        <rFont val="Arial"/>
        <family val="2"/>
      </rPr>
      <t xml:space="preserve"> (France métropolitaine + DOM)</t>
    </r>
  </si>
  <si>
    <t>Chimie</t>
  </si>
  <si>
    <t>Génie biologique</t>
  </si>
  <si>
    <t>Génie chimique - génie des procédés</t>
  </si>
  <si>
    <t>Génie civil - construction durable</t>
  </si>
  <si>
    <t>Génie électrique et informatique industrielle</t>
  </si>
  <si>
    <t>Génie industriel et maintenance</t>
  </si>
  <si>
    <t>Génie mécanique et productique</t>
  </si>
  <si>
    <t>Génie thermique et énergie</t>
  </si>
  <si>
    <t>Hygiène sécurité environnement</t>
  </si>
  <si>
    <t>Mesures physiques</t>
  </si>
  <si>
    <t>Packaging, emballage et conditionnement</t>
  </si>
  <si>
    <t>Qualité logistique industrielle et organisation</t>
  </si>
  <si>
    <t>Réseaux et télécommunications</t>
  </si>
  <si>
    <t>Sciences et génie des matériaux</t>
  </si>
  <si>
    <t>Carrières juridiques</t>
  </si>
  <si>
    <t>Carrières sociales</t>
  </si>
  <si>
    <t>Gestion administrative et commerciale des organisations</t>
  </si>
  <si>
    <t>Gestion des entreprises et des administrations</t>
  </si>
  <si>
    <t>Gestion logistique et transport</t>
  </si>
  <si>
    <t>Information communication</t>
  </si>
  <si>
    <t>Informatique</t>
  </si>
  <si>
    <t>Métiers du multimédia et de l'internet</t>
  </si>
  <si>
    <t>Statistique et informatique décisionnelle</t>
  </si>
  <si>
    <t>Techniques de commercialisation</t>
  </si>
  <si>
    <r>
      <t>TABLEAU 4 - Proportion de femmes à l'université en 2015-2016</t>
    </r>
    <r>
      <rPr>
        <sz val="9"/>
        <rFont val="Arial"/>
        <family val="2"/>
      </rPr>
      <t xml:space="preserve"> (France métropolitaine + DOM)</t>
    </r>
  </si>
  <si>
    <t>Remarque : les évolutions dans les disciplines pluralistes (pluri-sciences, pluri-droit et pluri-lettres-langues-SHS) ainsi qu' en Lettres-arts-sciences du langage, langues et sciences humaines et sociales sont impactées par plusieurs nouvelles dispositions : la création des nouveaux masters MEEF et le conventionnement entre les universités et les établissements possédant des CPGE. Les nouveaux masters MEEF premier degré sont regroupés en sciences humaines et sociales quand les anciens masters enseignement premier degré pouvaient avoir des libellés plus précis permettant de déterminer leur discipline dominante  (lettres, sciences…). Par ailleurs, une deuxième conséquence des masters MEEF est, pour les masters second degré, l’existence  de parcours plus précis qui a permis de mieux ventiler les étudiants dans les disciplines étudiées. Le conventionnement pour les étudiants parallèlement inscrits en CPGE influe sur les évolutions à la hausse des effectifs dans les diplômes pluri-disciplinaires, plus généralistes.</t>
  </si>
  <si>
    <t xml:space="preserve">Note : le cursus correspond au niveau final du diplôme préparé. Les nouveaux bacheliers en cursus master sont entrés post-baccalauréat en formation de niveau master. Exemple : 1ère année de formation d'ingénieur. </t>
  </si>
  <si>
    <t>Lecture : 70,1 % des bacheliers généraux de la session 2015 poursuivent des études à l'université.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</si>
</sst>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0"/>
      <name val="MS Sans Serif"/>
      <family val="2"/>
    </font>
    <font>
      <sz val="10"/>
      <name val="MS Sans Serif"/>
      <family val="2"/>
    </font>
    <font>
      <b/>
      <sz val="9"/>
      <name val="Arial"/>
      <family val="2"/>
    </font>
    <font>
      <sz val="9"/>
      <name val="Arial"/>
      <family val="2"/>
    </font>
    <font>
      <i/>
      <sz val="9"/>
      <name val="Arial"/>
      <family val="2"/>
    </font>
    <font>
      <b/>
      <i/>
      <sz val="9"/>
      <name val="Arial"/>
      <family val="2"/>
    </font>
    <font>
      <sz val="8"/>
      <name val="Arial"/>
      <family val="2"/>
    </font>
    <font>
      <sz val="10"/>
      <name val="Arial"/>
      <family val="2"/>
    </font>
    <font>
      <sz val="9"/>
      <color theme="1"/>
      <name val="Arial"/>
      <family val="2"/>
    </font>
    <font>
      <b/>
      <sz val="9"/>
      <color theme="1"/>
      <name val="Arial"/>
      <family val="2"/>
    </font>
    <font>
      <b/>
      <sz val="9"/>
      <color indexed="8"/>
      <name val="Arial"/>
      <family val="2"/>
    </font>
    <font>
      <sz val="9"/>
      <color indexed="8"/>
      <name val="Arial"/>
      <family val="2"/>
    </font>
    <font>
      <b/>
      <i/>
      <sz val="9"/>
      <color indexed="8"/>
      <name val="Arial"/>
      <family val="2"/>
    </font>
    <font>
      <b/>
      <sz val="9"/>
      <color rgb="FF000000"/>
      <name val="Arial"/>
      <family val="2"/>
    </font>
    <font>
      <sz val="9"/>
      <color rgb="FF000000"/>
      <name val="Arial"/>
      <family val="2"/>
    </font>
    <font>
      <b/>
      <sz val="8"/>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28">
    <border>
      <left/>
      <right/>
      <top/>
      <bottom/>
      <diagonal/>
    </border>
    <border>
      <left style="thin">
        <color indexed="8"/>
      </left>
      <right/>
      <top style="thin">
        <color indexed="65"/>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5"/>
      </top>
      <bottom/>
      <diagonal/>
    </border>
    <border>
      <left style="thin">
        <color indexed="64"/>
      </left>
      <right/>
      <top style="thin">
        <color indexed="65"/>
      </top>
      <bottom style="thin">
        <color indexed="64"/>
      </bottom>
      <diagonal/>
    </border>
    <border>
      <left style="thin">
        <color indexed="8"/>
      </left>
      <right/>
      <top/>
      <bottom/>
      <diagonal/>
    </border>
    <border>
      <left style="thin">
        <color indexed="65"/>
      </left>
      <right/>
      <top/>
      <bottom/>
      <diagonal/>
    </border>
    <border>
      <left/>
      <right/>
      <top style="thin">
        <color indexed="64"/>
      </top>
      <bottom style="thin">
        <color indexed="64"/>
      </bottom>
      <diagonal/>
    </border>
    <border>
      <left/>
      <right style="thin">
        <color indexed="8"/>
      </right>
      <top style="thin">
        <color theme="0" tint="-0.14996795556505021"/>
      </top>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s>
  <cellStyleXfs count="6">
    <xf numFmtId="0" fontId="0" fillId="0" borderId="0"/>
    <xf numFmtId="9" fontId="1" fillId="0" borderId="0" applyFont="0" applyFill="0" applyBorder="0" applyAlignment="0" applyProtection="0"/>
    <xf numFmtId="0" fontId="1" fillId="0" borderId="0"/>
    <xf numFmtId="0" fontId="7" fillId="0" borderId="0"/>
    <xf numFmtId="0" fontId="1" fillId="0" borderId="0"/>
    <xf numFmtId="9" fontId="1" fillId="0" borderId="0" applyFont="0" applyFill="0" applyBorder="0" applyAlignment="0" applyProtection="0"/>
  </cellStyleXfs>
  <cellXfs count="188">
    <xf numFmtId="0" fontId="0" fillId="0" borderId="0" xfId="0"/>
    <xf numFmtId="0" fontId="2" fillId="0" borderId="0" xfId="2" applyFont="1"/>
    <xf numFmtId="0" fontId="3" fillId="0" borderId="0" xfId="0" applyFont="1"/>
    <xf numFmtId="0" fontId="2" fillId="0" borderId="0" xfId="0" applyFont="1"/>
    <xf numFmtId="0" fontId="3" fillId="0" borderId="1" xfId="0" applyFont="1" applyBorder="1"/>
    <xf numFmtId="0" fontId="3" fillId="0" borderId="3" xfId="0" applyFont="1" applyBorder="1"/>
    <xf numFmtId="0" fontId="3" fillId="0" borderId="6" xfId="0" applyFont="1" applyBorder="1"/>
    <xf numFmtId="3" fontId="2" fillId="0" borderId="6" xfId="0" applyNumberFormat="1" applyFont="1" applyBorder="1"/>
    <xf numFmtId="3" fontId="3" fillId="0" borderId="6" xfId="0" applyNumberFormat="1" applyFont="1" applyBorder="1"/>
    <xf numFmtId="0" fontId="4" fillId="0" borderId="6" xfId="0" applyFont="1" applyBorder="1"/>
    <xf numFmtId="3" fontId="5" fillId="0" borderId="6" xfId="0" applyNumberFormat="1" applyFont="1" applyBorder="1"/>
    <xf numFmtId="3" fontId="4" fillId="0" borderId="6" xfId="0" applyNumberFormat="1" applyFont="1" applyBorder="1"/>
    <xf numFmtId="0" fontId="4" fillId="0" borderId="0" xfId="0" applyFont="1"/>
    <xf numFmtId="0" fontId="3" fillId="2" borderId="6" xfId="0" applyFont="1" applyFill="1" applyBorder="1"/>
    <xf numFmtId="3" fontId="2" fillId="2" borderId="6" xfId="0" applyNumberFormat="1" applyFont="1" applyFill="1" applyBorder="1"/>
    <xf numFmtId="3" fontId="3" fillId="2" borderId="6" xfId="0" applyNumberFormat="1" applyFont="1" applyFill="1" applyBorder="1"/>
    <xf numFmtId="164" fontId="2" fillId="2" borderId="6" xfId="1" applyNumberFormat="1" applyFont="1" applyFill="1" applyBorder="1"/>
    <xf numFmtId="164" fontId="3" fillId="2" borderId="6" xfId="1" applyNumberFormat="1" applyFont="1" applyFill="1" applyBorder="1"/>
    <xf numFmtId="165" fontId="2" fillId="2" borderId="6" xfId="0" applyNumberFormat="1" applyFont="1" applyFill="1" applyBorder="1"/>
    <xf numFmtId="165" fontId="3" fillId="2" borderId="6" xfId="0" applyNumberFormat="1" applyFont="1" applyFill="1" applyBorder="1"/>
    <xf numFmtId="0" fontId="2" fillId="2" borderId="6" xfId="0" applyFont="1" applyFill="1" applyBorder="1"/>
    <xf numFmtId="0" fontId="3" fillId="3" borderId="6" xfId="0" applyFont="1" applyFill="1" applyBorder="1"/>
    <xf numFmtId="3" fontId="2" fillId="3" borderId="6" xfId="0" applyNumberFormat="1" applyFont="1" applyFill="1" applyBorder="1"/>
    <xf numFmtId="3" fontId="3" fillId="3" borderId="6" xfId="0" applyNumberFormat="1" applyFont="1" applyFill="1" applyBorder="1"/>
    <xf numFmtId="165" fontId="2" fillId="3" borderId="6" xfId="0" applyNumberFormat="1" applyFont="1" applyFill="1" applyBorder="1"/>
    <xf numFmtId="165" fontId="3" fillId="3" borderId="6" xfId="0" applyNumberFormat="1" applyFont="1" applyFill="1" applyBorder="1"/>
    <xf numFmtId="0" fontId="2" fillId="3" borderId="6" xfId="0" applyFont="1" applyFill="1" applyBorder="1"/>
    <xf numFmtId="164" fontId="2" fillId="3" borderId="6" xfId="1" applyNumberFormat="1" applyFont="1" applyFill="1" applyBorder="1"/>
    <xf numFmtId="164" fontId="3" fillId="3" borderId="6" xfId="1" applyNumberFormat="1" applyFont="1" applyFill="1" applyBorder="1"/>
    <xf numFmtId="0" fontId="4" fillId="3" borderId="6" xfId="0" applyFont="1" applyFill="1" applyBorder="1"/>
    <xf numFmtId="3" fontId="5" fillId="3" borderId="6" xfId="0" applyNumberFormat="1" applyFont="1" applyFill="1" applyBorder="1"/>
    <xf numFmtId="3" fontId="4" fillId="3" borderId="6" xfId="0" applyNumberFormat="1" applyFont="1" applyFill="1" applyBorder="1"/>
    <xf numFmtId="164" fontId="5" fillId="3" borderId="6" xfId="1" applyNumberFormat="1" applyFont="1" applyFill="1" applyBorder="1"/>
    <xf numFmtId="164" fontId="4" fillId="3" borderId="6" xfId="1" applyNumberFormat="1" applyFont="1" applyFill="1" applyBorder="1"/>
    <xf numFmtId="0" fontId="3" fillId="0" borderId="0" xfId="2" applyFont="1"/>
    <xf numFmtId="3" fontId="2" fillId="0" borderId="0" xfId="0" applyNumberFormat="1" applyFont="1"/>
    <xf numFmtId="0" fontId="4" fillId="0" borderId="0" xfId="0" applyFont="1" applyAlignment="1">
      <alignment horizontal="left"/>
    </xf>
    <xf numFmtId="0" fontId="6" fillId="0" borderId="0" xfId="2" applyFont="1"/>
    <xf numFmtId="9" fontId="6" fillId="0" borderId="0" xfId="2" applyNumberFormat="1" applyFont="1"/>
    <xf numFmtId="0" fontId="3" fillId="0" borderId="9" xfId="0" applyFont="1" applyBorder="1"/>
    <xf numFmtId="0" fontId="3" fillId="0" borderId="6" xfId="2" applyFont="1" applyBorder="1" applyAlignment="1">
      <alignment wrapText="1"/>
    </xf>
    <xf numFmtId="10" fontId="3" fillId="0" borderId="6" xfId="2" applyNumberFormat="1" applyFont="1" applyBorder="1" applyAlignment="1">
      <alignment horizontal="center" vertical="center" wrapText="1"/>
    </xf>
    <xf numFmtId="10" fontId="3" fillId="0" borderId="6" xfId="2" applyNumberFormat="1" applyFont="1" applyFill="1" applyBorder="1" applyAlignment="1">
      <alignment horizontal="center" vertical="center" wrapText="1"/>
    </xf>
    <xf numFmtId="0" fontId="4" fillId="0" borderId="6" xfId="2" applyFont="1" applyBorder="1" applyAlignment="1">
      <alignment horizontal="center" vertical="center" wrapText="1"/>
    </xf>
    <xf numFmtId="3" fontId="3" fillId="0" borderId="6" xfId="2" applyNumberFormat="1" applyFont="1" applyBorder="1" applyAlignment="1">
      <alignment horizontal="center" vertical="center" wrapText="1"/>
    </xf>
    <xf numFmtId="164" fontId="3" fillId="0" borderId="6" xfId="2" applyNumberFormat="1" applyFont="1" applyBorder="1" applyAlignment="1">
      <alignment horizontal="center" vertical="center" wrapText="1"/>
    </xf>
    <xf numFmtId="3" fontId="4" fillId="0" borderId="6" xfId="2" applyNumberFormat="1" applyFont="1" applyBorder="1" applyAlignment="1">
      <alignment horizontal="center" vertical="center" wrapText="1"/>
    </xf>
    <xf numFmtId="164" fontId="4" fillId="0" borderId="6" xfId="2" applyNumberFormat="1" applyFont="1" applyBorder="1" applyAlignment="1">
      <alignment horizontal="center" vertical="center" wrapText="1"/>
    </xf>
    <xf numFmtId="3" fontId="3" fillId="0" borderId="6" xfId="2" applyNumberFormat="1" applyFont="1" applyFill="1" applyBorder="1" applyAlignment="1">
      <alignment horizontal="center" vertical="center" wrapText="1"/>
    </xf>
    <xf numFmtId="164" fontId="3" fillId="0" borderId="6" xfId="2" applyNumberFormat="1" applyFont="1" applyFill="1" applyBorder="1" applyAlignment="1">
      <alignment horizontal="center" vertical="center" wrapText="1"/>
    </xf>
    <xf numFmtId="0" fontId="3" fillId="0" borderId="6" xfId="2" applyNumberFormat="1" applyFont="1" applyFill="1" applyBorder="1" applyAlignment="1">
      <alignment horizontal="center" vertical="center" wrapText="1"/>
    </xf>
    <xf numFmtId="3" fontId="3" fillId="5" borderId="6" xfId="2" applyNumberFormat="1" applyFont="1" applyFill="1" applyBorder="1" applyAlignment="1">
      <alignment horizontal="center" vertical="center" wrapText="1"/>
    </xf>
    <xf numFmtId="164" fontId="3" fillId="5" borderId="6" xfId="2" applyNumberFormat="1" applyFont="1" applyFill="1" applyBorder="1" applyAlignment="1">
      <alignment horizontal="center" vertical="center" wrapText="1"/>
    </xf>
    <xf numFmtId="3" fontId="4" fillId="5" borderId="6" xfId="2" applyNumberFormat="1" applyFont="1" applyFill="1" applyBorder="1" applyAlignment="1">
      <alignment horizontal="center" vertical="center" wrapText="1"/>
    </xf>
    <xf numFmtId="164" fontId="4" fillId="5" borderId="6" xfId="2" applyNumberFormat="1" applyFont="1" applyFill="1" applyBorder="1" applyAlignment="1">
      <alignment horizontal="center" vertical="center" wrapText="1"/>
    </xf>
    <xf numFmtId="3" fontId="3" fillId="0" borderId="0" xfId="0" applyNumberFormat="1" applyFont="1"/>
    <xf numFmtId="0" fontId="3" fillId="0" borderId="6" xfId="2" applyFont="1" applyBorder="1" applyAlignment="1">
      <alignment horizontal="center" vertical="center" wrapText="1"/>
    </xf>
    <xf numFmtId="0" fontId="3" fillId="0" borderId="6"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18" xfId="0" applyFont="1" applyBorder="1"/>
    <xf numFmtId="0" fontId="3" fillId="0" borderId="19" xfId="0" applyFont="1" applyBorder="1"/>
    <xf numFmtId="0" fontId="3" fillId="0" borderId="16" xfId="0" applyFont="1" applyBorder="1"/>
    <xf numFmtId="0" fontId="3" fillId="0" borderId="20" xfId="0" applyFont="1" applyBorder="1"/>
    <xf numFmtId="0" fontId="3" fillId="2" borderId="3" xfId="0" applyFont="1" applyFill="1" applyBorder="1"/>
    <xf numFmtId="0" fontId="3" fillId="2" borderId="21" xfId="0" applyFont="1" applyFill="1" applyBorder="1"/>
    <xf numFmtId="0" fontId="3" fillId="2" borderId="16" xfId="0" applyFont="1" applyFill="1" applyBorder="1"/>
    <xf numFmtId="0" fontId="3" fillId="2" borderId="22" xfId="0" applyFont="1" applyFill="1" applyBorder="1"/>
    <xf numFmtId="0" fontId="4" fillId="2" borderId="16" xfId="0" applyFont="1" applyFill="1" applyBorder="1"/>
    <xf numFmtId="0" fontId="4" fillId="2" borderId="22" xfId="0" applyFont="1" applyFill="1" applyBorder="1"/>
    <xf numFmtId="3" fontId="4" fillId="2" borderId="6" xfId="0" applyNumberFormat="1" applyFont="1" applyFill="1" applyBorder="1"/>
    <xf numFmtId="0" fontId="4" fillId="2" borderId="6" xfId="0" applyFont="1" applyFill="1" applyBorder="1"/>
    <xf numFmtId="3" fontId="4" fillId="2" borderId="6" xfId="0" applyNumberFormat="1" applyFont="1" applyFill="1" applyBorder="1" applyAlignment="1">
      <alignment horizontal="right"/>
    </xf>
    <xf numFmtId="164" fontId="4" fillId="2" borderId="6" xfId="1" applyNumberFormat="1" applyFont="1" applyFill="1" applyBorder="1"/>
    <xf numFmtId="0" fontId="0" fillId="0" borderId="0" xfId="0" applyBorder="1"/>
    <xf numFmtId="0" fontId="3" fillId="0" borderId="23" xfId="0" applyFont="1" applyBorder="1"/>
    <xf numFmtId="0" fontId="3" fillId="0" borderId="3" xfId="0" applyFont="1" applyBorder="1" applyAlignment="1">
      <alignment horizontal="center" vertical="center" wrapText="1"/>
    </xf>
    <xf numFmtId="0" fontId="3" fillId="2" borderId="6" xfId="0" applyFont="1" applyFill="1" applyBorder="1" applyAlignment="1">
      <alignment horizontal="center" vertical="center" wrapText="1"/>
    </xf>
    <xf numFmtId="164" fontId="3" fillId="0" borderId="6" xfId="1" applyNumberFormat="1" applyFont="1" applyBorder="1"/>
    <xf numFmtId="9" fontId="3" fillId="2" borderId="6" xfId="1" applyFont="1" applyFill="1" applyBorder="1"/>
    <xf numFmtId="0" fontId="3" fillId="0" borderId="6" xfId="0" applyFont="1" applyFill="1" applyBorder="1"/>
    <xf numFmtId="0" fontId="8" fillId="0" borderId="0" xfId="0" applyFont="1"/>
    <xf numFmtId="0" fontId="9" fillId="0" borderId="0" xfId="0" applyFont="1"/>
    <xf numFmtId="0" fontId="3" fillId="0" borderId="10" xfId="3" applyFont="1" applyBorder="1" applyAlignment="1"/>
    <xf numFmtId="0" fontId="10" fillId="5" borderId="6" xfId="3" applyFont="1" applyFill="1" applyBorder="1" applyAlignment="1">
      <alignment horizontal="center" wrapText="1"/>
    </xf>
    <xf numFmtId="0" fontId="10" fillId="0" borderId="6" xfId="3" applyFont="1" applyFill="1" applyBorder="1" applyAlignment="1">
      <alignment vertical="center"/>
    </xf>
    <xf numFmtId="3" fontId="2" fillId="0" borderId="6" xfId="3" applyNumberFormat="1" applyFont="1" applyFill="1" applyBorder="1" applyAlignment="1">
      <alignment horizontal="center" vertical="center"/>
    </xf>
    <xf numFmtId="0" fontId="2" fillId="0" borderId="6" xfId="3" applyFont="1" applyBorder="1" applyAlignment="1">
      <alignment vertical="center"/>
    </xf>
    <xf numFmtId="3" fontId="2" fillId="0" borderId="6" xfId="3" applyNumberFormat="1" applyFont="1" applyFill="1" applyBorder="1" applyAlignment="1">
      <alignment horizontal="center" vertical="center" wrapText="1"/>
    </xf>
    <xf numFmtId="0" fontId="2" fillId="6" borderId="6" xfId="3" applyFont="1" applyFill="1" applyBorder="1" applyAlignment="1">
      <alignment vertical="center"/>
    </xf>
    <xf numFmtId="165" fontId="2" fillId="6" borderId="6" xfId="3" applyNumberFormat="1" applyFont="1" applyFill="1" applyBorder="1" applyAlignment="1">
      <alignment horizontal="center" vertical="center" wrapText="1"/>
    </xf>
    <xf numFmtId="0" fontId="2" fillId="6" borderId="6" xfId="3" applyFont="1" applyFill="1" applyBorder="1" applyAlignment="1">
      <alignment vertical="center" wrapText="1"/>
    </xf>
    <xf numFmtId="165" fontId="2" fillId="6" borderId="6" xfId="3" applyNumberFormat="1" applyFont="1" applyFill="1" applyBorder="1" applyAlignment="1">
      <alignment horizontal="center" vertical="center"/>
    </xf>
    <xf numFmtId="0" fontId="4" fillId="0" borderId="0" xfId="3" applyFont="1"/>
    <xf numFmtId="0" fontId="8" fillId="0" borderId="0" xfId="0" applyFont="1" applyFill="1"/>
    <xf numFmtId="0" fontId="8" fillId="0" borderId="6" xfId="0" applyFont="1" applyFill="1" applyBorder="1" applyAlignment="1">
      <alignment horizontal="center" vertical="center" wrapText="1"/>
    </xf>
    <xf numFmtId="0" fontId="13" fillId="2" borderId="6" xfId="0" applyFont="1" applyFill="1" applyBorder="1" applyAlignment="1">
      <alignment horizontal="left" vertical="top"/>
    </xf>
    <xf numFmtId="164" fontId="9" fillId="2" borderId="6" xfId="1" applyNumberFormat="1" applyFont="1" applyFill="1" applyBorder="1"/>
    <xf numFmtId="3" fontId="9" fillId="2" borderId="6" xfId="0" applyNumberFormat="1" applyFont="1" applyFill="1" applyBorder="1"/>
    <xf numFmtId="0" fontId="14" fillId="0" borderId="6" xfId="0" applyFont="1" applyFill="1" applyBorder="1" applyAlignment="1">
      <alignment horizontal="left" vertical="top"/>
    </xf>
    <xf numFmtId="164" fontId="8" fillId="0" borderId="6" xfId="1" applyNumberFormat="1" applyFont="1" applyFill="1" applyBorder="1"/>
    <xf numFmtId="3" fontId="8" fillId="0" borderId="6" xfId="0" applyNumberFormat="1" applyFont="1" applyFill="1" applyBorder="1"/>
    <xf numFmtId="164" fontId="8" fillId="0" borderId="6" xfId="1" applyNumberFormat="1" applyFont="1" applyFill="1" applyBorder="1" applyAlignment="1">
      <alignment horizontal="right"/>
    </xf>
    <xf numFmtId="0" fontId="13" fillId="3" borderId="6" xfId="0" applyFont="1" applyFill="1" applyBorder="1" applyAlignment="1">
      <alignment horizontal="left" vertical="top"/>
    </xf>
    <xf numFmtId="164" fontId="9" fillId="3" borderId="6" xfId="1" applyNumberFormat="1" applyFont="1" applyFill="1" applyBorder="1"/>
    <xf numFmtId="3" fontId="9" fillId="3" borderId="6" xfId="0" applyNumberFormat="1" applyFont="1" applyFill="1" applyBorder="1"/>
    <xf numFmtId="0" fontId="0" fillId="0" borderId="0" xfId="0" applyFill="1"/>
    <xf numFmtId="0" fontId="13" fillId="2" borderId="6" xfId="0" applyFont="1" applyFill="1" applyBorder="1" applyAlignment="1">
      <alignment horizontal="left"/>
    </xf>
    <xf numFmtId="164" fontId="13" fillId="2" borderId="6" xfId="1" applyNumberFormat="1" applyFont="1" applyFill="1" applyBorder="1" applyAlignment="1">
      <alignment wrapText="1"/>
    </xf>
    <xf numFmtId="3" fontId="13" fillId="2" borderId="6" xfId="0" applyNumberFormat="1" applyFont="1" applyFill="1" applyBorder="1" applyAlignment="1">
      <alignment wrapText="1"/>
    </xf>
    <xf numFmtId="164" fontId="13" fillId="2" borderId="6" xfId="1" applyNumberFormat="1" applyFont="1" applyFill="1" applyBorder="1" applyAlignment="1"/>
    <xf numFmtId="0" fontId="14" fillId="0" borderId="6" xfId="0" applyFont="1" applyFill="1" applyBorder="1" applyAlignment="1">
      <alignment horizontal="left"/>
    </xf>
    <xf numFmtId="164" fontId="14" fillId="0" borderId="6" xfId="1" applyNumberFormat="1" applyFont="1" applyFill="1" applyBorder="1" applyAlignment="1">
      <alignment wrapText="1"/>
    </xf>
    <xf numFmtId="3" fontId="14" fillId="0" borderId="6" xfId="0" applyNumberFormat="1" applyFont="1" applyFill="1" applyBorder="1" applyAlignment="1">
      <alignment wrapText="1"/>
    </xf>
    <xf numFmtId="164" fontId="14" fillId="0" borderId="6" xfId="1" applyNumberFormat="1" applyFont="1" applyFill="1" applyBorder="1" applyAlignment="1"/>
    <xf numFmtId="164" fontId="14" fillId="0" borderId="6" xfId="1" applyNumberFormat="1" applyFont="1" applyFill="1" applyBorder="1" applyAlignment="1">
      <alignment horizontal="right" wrapText="1"/>
    </xf>
    <xf numFmtId="0" fontId="13" fillId="3" borderId="6" xfId="0" applyFont="1" applyFill="1" applyBorder="1" applyAlignment="1">
      <alignment horizontal="left"/>
    </xf>
    <xf numFmtId="164" fontId="13" fillId="3" borderId="6" xfId="1" applyNumberFormat="1" applyFont="1" applyFill="1" applyBorder="1" applyAlignment="1">
      <alignment wrapText="1"/>
    </xf>
    <xf numFmtId="3" fontId="13" fillId="3" borderId="6" xfId="0" applyNumberFormat="1" applyFont="1" applyFill="1" applyBorder="1" applyAlignment="1">
      <alignment wrapText="1"/>
    </xf>
    <xf numFmtId="164" fontId="13" fillId="3" borderId="6" xfId="1" applyNumberFormat="1" applyFont="1" applyFill="1" applyBorder="1" applyAlignment="1"/>
    <xf numFmtId="3" fontId="3" fillId="0" borderId="6" xfId="1" applyNumberFormat="1" applyFont="1" applyBorder="1"/>
    <xf numFmtId="3" fontId="3" fillId="2" borderId="6" xfId="1" applyNumberFormat="1" applyFont="1" applyFill="1" applyBorder="1"/>
    <xf numFmtId="9" fontId="3" fillId="0" borderId="0" xfId="1" applyFont="1"/>
    <xf numFmtId="164" fontId="3" fillId="0" borderId="6" xfId="1" applyNumberFormat="1" applyFont="1" applyFill="1" applyBorder="1"/>
    <xf numFmtId="3" fontId="3" fillId="0" borderId="6" xfId="0" applyNumberFormat="1" applyFont="1" applyFill="1" applyBorder="1"/>
    <xf numFmtId="0" fontId="2" fillId="0" borderId="0" xfId="4" applyFont="1" applyAlignment="1">
      <alignment horizontal="left" vertical="top"/>
    </xf>
    <xf numFmtId="3" fontId="6" fillId="0" borderId="0" xfId="4" applyNumberFormat="1" applyFont="1"/>
    <xf numFmtId="0" fontId="6" fillId="0" borderId="0" xfId="4" applyFont="1"/>
    <xf numFmtId="0" fontId="6" fillId="2" borderId="6" xfId="4" applyFont="1" applyFill="1" applyBorder="1" applyAlignment="1">
      <alignment horizontal="center" vertical="center" wrapText="1"/>
    </xf>
    <xf numFmtId="3" fontId="6" fillId="2" borderId="6" xfId="4" applyNumberFormat="1" applyFont="1" applyFill="1" applyBorder="1" applyAlignment="1">
      <alignment horizontal="center" vertical="center"/>
    </xf>
    <xf numFmtId="0" fontId="6" fillId="2" borderId="6" xfId="4" applyFont="1" applyFill="1" applyBorder="1" applyAlignment="1">
      <alignment horizontal="center" vertical="center"/>
    </xf>
    <xf numFmtId="3" fontId="6" fillId="2" borderId="6" xfId="4" applyNumberFormat="1" applyFont="1" applyFill="1" applyBorder="1" applyAlignment="1">
      <alignment horizontal="center" vertical="center" wrapText="1"/>
    </xf>
    <xf numFmtId="0" fontId="6" fillId="0" borderId="6" xfId="3" applyFont="1" applyFill="1" applyBorder="1"/>
    <xf numFmtId="3" fontId="6" fillId="0" borderId="6" xfId="4" applyNumberFormat="1" applyFont="1" applyBorder="1" applyAlignment="1">
      <alignment horizontal="center"/>
    </xf>
    <xf numFmtId="164" fontId="6" fillId="0" borderId="6" xfId="5" applyNumberFormat="1" applyFont="1" applyBorder="1" applyAlignment="1">
      <alignment horizontal="center"/>
    </xf>
    <xf numFmtId="0" fontId="15" fillId="0" borderId="6" xfId="3" applyFont="1" applyFill="1" applyBorder="1"/>
    <xf numFmtId="3" fontId="15" fillId="0" borderId="6" xfId="4" applyNumberFormat="1" applyFont="1" applyBorder="1" applyAlignment="1">
      <alignment horizontal="center"/>
    </xf>
    <xf numFmtId="164" fontId="15" fillId="0" borderId="6" xfId="5" applyNumberFormat="1" applyFont="1" applyBorder="1" applyAlignment="1">
      <alignment horizontal="center"/>
    </xf>
    <xf numFmtId="0" fontId="6" fillId="0" borderId="6" xfId="4" applyFont="1" applyBorder="1"/>
    <xf numFmtId="0" fontId="15" fillId="0" borderId="6" xfId="4" applyFont="1" applyBorder="1"/>
    <xf numFmtId="0" fontId="15" fillId="2" borderId="6" xfId="4" applyFont="1" applyFill="1" applyBorder="1"/>
    <xf numFmtId="3" fontId="15" fillId="2" borderId="6" xfId="4" applyNumberFormat="1" applyFont="1" applyFill="1" applyBorder="1" applyAlignment="1">
      <alignment horizontal="center"/>
    </xf>
    <xf numFmtId="164" fontId="15" fillId="2" borderId="6" xfId="5" applyNumberFormat="1" applyFont="1" applyFill="1" applyBorder="1" applyAlignment="1">
      <alignment horizontal="center"/>
    </xf>
    <xf numFmtId="0" fontId="15" fillId="3" borderId="6" xfId="4" applyFont="1" applyFill="1" applyBorder="1"/>
    <xf numFmtId="3" fontId="15" fillId="3" borderId="6" xfId="4" applyNumberFormat="1" applyFont="1" applyFill="1" applyBorder="1" applyAlignment="1">
      <alignment horizontal="center"/>
    </xf>
    <xf numFmtId="164" fontId="15" fillId="3" borderId="6" xfId="5" applyNumberFormat="1" applyFont="1" applyFill="1" applyBorder="1" applyAlignment="1">
      <alignment horizont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3" fillId="0" borderId="26" xfId="0" applyFont="1" applyBorder="1"/>
    <xf numFmtId="0" fontId="3" fillId="0" borderId="11" xfId="3" applyFont="1" applyBorder="1" applyAlignment="1"/>
    <xf numFmtId="0" fontId="8" fillId="0" borderId="6" xfId="0" applyFont="1" applyFill="1" applyBorder="1" applyAlignment="1">
      <alignment horizontal="center" vertical="center"/>
    </xf>
    <xf numFmtId="9" fontId="4" fillId="0" borderId="0" xfId="1" applyFont="1"/>
    <xf numFmtId="0" fontId="3" fillId="4" borderId="0" xfId="4" applyFont="1" applyFill="1" applyAlignment="1">
      <alignment horizontal="left" wrapText="1"/>
    </xf>
    <xf numFmtId="0" fontId="2" fillId="0" borderId="2" xfId="2" applyFont="1" applyBorder="1" applyAlignment="1">
      <alignment horizontal="center" vertical="center" wrapText="1"/>
    </xf>
    <xf numFmtId="0" fontId="2" fillId="0" borderId="24" xfId="2" applyFont="1" applyBorder="1" applyAlignment="1">
      <alignment horizontal="center" vertical="center" wrapText="1"/>
    </xf>
    <xf numFmtId="0" fontId="3" fillId="0" borderId="3" xfId="0" applyFont="1" applyBorder="1"/>
    <xf numFmtId="0" fontId="3" fillId="0" borderId="12" xfId="0" applyFont="1" applyBorder="1"/>
    <xf numFmtId="0" fontId="3" fillId="0" borderId="2" xfId="2" applyFont="1" applyBorder="1" applyAlignment="1">
      <alignment horizontal="center" vertical="center" wrapText="1"/>
    </xf>
    <xf numFmtId="0" fontId="3" fillId="0" borderId="4" xfId="2" applyFont="1" applyBorder="1" applyAlignment="1">
      <alignment horizontal="center" vertical="center" wrapText="1"/>
    </xf>
    <xf numFmtId="0" fontId="2" fillId="0" borderId="4" xfId="2"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2" fillId="0" borderId="13" xfId="2" applyFont="1" applyBorder="1" applyAlignment="1">
      <alignment horizontal="center" vertical="center" wrapText="1"/>
    </xf>
    <xf numFmtId="0" fontId="2" fillId="0" borderId="15"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27" xfId="2" applyFont="1" applyBorder="1" applyAlignment="1">
      <alignment horizontal="center" vertical="center" wrapText="1"/>
    </xf>
    <xf numFmtId="0" fontId="2" fillId="5" borderId="6" xfId="2" applyFont="1" applyFill="1" applyBorder="1" applyAlignment="1">
      <alignment horizontal="left" wrapText="1"/>
    </xf>
    <xf numFmtId="0" fontId="3" fillId="0" borderId="13"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15" xfId="2" applyFont="1" applyBorder="1" applyAlignment="1">
      <alignment horizontal="center" vertical="center" wrapText="1"/>
    </xf>
    <xf numFmtId="0" fontId="3" fillId="0" borderId="16" xfId="2" applyFont="1" applyFill="1" applyBorder="1" applyAlignment="1">
      <alignment horizontal="left" wrapText="1"/>
    </xf>
    <xf numFmtId="0" fontId="3" fillId="0" borderId="17" xfId="2" applyFont="1" applyFill="1" applyBorder="1" applyAlignment="1">
      <alignment horizontal="left" wrapText="1"/>
    </xf>
    <xf numFmtId="0" fontId="2" fillId="5" borderId="16" xfId="2" applyFont="1" applyFill="1" applyBorder="1" applyAlignment="1">
      <alignment horizontal="left" wrapText="1"/>
    </xf>
    <xf numFmtId="0" fontId="2" fillId="5" borderId="17" xfId="2" applyFont="1" applyFill="1" applyBorder="1" applyAlignment="1">
      <alignment horizontal="left" wrapText="1"/>
    </xf>
    <xf numFmtId="0" fontId="3" fillId="0" borderId="6" xfId="2" applyFont="1" applyBorder="1" applyAlignment="1">
      <alignment horizontal="left" wrapText="1"/>
    </xf>
    <xf numFmtId="0" fontId="2" fillId="5" borderId="6" xfId="3" applyFont="1" applyFill="1" applyBorder="1" applyAlignment="1">
      <alignment horizontal="center" vertical="center"/>
    </xf>
    <xf numFmtId="0" fontId="3" fillId="0" borderId="6" xfId="3" applyFont="1" applyBorder="1" applyAlignment="1">
      <alignment horizontal="center" vertical="center"/>
    </xf>
    <xf numFmtId="0" fontId="10" fillId="5" borderId="6" xfId="3" applyFont="1" applyFill="1" applyBorder="1" applyAlignment="1">
      <alignment horizontal="center" wrapText="1"/>
    </xf>
    <xf numFmtId="0" fontId="10" fillId="7" borderId="0" xfId="0" applyFont="1" applyFill="1" applyBorder="1" applyAlignment="1">
      <alignment horizontal="left" wrapText="1"/>
    </xf>
    <xf numFmtId="0" fontId="12" fillId="7" borderId="0" xfId="0" applyFont="1" applyFill="1" applyBorder="1" applyAlignment="1">
      <alignment horizontal="left" wrapText="1"/>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xf>
    <xf numFmtId="0" fontId="8" fillId="0" borderId="17" xfId="0" applyFont="1" applyFill="1" applyBorder="1" applyAlignment="1">
      <alignment horizontal="center"/>
    </xf>
    <xf numFmtId="0" fontId="8" fillId="0" borderId="22" xfId="0" applyFont="1" applyFill="1" applyBorder="1" applyAlignment="1">
      <alignment horizontal="center"/>
    </xf>
    <xf numFmtId="0" fontId="2" fillId="0" borderId="0" xfId="0" applyFont="1" applyAlignment="1">
      <alignment horizontal="left"/>
    </xf>
    <xf numFmtId="0" fontId="8" fillId="0" borderId="6" xfId="0" applyFont="1" applyFill="1" applyBorder="1" applyAlignment="1">
      <alignment horizontal="center" vertical="center"/>
    </xf>
  </cellXfs>
  <cellStyles count="6">
    <cellStyle name="Normal" xfId="0" builtinId="0"/>
    <cellStyle name="Normal 2" xfId="3"/>
    <cellStyle name="Normal 4" xfId="4"/>
    <cellStyle name="Normal_dipl et niveau2" xfId="2"/>
    <cellStyle name="Pourcentage" xfId="1" builtinId="5"/>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tabSelected="1" workbookViewId="0"/>
  </sheetViews>
  <sheetFormatPr baseColWidth="10" defaultRowHeight="12" x14ac:dyDescent="0.2"/>
  <cols>
    <col min="1" max="1" width="15.85546875" style="2" bestFit="1" customWidth="1"/>
    <col min="2" max="2" width="34.7109375" style="2" bestFit="1" customWidth="1"/>
    <col min="3" max="3" width="11.42578125" style="3"/>
    <col min="4" max="4" width="12" style="2" customWidth="1"/>
    <col min="5" max="5" width="11.85546875" style="2" customWidth="1"/>
    <col min="6" max="6" width="11.42578125" style="2"/>
    <col min="7" max="7" width="11.42578125" style="3"/>
    <col min="8" max="11" width="11.42578125" style="2"/>
    <col min="12" max="12" width="11.42578125" style="3"/>
    <col min="13" max="13" width="12.85546875" style="2" customWidth="1"/>
    <col min="14" max="14" width="13.28515625" style="2" customWidth="1"/>
    <col min="15" max="15" width="11.42578125" style="2"/>
    <col min="16" max="18" width="11.42578125" style="3"/>
    <col min="19" max="16384" width="11.42578125" style="2"/>
  </cols>
  <sheetData>
    <row r="1" spans="1:19" x14ac:dyDescent="0.2">
      <c r="A1" s="1" t="s">
        <v>0</v>
      </c>
    </row>
    <row r="3" spans="1:19" ht="24" customHeight="1" x14ac:dyDescent="0.2">
      <c r="A3" s="147"/>
      <c r="B3" s="147"/>
      <c r="C3" s="163" t="s">
        <v>1</v>
      </c>
      <c r="D3" s="165" t="s">
        <v>2</v>
      </c>
      <c r="E3" s="156" t="s">
        <v>3</v>
      </c>
      <c r="F3" s="156" t="s">
        <v>4</v>
      </c>
      <c r="G3" s="152" t="s">
        <v>5</v>
      </c>
      <c r="H3" s="156" t="s">
        <v>6</v>
      </c>
      <c r="I3" s="156" t="s">
        <v>7</v>
      </c>
      <c r="J3" s="156" t="s">
        <v>8</v>
      </c>
      <c r="K3" s="156" t="s">
        <v>9</v>
      </c>
      <c r="L3" s="152" t="s">
        <v>10</v>
      </c>
      <c r="M3" s="156" t="s">
        <v>11</v>
      </c>
      <c r="N3" s="156" t="s">
        <v>12</v>
      </c>
      <c r="O3" s="156" t="s">
        <v>13</v>
      </c>
      <c r="P3" s="152" t="s">
        <v>14</v>
      </c>
      <c r="Q3" s="152" t="s">
        <v>15</v>
      </c>
      <c r="R3" s="152" t="s">
        <v>16</v>
      </c>
    </row>
    <row r="4" spans="1:19" x14ac:dyDescent="0.2">
      <c r="A4" s="154" t="s">
        <v>17</v>
      </c>
      <c r="B4" s="155"/>
      <c r="C4" s="164"/>
      <c r="D4" s="166"/>
      <c r="E4" s="157"/>
      <c r="F4" s="157"/>
      <c r="G4" s="158"/>
      <c r="H4" s="157"/>
      <c r="I4" s="157"/>
      <c r="J4" s="157"/>
      <c r="K4" s="157"/>
      <c r="L4" s="158"/>
      <c r="M4" s="157"/>
      <c r="N4" s="157"/>
      <c r="O4" s="157"/>
      <c r="P4" s="153"/>
      <c r="Q4" s="158"/>
      <c r="R4" s="153"/>
    </row>
    <row r="5" spans="1:19" x14ac:dyDescent="0.2">
      <c r="A5" s="159" t="s">
        <v>18</v>
      </c>
      <c r="B5" s="6" t="s">
        <v>19</v>
      </c>
      <c r="C5" s="7">
        <v>3107</v>
      </c>
      <c r="D5" s="8"/>
      <c r="E5" s="8"/>
      <c r="F5" s="8"/>
      <c r="G5" s="7"/>
      <c r="H5" s="8"/>
      <c r="I5" s="8">
        <v>8432</v>
      </c>
      <c r="J5" s="8"/>
      <c r="K5" s="8"/>
      <c r="L5" s="7">
        <v>8432</v>
      </c>
      <c r="M5" s="8"/>
      <c r="N5" s="8">
        <v>2096</v>
      </c>
      <c r="O5" s="8"/>
      <c r="P5" s="7">
        <v>2096</v>
      </c>
      <c r="Q5" s="7"/>
      <c r="R5" s="7">
        <v>13635</v>
      </c>
    </row>
    <row r="6" spans="1:19" x14ac:dyDescent="0.2">
      <c r="A6" s="160"/>
      <c r="B6" s="6" t="s">
        <v>20</v>
      </c>
      <c r="C6" s="7">
        <v>56347</v>
      </c>
      <c r="D6" s="8">
        <v>13788</v>
      </c>
      <c r="E6" s="8">
        <v>30133</v>
      </c>
      <c r="F6" s="8"/>
      <c r="G6" s="7">
        <v>43921</v>
      </c>
      <c r="H6" s="8">
        <v>44331</v>
      </c>
      <c r="I6" s="8">
        <v>25022</v>
      </c>
      <c r="J6" s="8">
        <v>64933</v>
      </c>
      <c r="K6" s="8">
        <v>3081</v>
      </c>
      <c r="L6" s="7">
        <v>137367</v>
      </c>
      <c r="M6" s="8">
        <v>19489</v>
      </c>
      <c r="N6" s="8">
        <v>29564</v>
      </c>
      <c r="O6" s="8">
        <v>22766</v>
      </c>
      <c r="P6" s="7">
        <v>71819</v>
      </c>
      <c r="Q6" s="7">
        <v>22663</v>
      </c>
      <c r="R6" s="7">
        <v>332117</v>
      </c>
      <c r="S6" s="121"/>
    </row>
    <row r="7" spans="1:19" s="12" customFormat="1" x14ac:dyDescent="0.2">
      <c r="A7" s="160"/>
      <c r="B7" s="9" t="s">
        <v>21</v>
      </c>
      <c r="C7" s="10">
        <v>32407</v>
      </c>
      <c r="D7" s="11">
        <v>7357</v>
      </c>
      <c r="E7" s="11">
        <v>19161</v>
      </c>
      <c r="F7" s="11"/>
      <c r="G7" s="10">
        <v>26518</v>
      </c>
      <c r="H7" s="11">
        <v>23654</v>
      </c>
      <c r="I7" s="11">
        <v>13862</v>
      </c>
      <c r="J7" s="11">
        <v>33855</v>
      </c>
      <c r="K7" s="11">
        <v>2450</v>
      </c>
      <c r="L7" s="10">
        <v>73821</v>
      </c>
      <c r="M7" s="11">
        <v>10380</v>
      </c>
      <c r="N7" s="11">
        <v>18084</v>
      </c>
      <c r="O7" s="11">
        <v>15914</v>
      </c>
      <c r="P7" s="10">
        <v>44378</v>
      </c>
      <c r="Q7" s="10">
        <v>15012</v>
      </c>
      <c r="R7" s="10">
        <v>192136</v>
      </c>
      <c r="S7" s="121"/>
    </row>
    <row r="8" spans="1:19" x14ac:dyDescent="0.2">
      <c r="A8" s="160"/>
      <c r="B8" s="6" t="s">
        <v>22</v>
      </c>
      <c r="C8" s="7">
        <v>30208</v>
      </c>
      <c r="D8" s="8">
        <v>7018</v>
      </c>
      <c r="E8" s="8">
        <v>15575</v>
      </c>
      <c r="F8" s="8"/>
      <c r="G8" s="7">
        <v>22593</v>
      </c>
      <c r="H8" s="8">
        <v>21054</v>
      </c>
      <c r="I8" s="8">
        <v>13723</v>
      </c>
      <c r="J8" s="8">
        <v>35016</v>
      </c>
      <c r="K8" s="8">
        <v>1418</v>
      </c>
      <c r="L8" s="7">
        <v>71211</v>
      </c>
      <c r="M8" s="8">
        <v>14362</v>
      </c>
      <c r="N8" s="8">
        <v>19195</v>
      </c>
      <c r="O8" s="8">
        <v>7499</v>
      </c>
      <c r="P8" s="7">
        <v>41056</v>
      </c>
      <c r="Q8" s="7">
        <v>10473</v>
      </c>
      <c r="R8" s="7">
        <v>175541</v>
      </c>
      <c r="S8" s="121"/>
    </row>
    <row r="9" spans="1:19" x14ac:dyDescent="0.2">
      <c r="A9" s="160"/>
      <c r="B9" s="6" t="s">
        <v>23</v>
      </c>
      <c r="C9" s="7">
        <v>27371</v>
      </c>
      <c r="D9" s="8">
        <v>6926</v>
      </c>
      <c r="E9" s="8">
        <v>19345</v>
      </c>
      <c r="F9" s="8"/>
      <c r="G9" s="7">
        <v>26271</v>
      </c>
      <c r="H9" s="8">
        <v>18072</v>
      </c>
      <c r="I9" s="8">
        <v>13519</v>
      </c>
      <c r="J9" s="8">
        <v>37471</v>
      </c>
      <c r="K9" s="8">
        <v>688</v>
      </c>
      <c r="L9" s="7">
        <v>69750</v>
      </c>
      <c r="M9" s="8">
        <v>12510</v>
      </c>
      <c r="N9" s="8">
        <v>23122</v>
      </c>
      <c r="O9" s="8">
        <v>984</v>
      </c>
      <c r="P9" s="7">
        <v>36616</v>
      </c>
      <c r="Q9" s="7">
        <v>9621</v>
      </c>
      <c r="R9" s="7">
        <v>169629</v>
      </c>
      <c r="S9" s="121"/>
    </row>
    <row r="10" spans="1:19" x14ac:dyDescent="0.2">
      <c r="A10" s="160"/>
      <c r="B10" s="6" t="s">
        <v>24</v>
      </c>
      <c r="C10" s="7">
        <v>1846</v>
      </c>
      <c r="D10" s="8">
        <v>1421</v>
      </c>
      <c r="E10" s="8">
        <v>21052</v>
      </c>
      <c r="F10" s="8"/>
      <c r="G10" s="7">
        <v>22473</v>
      </c>
      <c r="H10" s="8">
        <v>165</v>
      </c>
      <c r="I10" s="8">
        <v>656</v>
      </c>
      <c r="J10" s="8">
        <v>5623</v>
      </c>
      <c r="K10" s="8"/>
      <c r="L10" s="7">
        <v>6444</v>
      </c>
      <c r="M10" s="8">
        <v>3124</v>
      </c>
      <c r="N10" s="8">
        <v>17501</v>
      </c>
      <c r="O10" s="8">
        <v>205</v>
      </c>
      <c r="P10" s="7">
        <v>20830</v>
      </c>
      <c r="Q10" s="7">
        <v>603</v>
      </c>
      <c r="R10" s="7">
        <v>52196</v>
      </c>
      <c r="S10" s="121"/>
    </row>
    <row r="11" spans="1:19" x14ac:dyDescent="0.2">
      <c r="A11" s="160"/>
      <c r="B11" s="6" t="s">
        <v>25</v>
      </c>
      <c r="C11" s="7">
        <v>3319</v>
      </c>
      <c r="D11" s="8">
        <v>535</v>
      </c>
      <c r="E11" s="8">
        <v>5521</v>
      </c>
      <c r="F11" s="8">
        <v>19</v>
      </c>
      <c r="G11" s="7">
        <v>6075</v>
      </c>
      <c r="H11" s="8">
        <v>6096</v>
      </c>
      <c r="I11" s="8">
        <v>6204</v>
      </c>
      <c r="J11" s="8">
        <v>3586</v>
      </c>
      <c r="K11" s="8">
        <v>1710</v>
      </c>
      <c r="L11" s="7">
        <v>17596</v>
      </c>
      <c r="M11" s="8">
        <v>927</v>
      </c>
      <c r="N11" s="8">
        <v>1875</v>
      </c>
      <c r="O11" s="8">
        <v>845</v>
      </c>
      <c r="P11" s="7">
        <v>3647</v>
      </c>
      <c r="Q11" s="7">
        <v>1810</v>
      </c>
      <c r="R11" s="7">
        <v>32447</v>
      </c>
    </row>
    <row r="12" spans="1:19" s="12" customFormat="1" x14ac:dyDescent="0.2">
      <c r="A12" s="160"/>
      <c r="B12" s="9" t="s">
        <v>21</v>
      </c>
      <c r="C12" s="10">
        <v>106</v>
      </c>
      <c r="D12" s="11"/>
      <c r="E12" s="11">
        <v>312</v>
      </c>
      <c r="F12" s="11">
        <v>7</v>
      </c>
      <c r="G12" s="10">
        <v>319</v>
      </c>
      <c r="H12" s="11">
        <v>62</v>
      </c>
      <c r="I12" s="11">
        <v>61</v>
      </c>
      <c r="J12" s="11">
        <v>86</v>
      </c>
      <c r="K12" s="11">
        <v>18</v>
      </c>
      <c r="L12" s="10">
        <v>227</v>
      </c>
      <c r="M12" s="11">
        <v>90</v>
      </c>
      <c r="N12" s="11">
        <v>132</v>
      </c>
      <c r="O12" s="11">
        <v>28</v>
      </c>
      <c r="P12" s="10">
        <v>250</v>
      </c>
      <c r="Q12" s="10">
        <v>286</v>
      </c>
      <c r="R12" s="10">
        <v>1188</v>
      </c>
    </row>
    <row r="13" spans="1:19" x14ac:dyDescent="0.2">
      <c r="A13" s="160"/>
      <c r="B13" s="13" t="s">
        <v>26</v>
      </c>
      <c r="C13" s="14">
        <v>122198</v>
      </c>
      <c r="D13" s="15">
        <v>29688</v>
      </c>
      <c r="E13" s="15">
        <v>91626</v>
      </c>
      <c r="F13" s="15">
        <v>19</v>
      </c>
      <c r="G13" s="14">
        <v>121333</v>
      </c>
      <c r="H13" s="15">
        <v>89718</v>
      </c>
      <c r="I13" s="15">
        <v>67556</v>
      </c>
      <c r="J13" s="15">
        <v>146629</v>
      </c>
      <c r="K13" s="15">
        <v>6897</v>
      </c>
      <c r="L13" s="14">
        <v>310800</v>
      </c>
      <c r="M13" s="15">
        <v>50412</v>
      </c>
      <c r="N13" s="15">
        <v>93353</v>
      </c>
      <c r="O13" s="15">
        <v>32299</v>
      </c>
      <c r="P13" s="14">
        <v>176064</v>
      </c>
      <c r="Q13" s="14">
        <v>45170</v>
      </c>
      <c r="R13" s="14">
        <v>775565</v>
      </c>
    </row>
    <row r="14" spans="1:19" x14ac:dyDescent="0.2">
      <c r="A14" s="160"/>
      <c r="B14" s="13" t="s">
        <v>27</v>
      </c>
      <c r="C14" s="16">
        <v>5.5048589225616925E-3</v>
      </c>
      <c r="D14" s="17">
        <v>-6.2790036935315846E-2</v>
      </c>
      <c r="E14" s="17">
        <v>7.4943100495084347E-2</v>
      </c>
      <c r="F14" s="17">
        <v>-0.05</v>
      </c>
      <c r="G14" s="16">
        <v>3.7610638388848504E-2</v>
      </c>
      <c r="H14" s="17">
        <v>2.1472811731487386E-2</v>
      </c>
      <c r="I14" s="17">
        <v>3.1798881998961422E-2</v>
      </c>
      <c r="J14" s="17">
        <v>4.9463920182081046E-2</v>
      </c>
      <c r="K14" s="17">
        <v>0.62934089298369944</v>
      </c>
      <c r="L14" s="16">
        <v>4.5559902710449213E-2</v>
      </c>
      <c r="M14" s="17">
        <v>9.3274923554032649E-2</v>
      </c>
      <c r="N14" s="17">
        <v>0.11800000000000001</v>
      </c>
      <c r="O14" s="17">
        <v>0.3499540249101396</v>
      </c>
      <c r="P14" s="16">
        <v>0.14672033451220226</v>
      </c>
      <c r="Q14" s="16">
        <v>6.6034173510809022E-2</v>
      </c>
      <c r="R14" s="16">
        <v>6.0050845372661046E-2</v>
      </c>
    </row>
    <row r="15" spans="1:19" x14ac:dyDescent="0.2">
      <c r="A15" s="161"/>
      <c r="B15" s="13" t="s">
        <v>28</v>
      </c>
      <c r="C15" s="16">
        <v>3.5305525397601543E-3</v>
      </c>
      <c r="D15" s="17">
        <v>-7.0814767663908332E-2</v>
      </c>
      <c r="E15" s="17">
        <v>4.9568252801763732E-2</v>
      </c>
      <c r="F15" s="17">
        <v>-0.05</v>
      </c>
      <c r="G15" s="16">
        <v>1.6102931423265684E-2</v>
      </c>
      <c r="H15" s="17">
        <v>2.2046642028800814E-2</v>
      </c>
      <c r="I15" s="17">
        <v>3.0265096895846867E-2</v>
      </c>
      <c r="J15" s="17">
        <v>4.8148501272469911E-2</v>
      </c>
      <c r="K15" s="17">
        <v>0.293734051601928</v>
      </c>
      <c r="L15" s="16">
        <v>3.9453581378628561E-2</v>
      </c>
      <c r="M15" s="17">
        <v>7.6435792168807665E-2</v>
      </c>
      <c r="N15" s="17">
        <v>6.5039938997712418E-2</v>
      </c>
      <c r="O15" s="17">
        <v>-1.1099585062240664E-2</v>
      </c>
      <c r="P15" s="16">
        <v>5.8457771660568668E-2</v>
      </c>
      <c r="Q15" s="16">
        <v>6.6086053482498991E-2</v>
      </c>
      <c r="R15" s="16">
        <v>3.5088732394366197E-2</v>
      </c>
    </row>
    <row r="16" spans="1:19" x14ac:dyDescent="0.2">
      <c r="A16" s="159" t="s">
        <v>29</v>
      </c>
      <c r="B16" s="6" t="s">
        <v>30</v>
      </c>
      <c r="C16" s="7"/>
      <c r="D16" s="8"/>
      <c r="E16" s="8"/>
      <c r="F16" s="8"/>
      <c r="G16" s="7"/>
      <c r="H16" s="8"/>
      <c r="I16" s="8"/>
      <c r="J16" s="8"/>
      <c r="K16" s="8"/>
      <c r="L16" s="7"/>
      <c r="M16" s="8"/>
      <c r="N16" s="8">
        <v>28731</v>
      </c>
      <c r="O16" s="8"/>
      <c r="P16" s="7">
        <v>28731</v>
      </c>
      <c r="Q16" s="7"/>
      <c r="R16" s="7">
        <v>28731</v>
      </c>
    </row>
    <row r="17" spans="1:21" s="12" customFormat="1" x14ac:dyDescent="0.2">
      <c r="A17" s="160"/>
      <c r="B17" s="9" t="s">
        <v>21</v>
      </c>
      <c r="C17" s="10"/>
      <c r="D17" s="11"/>
      <c r="E17" s="11"/>
      <c r="F17" s="11"/>
      <c r="G17" s="10"/>
      <c r="H17" s="11"/>
      <c r="I17" s="11"/>
      <c r="J17" s="11"/>
      <c r="K17" s="11"/>
      <c r="L17" s="10"/>
      <c r="M17" s="11"/>
      <c r="N17" s="11">
        <v>2110</v>
      </c>
      <c r="O17" s="11"/>
      <c r="P17" s="10">
        <v>2110</v>
      </c>
      <c r="Q17" s="10"/>
      <c r="R17" s="10">
        <v>2110</v>
      </c>
      <c r="U17" s="150"/>
    </row>
    <row r="18" spans="1:21" x14ac:dyDescent="0.2">
      <c r="A18" s="160"/>
      <c r="B18" s="6" t="s">
        <v>31</v>
      </c>
      <c r="C18" s="7"/>
      <c r="D18" s="8"/>
      <c r="E18" s="8">
        <v>297</v>
      </c>
      <c r="F18" s="8"/>
      <c r="G18" s="7">
        <v>297</v>
      </c>
      <c r="H18" s="8">
        <v>1230</v>
      </c>
      <c r="I18" s="8">
        <v>879</v>
      </c>
      <c r="J18" s="8">
        <v>25167</v>
      </c>
      <c r="K18" s="8">
        <v>54</v>
      </c>
      <c r="L18" s="7">
        <v>27330</v>
      </c>
      <c r="M18" s="8">
        <v>315</v>
      </c>
      <c r="N18" s="8">
        <v>695</v>
      </c>
      <c r="O18" s="8">
        <v>56</v>
      </c>
      <c r="P18" s="7">
        <v>1066</v>
      </c>
      <c r="Q18" s="7">
        <v>1009</v>
      </c>
      <c r="R18" s="7">
        <v>29702</v>
      </c>
      <c r="U18" s="150"/>
    </row>
    <row r="19" spans="1:21" x14ac:dyDescent="0.2">
      <c r="A19" s="160"/>
      <c r="B19" s="6" t="s">
        <v>32</v>
      </c>
      <c r="C19" s="7">
        <v>28488</v>
      </c>
      <c r="D19" s="8">
        <v>895</v>
      </c>
      <c r="E19" s="8">
        <v>25859</v>
      </c>
      <c r="F19" s="8">
        <v>701</v>
      </c>
      <c r="G19" s="7">
        <v>27455</v>
      </c>
      <c r="H19" s="8">
        <v>8846</v>
      </c>
      <c r="I19" s="8">
        <v>11060</v>
      </c>
      <c r="J19" s="8">
        <v>31173</v>
      </c>
      <c r="K19" s="8">
        <v>885</v>
      </c>
      <c r="L19" s="7">
        <v>51964</v>
      </c>
      <c r="M19" s="8">
        <v>10571</v>
      </c>
      <c r="N19" s="8">
        <v>18430</v>
      </c>
      <c r="O19" s="8">
        <v>849</v>
      </c>
      <c r="P19" s="7">
        <v>29850</v>
      </c>
      <c r="Q19" s="7">
        <v>3418</v>
      </c>
      <c r="R19" s="7">
        <v>141175</v>
      </c>
      <c r="S19" s="55"/>
      <c r="T19" s="121"/>
      <c r="U19" s="150"/>
    </row>
    <row r="20" spans="1:21" x14ac:dyDescent="0.2">
      <c r="A20" s="160"/>
      <c r="B20" s="6" t="s">
        <v>33</v>
      </c>
      <c r="C20" s="7"/>
      <c r="D20" s="8"/>
      <c r="E20" s="8">
        <v>217</v>
      </c>
      <c r="F20" s="8"/>
      <c r="G20" s="7">
        <v>217</v>
      </c>
      <c r="H20" s="8">
        <v>916</v>
      </c>
      <c r="I20" s="8">
        <v>761</v>
      </c>
      <c r="J20" s="8">
        <v>21686</v>
      </c>
      <c r="K20" s="8">
        <v>60</v>
      </c>
      <c r="L20" s="7">
        <v>23423</v>
      </c>
      <c r="M20" s="8">
        <v>252</v>
      </c>
      <c r="N20" s="8">
        <v>733</v>
      </c>
      <c r="O20" s="8">
        <v>40</v>
      </c>
      <c r="P20" s="7">
        <v>1025</v>
      </c>
      <c r="Q20" s="7">
        <v>644</v>
      </c>
      <c r="R20" s="7">
        <v>25309</v>
      </c>
      <c r="S20" s="55"/>
      <c r="T20" s="121"/>
      <c r="U20" s="150"/>
    </row>
    <row r="21" spans="1:21" x14ac:dyDescent="0.2">
      <c r="A21" s="160"/>
      <c r="B21" s="6" t="s">
        <v>34</v>
      </c>
      <c r="C21" s="7">
        <v>21899</v>
      </c>
      <c r="D21" s="8">
        <v>1003</v>
      </c>
      <c r="E21" s="8">
        <v>32461</v>
      </c>
      <c r="F21" s="8">
        <v>342</v>
      </c>
      <c r="G21" s="7">
        <v>33806</v>
      </c>
      <c r="H21" s="8">
        <v>6468</v>
      </c>
      <c r="I21" s="8">
        <v>8884</v>
      </c>
      <c r="J21" s="8">
        <v>25152</v>
      </c>
      <c r="K21" s="8">
        <v>889</v>
      </c>
      <c r="L21" s="7">
        <v>41393</v>
      </c>
      <c r="M21" s="8">
        <v>10887</v>
      </c>
      <c r="N21" s="8">
        <v>20148</v>
      </c>
      <c r="O21" s="8">
        <v>693</v>
      </c>
      <c r="P21" s="7">
        <v>31728</v>
      </c>
      <c r="Q21" s="7">
        <v>2143</v>
      </c>
      <c r="R21" s="7">
        <v>130969</v>
      </c>
      <c r="S21" s="55"/>
      <c r="T21" s="121"/>
      <c r="U21" s="150"/>
    </row>
    <row r="22" spans="1:21" x14ac:dyDescent="0.2">
      <c r="A22" s="160"/>
      <c r="B22" s="6" t="s">
        <v>25</v>
      </c>
      <c r="C22" s="7">
        <v>27671</v>
      </c>
      <c r="D22" s="8">
        <v>1895</v>
      </c>
      <c r="E22" s="8">
        <v>5205</v>
      </c>
      <c r="F22" s="8">
        <v>58</v>
      </c>
      <c r="G22" s="7">
        <v>7158</v>
      </c>
      <c r="H22" s="8">
        <v>1722</v>
      </c>
      <c r="I22" s="8">
        <v>2564</v>
      </c>
      <c r="J22" s="8">
        <v>16049</v>
      </c>
      <c r="K22" s="8">
        <v>1024</v>
      </c>
      <c r="L22" s="7">
        <v>21359</v>
      </c>
      <c r="M22" s="8">
        <v>999</v>
      </c>
      <c r="N22" s="8">
        <v>4444</v>
      </c>
      <c r="O22" s="8">
        <v>247</v>
      </c>
      <c r="P22" s="7">
        <v>5690</v>
      </c>
      <c r="Q22" s="7">
        <v>606</v>
      </c>
      <c r="R22" s="7">
        <v>62484</v>
      </c>
      <c r="S22" s="55"/>
      <c r="T22" s="121"/>
      <c r="U22" s="150"/>
    </row>
    <row r="23" spans="1:21" s="12" customFormat="1" x14ac:dyDescent="0.2">
      <c r="A23" s="160"/>
      <c r="B23" s="9" t="s">
        <v>21</v>
      </c>
      <c r="C23" s="10">
        <v>985</v>
      </c>
      <c r="D23" s="11"/>
      <c r="E23" s="11"/>
      <c r="F23" s="11"/>
      <c r="G23" s="10"/>
      <c r="H23" s="11">
        <v>2</v>
      </c>
      <c r="I23" s="11"/>
      <c r="J23" s="11"/>
      <c r="K23" s="11"/>
      <c r="L23" s="10">
        <v>2</v>
      </c>
      <c r="M23" s="11"/>
      <c r="N23" s="11">
        <v>24</v>
      </c>
      <c r="O23" s="11"/>
      <c r="P23" s="10">
        <v>24</v>
      </c>
      <c r="Q23" s="10"/>
      <c r="R23" s="10">
        <v>1011</v>
      </c>
      <c r="T23" s="121"/>
      <c r="U23" s="150"/>
    </row>
    <row r="24" spans="1:21" x14ac:dyDescent="0.2">
      <c r="A24" s="160"/>
      <c r="B24" s="13" t="s">
        <v>26</v>
      </c>
      <c r="C24" s="14">
        <v>78058</v>
      </c>
      <c r="D24" s="15">
        <v>3793</v>
      </c>
      <c r="E24" s="15">
        <v>64039</v>
      </c>
      <c r="F24" s="15">
        <v>1101</v>
      </c>
      <c r="G24" s="14">
        <v>68933</v>
      </c>
      <c r="H24" s="15">
        <v>19182</v>
      </c>
      <c r="I24" s="15">
        <v>24148</v>
      </c>
      <c r="J24" s="15">
        <v>119227</v>
      </c>
      <c r="K24" s="15">
        <v>2912</v>
      </c>
      <c r="L24" s="14">
        <v>165469</v>
      </c>
      <c r="M24" s="15">
        <v>23024</v>
      </c>
      <c r="N24" s="15">
        <v>73181</v>
      </c>
      <c r="O24" s="15">
        <v>1885</v>
      </c>
      <c r="P24" s="14">
        <v>98090</v>
      </c>
      <c r="Q24" s="14">
        <v>7820</v>
      </c>
      <c r="R24" s="14">
        <v>418370</v>
      </c>
      <c r="U24" s="150"/>
    </row>
    <row r="25" spans="1:21" x14ac:dyDescent="0.2">
      <c r="A25" s="160"/>
      <c r="B25" s="13" t="s">
        <v>27</v>
      </c>
      <c r="C25" s="16">
        <v>3.4709723864863474E-3</v>
      </c>
      <c r="D25" s="17">
        <v>-0.36878016308870032</v>
      </c>
      <c r="E25" s="17">
        <v>2.0509306476287611E-2</v>
      </c>
      <c r="F25" s="17">
        <v>7.3409090909090908</v>
      </c>
      <c r="G25" s="16">
        <v>5.8061051195331889E-4</v>
      </c>
      <c r="H25" s="17">
        <v>-7.3019861789010779E-2</v>
      </c>
      <c r="I25" s="17">
        <v>-1.889245520659814E-2</v>
      </c>
      <c r="J25" s="17">
        <v>0.12411491283482459</v>
      </c>
      <c r="K25" s="17">
        <v>-2.8685790527018012E-2</v>
      </c>
      <c r="L25" s="16">
        <v>7.1919516476967218E-2</v>
      </c>
      <c r="M25" s="17">
        <v>3.1079265562024182E-2</v>
      </c>
      <c r="N25" s="17">
        <v>4.4100442288486225E-2</v>
      </c>
      <c r="O25" s="17">
        <v>-0.11294117647058824</v>
      </c>
      <c r="P25" s="16">
        <v>3.7495372573906602E-2</v>
      </c>
      <c r="Q25" s="16">
        <v>-3.5163479333744599E-2</v>
      </c>
      <c r="R25" s="16">
        <v>3.6343999722564885E-2</v>
      </c>
    </row>
    <row r="26" spans="1:21" x14ac:dyDescent="0.2">
      <c r="A26" s="159" t="s">
        <v>35</v>
      </c>
      <c r="B26" s="6" t="s">
        <v>36</v>
      </c>
      <c r="C26" s="7">
        <v>7181</v>
      </c>
      <c r="D26" s="8">
        <v>17</v>
      </c>
      <c r="E26" s="8">
        <v>3196</v>
      </c>
      <c r="F26" s="8"/>
      <c r="G26" s="7">
        <v>3213</v>
      </c>
      <c r="H26" s="8">
        <v>2206</v>
      </c>
      <c r="I26" s="8">
        <v>5278</v>
      </c>
      <c r="J26" s="8">
        <v>12247</v>
      </c>
      <c r="K26" s="8"/>
      <c r="L26" s="7">
        <v>19731</v>
      </c>
      <c r="M26" s="8">
        <v>10462</v>
      </c>
      <c r="N26" s="8">
        <v>16129</v>
      </c>
      <c r="O26" s="8"/>
      <c r="P26" s="7">
        <v>26591</v>
      </c>
      <c r="Q26" s="7">
        <v>534</v>
      </c>
      <c r="R26" s="7">
        <v>57250</v>
      </c>
    </row>
    <row r="27" spans="1:21" x14ac:dyDescent="0.2">
      <c r="A27" s="160"/>
      <c r="B27" s="6" t="s">
        <v>37</v>
      </c>
      <c r="C27" s="7">
        <v>45</v>
      </c>
      <c r="D27" s="8"/>
      <c r="E27" s="8">
        <v>92</v>
      </c>
      <c r="F27" s="8"/>
      <c r="G27" s="7">
        <v>92</v>
      </c>
      <c r="H27" s="8">
        <v>21</v>
      </c>
      <c r="I27" s="8">
        <v>53</v>
      </c>
      <c r="J27" s="8">
        <v>158</v>
      </c>
      <c r="K27" s="8">
        <v>26</v>
      </c>
      <c r="L27" s="7">
        <v>258</v>
      </c>
      <c r="M27" s="8">
        <v>209</v>
      </c>
      <c r="N27" s="8">
        <v>358</v>
      </c>
      <c r="O27" s="8">
        <v>145</v>
      </c>
      <c r="P27" s="7">
        <v>712</v>
      </c>
      <c r="Q27" s="7">
        <v>11</v>
      </c>
      <c r="R27" s="7">
        <v>1118</v>
      </c>
    </row>
    <row r="28" spans="1:21" x14ac:dyDescent="0.2">
      <c r="A28" s="160"/>
      <c r="B28" s="13" t="s">
        <v>26</v>
      </c>
      <c r="C28" s="14">
        <v>7226</v>
      </c>
      <c r="D28" s="15">
        <v>17</v>
      </c>
      <c r="E28" s="15">
        <v>3288</v>
      </c>
      <c r="F28" s="15"/>
      <c r="G28" s="14">
        <v>3305</v>
      </c>
      <c r="H28" s="15">
        <v>2227</v>
      </c>
      <c r="I28" s="15">
        <v>5331</v>
      </c>
      <c r="J28" s="15">
        <v>12405</v>
      </c>
      <c r="K28" s="15">
        <v>26</v>
      </c>
      <c r="L28" s="14">
        <v>19989</v>
      </c>
      <c r="M28" s="15">
        <v>10671</v>
      </c>
      <c r="N28" s="15">
        <v>16487</v>
      </c>
      <c r="O28" s="15">
        <v>145</v>
      </c>
      <c r="P28" s="14">
        <v>27303</v>
      </c>
      <c r="Q28" s="14">
        <v>545</v>
      </c>
      <c r="R28" s="14">
        <v>58368</v>
      </c>
    </row>
    <row r="29" spans="1:21" x14ac:dyDescent="0.2">
      <c r="A29" s="160"/>
      <c r="B29" s="13" t="s">
        <v>27</v>
      </c>
      <c r="C29" s="18">
        <v>-2.0867208672086721</v>
      </c>
      <c r="D29" s="19">
        <v>6.25</v>
      </c>
      <c r="E29" s="19">
        <v>-4.1399416909620994</v>
      </c>
      <c r="F29" s="19"/>
      <c r="G29" s="18">
        <v>-4.0917005223447473</v>
      </c>
      <c r="H29" s="19">
        <v>-2.6660839160839163</v>
      </c>
      <c r="I29" s="19">
        <v>-2.2373005684944069</v>
      </c>
      <c r="J29" s="19">
        <v>-1.7425742574257426</v>
      </c>
      <c r="K29" s="19">
        <v>-52.727272727272727</v>
      </c>
      <c r="L29" s="18">
        <v>-2.1154693697664171</v>
      </c>
      <c r="M29" s="19">
        <v>2.4383219736968416</v>
      </c>
      <c r="N29" s="19">
        <v>-2.3629041809783251</v>
      </c>
      <c r="O29" s="19">
        <v>-17.613636363636363</v>
      </c>
      <c r="P29" s="18">
        <v>-0.64048910076785914</v>
      </c>
      <c r="Q29" s="18">
        <v>8.3499005964214703</v>
      </c>
      <c r="R29" s="20">
        <v>-1.5</v>
      </c>
    </row>
    <row r="30" spans="1:21" ht="12" customHeight="1" x14ac:dyDescent="0.2">
      <c r="A30" s="162" t="s">
        <v>38</v>
      </c>
      <c r="B30" s="21" t="s">
        <v>26</v>
      </c>
      <c r="C30" s="22">
        <v>207482</v>
      </c>
      <c r="D30" s="23">
        <v>33498</v>
      </c>
      <c r="E30" s="23">
        <v>158953</v>
      </c>
      <c r="F30" s="23">
        <v>1120</v>
      </c>
      <c r="G30" s="22">
        <v>193571</v>
      </c>
      <c r="H30" s="23">
        <v>111127</v>
      </c>
      <c r="I30" s="23">
        <v>97035</v>
      </c>
      <c r="J30" s="23">
        <v>278261</v>
      </c>
      <c r="K30" s="23">
        <v>9835</v>
      </c>
      <c r="L30" s="22">
        <v>496258</v>
      </c>
      <c r="M30" s="23">
        <v>84107</v>
      </c>
      <c r="N30" s="23">
        <v>183021</v>
      </c>
      <c r="O30" s="23">
        <v>34329</v>
      </c>
      <c r="P30" s="22">
        <v>301457</v>
      </c>
      <c r="Q30" s="22">
        <v>53535</v>
      </c>
      <c r="R30" s="22">
        <v>1252303</v>
      </c>
    </row>
    <row r="31" spans="1:21" x14ac:dyDescent="0.2">
      <c r="A31" s="162"/>
      <c r="B31" s="21" t="s">
        <v>27</v>
      </c>
      <c r="C31" s="24">
        <v>0.37978296733866479</v>
      </c>
      <c r="D31" s="25">
        <v>-11.150602090074797</v>
      </c>
      <c r="E31" s="25">
        <v>4.9749042398626333</v>
      </c>
      <c r="F31" s="25">
        <v>636.84210526315792</v>
      </c>
      <c r="G31" s="24">
        <v>2.2702537062671047</v>
      </c>
      <c r="H31" s="25">
        <v>0.28336025556568273</v>
      </c>
      <c r="I31" s="25">
        <v>1.5647896169143813</v>
      </c>
      <c r="J31" s="25">
        <v>7.6836451165994601</v>
      </c>
      <c r="K31" s="25">
        <v>34.984902552841064</v>
      </c>
      <c r="L31" s="24">
        <v>5.1293838511158896</v>
      </c>
      <c r="M31" s="25">
        <v>6.6562682289685258</v>
      </c>
      <c r="N31" s="25">
        <v>7.3588071048124073</v>
      </c>
      <c r="O31" s="25">
        <v>30.891829031151104</v>
      </c>
      <c r="P31" s="24">
        <v>9.3975562579610319</v>
      </c>
      <c r="Q31" s="24">
        <v>5.0117693213024719</v>
      </c>
      <c r="R31" s="26">
        <v>4.8</v>
      </c>
    </row>
    <row r="32" spans="1:21" x14ac:dyDescent="0.2">
      <c r="A32" s="162"/>
      <c r="B32" s="21" t="s">
        <v>28</v>
      </c>
      <c r="C32" s="27">
        <v>2.6333433743720301E-3</v>
      </c>
      <c r="D32" s="28">
        <v>-0.11863048819570558</v>
      </c>
      <c r="E32" s="28">
        <v>3.5158099825461038E-2</v>
      </c>
      <c r="F32" s="28">
        <v>6.3684210526315788</v>
      </c>
      <c r="G32" s="27">
        <v>9.2927179177408389E-3</v>
      </c>
      <c r="H32" s="28">
        <v>3.0375948104705529E-3</v>
      </c>
      <c r="I32" s="28">
        <v>1.4188659804879097E-2</v>
      </c>
      <c r="J32" s="28">
        <v>7.6483619895308483E-2</v>
      </c>
      <c r="K32" s="28">
        <v>0.13996960486322188</v>
      </c>
      <c r="L32" s="27">
        <v>4.7579645970027042E-2</v>
      </c>
      <c r="M32" s="28">
        <v>5.6512882272302153E-2</v>
      </c>
      <c r="N32" s="28">
        <v>4.5799195055339949E-2</v>
      </c>
      <c r="O32" s="28">
        <v>-2.2473472035586858E-2</v>
      </c>
      <c r="P32" s="27">
        <v>4.3409276749611779E-2</v>
      </c>
      <c r="Q32" s="27">
        <v>5.0159876022519957E-2</v>
      </c>
      <c r="R32" s="27">
        <v>3.2804160627504478E-2</v>
      </c>
    </row>
    <row r="33" spans="1:18" s="12" customFormat="1" x14ac:dyDescent="0.2">
      <c r="A33" s="162"/>
      <c r="B33" s="29" t="s">
        <v>21</v>
      </c>
      <c r="C33" s="30">
        <v>33500</v>
      </c>
      <c r="D33" s="31">
        <v>7357</v>
      </c>
      <c r="E33" s="31">
        <v>19474</v>
      </c>
      <c r="F33" s="31">
        <v>7</v>
      </c>
      <c r="G33" s="30">
        <v>26838</v>
      </c>
      <c r="H33" s="31">
        <v>23720</v>
      </c>
      <c r="I33" s="31">
        <v>13923</v>
      </c>
      <c r="J33" s="31">
        <v>33941</v>
      </c>
      <c r="K33" s="31">
        <v>2468</v>
      </c>
      <c r="L33" s="30">
        <v>74052</v>
      </c>
      <c r="M33" s="31">
        <v>10470</v>
      </c>
      <c r="N33" s="31">
        <v>20350</v>
      </c>
      <c r="O33" s="31">
        <v>15942</v>
      </c>
      <c r="P33" s="30">
        <v>46762</v>
      </c>
      <c r="Q33" s="30">
        <v>15298</v>
      </c>
      <c r="R33" s="30">
        <v>196450</v>
      </c>
    </row>
    <row r="34" spans="1:18" x14ac:dyDescent="0.2">
      <c r="A34" s="162"/>
      <c r="B34" s="29" t="s">
        <v>27</v>
      </c>
      <c r="C34" s="32">
        <v>2.4590163934426229E-2</v>
      </c>
      <c r="D34" s="33">
        <v>-8.9367495977224903E-2</v>
      </c>
      <c r="E34" s="33">
        <v>0.20017256255392582</v>
      </c>
      <c r="F34" s="33">
        <v>0.16666666666666669</v>
      </c>
      <c r="G34" s="32">
        <v>0.10394471638353009</v>
      </c>
      <c r="H34" s="33">
        <v>3.9256922537679637E-2</v>
      </c>
      <c r="I34" s="33">
        <v>4.8734558601988553E-2</v>
      </c>
      <c r="J34" s="33">
        <v>3.7031378899446972E-2</v>
      </c>
      <c r="K34" s="33">
        <v>0.71866295264623958</v>
      </c>
      <c r="L34" s="32">
        <v>5.3895965274318655E-2</v>
      </c>
      <c r="M34" s="33">
        <v>0.13434452871072589</v>
      </c>
      <c r="N34" s="33">
        <v>0.32211538461538458</v>
      </c>
      <c r="O34" s="33">
        <v>0.70447984603870406</v>
      </c>
      <c r="P34" s="32">
        <v>0.37636497424576892</v>
      </c>
      <c r="Q34" s="32">
        <v>5.4598097339032127E-2</v>
      </c>
      <c r="R34" s="32">
        <v>0.11776185897253531</v>
      </c>
    </row>
    <row r="35" spans="1:18" x14ac:dyDescent="0.2">
      <c r="A35" s="162"/>
      <c r="B35" s="29" t="s">
        <v>28</v>
      </c>
      <c r="C35" s="32">
        <v>2.1338144265762544E-2</v>
      </c>
      <c r="D35" s="33">
        <v>-0.10942782020783774</v>
      </c>
      <c r="E35" s="33">
        <v>0.10640716010796988</v>
      </c>
      <c r="F35" s="33">
        <v>0.16666666666666666</v>
      </c>
      <c r="G35" s="32">
        <v>2.8317701961850392E-2</v>
      </c>
      <c r="H35" s="33">
        <v>4.0491520812551009E-2</v>
      </c>
      <c r="I35" s="33">
        <v>3.9214060686453327E-2</v>
      </c>
      <c r="J35" s="33">
        <v>3.362507239848124E-2</v>
      </c>
      <c r="K35" s="33">
        <v>7.1917808219178078E-2</v>
      </c>
      <c r="L35" s="32">
        <v>3.7445133948842135E-2</v>
      </c>
      <c r="M35" s="33">
        <v>7.7790432801822323E-2</v>
      </c>
      <c r="N35" s="33">
        <v>0.12699947920541627</v>
      </c>
      <c r="O35" s="33">
        <v>3.7538461538461541E-2</v>
      </c>
      <c r="P35" s="32">
        <v>9.1709898680408061E-2</v>
      </c>
      <c r="Q35" s="32">
        <v>5.4747293663379992E-2</v>
      </c>
      <c r="R35" s="32">
        <v>4.4112430739875481E-2</v>
      </c>
    </row>
    <row r="37" spans="1:18" x14ac:dyDescent="0.2">
      <c r="A37" s="34" t="s">
        <v>272</v>
      </c>
      <c r="B37" s="34"/>
      <c r="C37" s="34"/>
      <c r="D37" s="34"/>
      <c r="E37" s="34"/>
      <c r="F37" s="34"/>
      <c r="G37" s="34"/>
      <c r="H37" s="34"/>
      <c r="I37" s="34"/>
      <c r="J37" s="34"/>
      <c r="K37" s="34"/>
      <c r="L37" s="34"/>
      <c r="M37" s="34"/>
      <c r="O37" s="121"/>
      <c r="P37" s="35"/>
      <c r="Q37" s="35"/>
    </row>
    <row r="38" spans="1:18" ht="12" customHeight="1" x14ac:dyDescent="0.2">
      <c r="A38" s="151" t="s">
        <v>271</v>
      </c>
      <c r="B38" s="151"/>
      <c r="C38" s="151"/>
      <c r="D38" s="151"/>
      <c r="E38" s="151"/>
      <c r="F38" s="151"/>
      <c r="G38" s="151"/>
      <c r="H38" s="151"/>
      <c r="I38" s="151"/>
      <c r="J38" s="151"/>
      <c r="K38" s="151"/>
      <c r="L38" s="151"/>
      <c r="M38" s="151"/>
      <c r="P38" s="35"/>
    </row>
    <row r="39" spans="1:18" x14ac:dyDescent="0.2">
      <c r="A39" s="151"/>
      <c r="B39" s="151"/>
      <c r="C39" s="151"/>
      <c r="D39" s="151"/>
      <c r="E39" s="151"/>
      <c r="F39" s="151"/>
      <c r="G39" s="151"/>
      <c r="H39" s="151"/>
      <c r="I39" s="151"/>
      <c r="J39" s="151"/>
      <c r="K39" s="151"/>
      <c r="L39" s="151"/>
      <c r="M39" s="151"/>
      <c r="P39" s="35"/>
    </row>
    <row r="40" spans="1:18" ht="38.25" customHeight="1" x14ac:dyDescent="0.2">
      <c r="A40" s="151"/>
      <c r="B40" s="151"/>
      <c r="C40" s="151"/>
      <c r="D40" s="151"/>
      <c r="E40" s="151"/>
      <c r="F40" s="151"/>
      <c r="G40" s="151"/>
      <c r="H40" s="151"/>
      <c r="I40" s="151"/>
      <c r="J40" s="151"/>
      <c r="K40" s="151"/>
      <c r="L40" s="151"/>
      <c r="M40" s="151"/>
    </row>
    <row r="41" spans="1:18" x14ac:dyDescent="0.2">
      <c r="A41" s="36" t="s">
        <v>39</v>
      </c>
      <c r="B41" s="37"/>
      <c r="C41" s="37"/>
      <c r="D41" s="38"/>
      <c r="E41" s="38"/>
      <c r="F41" s="38"/>
      <c r="G41" s="38"/>
      <c r="H41" s="38"/>
      <c r="I41" s="38"/>
      <c r="J41" s="38"/>
      <c r="K41" s="38"/>
      <c r="L41" s="38"/>
      <c r="M41" s="38"/>
    </row>
  </sheetData>
  <mergeCells count="22">
    <mergeCell ref="H3:H4"/>
    <mergeCell ref="C3:C4"/>
    <mergeCell ref="D3:D4"/>
    <mergeCell ref="E3:E4"/>
    <mergeCell ref="F3:F4"/>
    <mergeCell ref="G3:G4"/>
    <mergeCell ref="A38:M40"/>
    <mergeCell ref="R3:R4"/>
    <mergeCell ref="P3:P4"/>
    <mergeCell ref="A4:B4"/>
    <mergeCell ref="O3:O4"/>
    <mergeCell ref="Q3:Q4"/>
    <mergeCell ref="A5:A15"/>
    <mergeCell ref="A16:A25"/>
    <mergeCell ref="A26:A29"/>
    <mergeCell ref="A30:A35"/>
    <mergeCell ref="I3:I4"/>
    <mergeCell ref="J3:J4"/>
    <mergeCell ref="K3:K4"/>
    <mergeCell ref="L3:L4"/>
    <mergeCell ref="M3:M4"/>
    <mergeCell ref="N3:N4"/>
  </mergeCells>
  <pageMargins left="0.7" right="0.7" top="0.75" bottom="0.75" header="0.3" footer="0.3"/>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selection activeCell="B1" sqref="B1"/>
    </sheetView>
  </sheetViews>
  <sheetFormatPr baseColWidth="10" defaultRowHeight="12" x14ac:dyDescent="0.2"/>
  <cols>
    <col min="1" max="1" width="13.42578125" style="2" customWidth="1"/>
    <col min="2" max="2" width="51.85546875" style="2" customWidth="1"/>
    <col min="3" max="4" width="11.28515625" style="2" customWidth="1"/>
    <col min="5" max="16384" width="11.42578125" style="2"/>
  </cols>
  <sheetData>
    <row r="1" spans="1:8" x14ac:dyDescent="0.2">
      <c r="A1" s="1" t="s">
        <v>40</v>
      </c>
    </row>
    <row r="3" spans="1:8" ht="36" x14ac:dyDescent="0.2">
      <c r="A3" s="40"/>
      <c r="B3" s="40"/>
      <c r="C3" s="41" t="s">
        <v>41</v>
      </c>
      <c r="D3" s="41" t="s">
        <v>42</v>
      </c>
      <c r="E3" s="41" t="s">
        <v>26</v>
      </c>
      <c r="F3" s="42" t="s">
        <v>43</v>
      </c>
      <c r="G3" s="43" t="s">
        <v>21</v>
      </c>
      <c r="H3" s="43" t="s">
        <v>43</v>
      </c>
    </row>
    <row r="4" spans="1:8" ht="14.1" customHeight="1" x14ac:dyDescent="0.2">
      <c r="A4" s="168" t="s">
        <v>44</v>
      </c>
      <c r="B4" s="40" t="s">
        <v>246</v>
      </c>
      <c r="C4" s="44">
        <v>1842</v>
      </c>
      <c r="D4" s="44">
        <v>1448</v>
      </c>
      <c r="E4" s="44">
        <v>3290</v>
      </c>
      <c r="F4" s="45">
        <v>-9.9307854348480284E-3</v>
      </c>
      <c r="G4" s="46">
        <v>1308</v>
      </c>
      <c r="H4" s="47">
        <v>-4.1055718475073312E-2</v>
      </c>
    </row>
    <row r="5" spans="1:8" ht="14.1" customHeight="1" x14ac:dyDescent="0.2">
      <c r="A5" s="169"/>
      <c r="B5" s="40" t="s">
        <v>247</v>
      </c>
      <c r="C5" s="44">
        <v>3503</v>
      </c>
      <c r="D5" s="44">
        <v>3127</v>
      </c>
      <c r="E5" s="44">
        <v>6630</v>
      </c>
      <c r="F5" s="45">
        <v>-4.9527239981990096E-3</v>
      </c>
      <c r="G5" s="46">
        <v>2626</v>
      </c>
      <c r="H5" s="47">
        <v>1.9805825242718445E-2</v>
      </c>
    </row>
    <row r="6" spans="1:8" ht="14.1" customHeight="1" x14ac:dyDescent="0.2">
      <c r="A6" s="169"/>
      <c r="B6" s="40" t="s">
        <v>248</v>
      </c>
      <c r="C6" s="44">
        <v>648</v>
      </c>
      <c r="D6" s="44">
        <v>493</v>
      </c>
      <c r="E6" s="44">
        <v>1141</v>
      </c>
      <c r="F6" s="45">
        <v>5.2863436123348016E-3</v>
      </c>
      <c r="G6" s="46">
        <v>389</v>
      </c>
      <c r="H6" s="47">
        <v>-8.6854460093896718E-2</v>
      </c>
    </row>
    <row r="7" spans="1:8" ht="14.1" customHeight="1" x14ac:dyDescent="0.2">
      <c r="A7" s="169"/>
      <c r="B7" s="40" t="s">
        <v>249</v>
      </c>
      <c r="C7" s="44">
        <v>2753</v>
      </c>
      <c r="D7" s="44">
        <v>2146</v>
      </c>
      <c r="E7" s="44">
        <v>4899</v>
      </c>
      <c r="F7" s="45">
        <v>0</v>
      </c>
      <c r="G7" s="46">
        <v>2073</v>
      </c>
      <c r="H7" s="47">
        <v>-2.9494382022471909E-2</v>
      </c>
    </row>
    <row r="8" spans="1:8" ht="14.1" customHeight="1" x14ac:dyDescent="0.2">
      <c r="A8" s="169"/>
      <c r="B8" s="40" t="s">
        <v>250</v>
      </c>
      <c r="C8" s="44">
        <v>4565</v>
      </c>
      <c r="D8" s="44">
        <v>3208</v>
      </c>
      <c r="E8" s="44">
        <v>7773</v>
      </c>
      <c r="F8" s="45">
        <v>8.8254380272550295E-3</v>
      </c>
      <c r="G8" s="46">
        <v>3168</v>
      </c>
      <c r="H8" s="47">
        <v>2.1276595744680851E-2</v>
      </c>
    </row>
    <row r="9" spans="1:8" ht="14.1" customHeight="1" x14ac:dyDescent="0.2">
      <c r="A9" s="169"/>
      <c r="B9" s="40" t="s">
        <v>251</v>
      </c>
      <c r="C9" s="44">
        <v>1149</v>
      </c>
      <c r="D9" s="44">
        <v>856</v>
      </c>
      <c r="E9" s="44">
        <v>2005</v>
      </c>
      <c r="F9" s="45">
        <v>-3.9741679085941381E-3</v>
      </c>
      <c r="G9" s="46">
        <v>753</v>
      </c>
      <c r="H9" s="47">
        <v>2.4489795918367346E-2</v>
      </c>
    </row>
    <row r="10" spans="1:8" ht="14.1" customHeight="1" x14ac:dyDescent="0.2">
      <c r="A10" s="169"/>
      <c r="B10" s="40" t="s">
        <v>252</v>
      </c>
      <c r="C10" s="44">
        <v>4242</v>
      </c>
      <c r="D10" s="44">
        <v>3324</v>
      </c>
      <c r="E10" s="44">
        <v>7566</v>
      </c>
      <c r="F10" s="45">
        <v>2.1466180639935196E-2</v>
      </c>
      <c r="G10" s="46">
        <v>3092</v>
      </c>
      <c r="H10" s="47">
        <v>9.138381201044387E-3</v>
      </c>
    </row>
    <row r="11" spans="1:8" ht="14.1" customHeight="1" x14ac:dyDescent="0.2">
      <c r="A11" s="169"/>
      <c r="B11" s="40" t="s">
        <v>253</v>
      </c>
      <c r="C11" s="44">
        <v>1139</v>
      </c>
      <c r="D11" s="44">
        <v>880</v>
      </c>
      <c r="E11" s="44">
        <v>2019</v>
      </c>
      <c r="F11" s="45">
        <v>-4.3581241117953577E-2</v>
      </c>
      <c r="G11" s="46">
        <v>800</v>
      </c>
      <c r="H11" s="47">
        <v>-5.8823529411764705E-2</v>
      </c>
    </row>
    <row r="12" spans="1:8" ht="14.1" customHeight="1" x14ac:dyDescent="0.2">
      <c r="A12" s="169"/>
      <c r="B12" s="40" t="s">
        <v>254</v>
      </c>
      <c r="C12" s="44">
        <v>940</v>
      </c>
      <c r="D12" s="44">
        <v>833</v>
      </c>
      <c r="E12" s="44">
        <v>1773</v>
      </c>
      <c r="F12" s="45">
        <v>-3.06178239475123E-2</v>
      </c>
      <c r="G12" s="46">
        <v>669</v>
      </c>
      <c r="H12" s="47">
        <v>-6.433566433566433E-2</v>
      </c>
    </row>
    <row r="13" spans="1:8" ht="14.1" customHeight="1" x14ac:dyDescent="0.2">
      <c r="A13" s="169"/>
      <c r="B13" s="40" t="s">
        <v>255</v>
      </c>
      <c r="C13" s="44">
        <v>2607</v>
      </c>
      <c r="D13" s="44">
        <v>2073</v>
      </c>
      <c r="E13" s="44">
        <v>4680</v>
      </c>
      <c r="F13" s="45">
        <v>1.2767799177667172E-2</v>
      </c>
      <c r="G13" s="46">
        <v>1723</v>
      </c>
      <c r="H13" s="47">
        <v>-2.0466173962478681E-2</v>
      </c>
    </row>
    <row r="14" spans="1:8" ht="14.1" customHeight="1" x14ac:dyDescent="0.2">
      <c r="A14" s="169"/>
      <c r="B14" s="40" t="s">
        <v>256</v>
      </c>
      <c r="C14" s="44">
        <v>201</v>
      </c>
      <c r="D14" s="44">
        <v>162</v>
      </c>
      <c r="E14" s="44">
        <v>363</v>
      </c>
      <c r="F14" s="45">
        <v>0.17096774193548386</v>
      </c>
      <c r="G14" s="46">
        <v>144</v>
      </c>
      <c r="H14" s="47">
        <v>2.8571428571428571E-2</v>
      </c>
    </row>
    <row r="15" spans="1:8" ht="14.1" customHeight="1" x14ac:dyDescent="0.2">
      <c r="A15" s="169"/>
      <c r="B15" s="40" t="s">
        <v>257</v>
      </c>
      <c r="C15" s="44">
        <v>1138</v>
      </c>
      <c r="D15" s="44">
        <v>906</v>
      </c>
      <c r="E15" s="44">
        <v>2044</v>
      </c>
      <c r="F15" s="45">
        <v>-2.200956937799043E-2</v>
      </c>
      <c r="G15" s="46">
        <v>689</v>
      </c>
      <c r="H15" s="47">
        <v>-3.5014005602240897E-2</v>
      </c>
    </row>
    <row r="16" spans="1:8" ht="14.1" customHeight="1" x14ac:dyDescent="0.2">
      <c r="A16" s="169"/>
      <c r="B16" s="40" t="s">
        <v>258</v>
      </c>
      <c r="C16" s="44">
        <v>1709</v>
      </c>
      <c r="D16" s="44">
        <v>1312</v>
      </c>
      <c r="E16" s="44">
        <v>3021</v>
      </c>
      <c r="F16" s="45">
        <v>2.0953024670496791E-2</v>
      </c>
      <c r="G16" s="46">
        <v>1215</v>
      </c>
      <c r="H16" s="47">
        <v>-8.2236842105263153E-4</v>
      </c>
    </row>
    <row r="17" spans="1:8" ht="14.1" customHeight="1" x14ac:dyDescent="0.2">
      <c r="A17" s="170"/>
      <c r="B17" s="40" t="s">
        <v>259</v>
      </c>
      <c r="C17" s="44">
        <v>662</v>
      </c>
      <c r="D17" s="44">
        <v>511</v>
      </c>
      <c r="E17" s="44">
        <v>1173</v>
      </c>
      <c r="F17" s="45">
        <v>5.0134288272157566E-2</v>
      </c>
      <c r="G17" s="46">
        <v>467</v>
      </c>
      <c r="H17" s="47">
        <v>-5.08130081300813E-2</v>
      </c>
    </row>
    <row r="18" spans="1:8" ht="14.1" customHeight="1" x14ac:dyDescent="0.2">
      <c r="A18" s="171" t="s">
        <v>45</v>
      </c>
      <c r="B18" s="172"/>
      <c r="C18" s="48"/>
      <c r="D18" s="48"/>
      <c r="E18" s="48">
        <v>439</v>
      </c>
      <c r="F18" s="49">
        <v>0.28739002932551322</v>
      </c>
      <c r="G18" s="48"/>
      <c r="H18" s="50"/>
    </row>
    <row r="19" spans="1:8" ht="14.1" customHeight="1" x14ac:dyDescent="0.2">
      <c r="A19" s="173" t="s">
        <v>46</v>
      </c>
      <c r="B19" s="174"/>
      <c r="C19" s="51">
        <v>27098</v>
      </c>
      <c r="D19" s="51">
        <v>21279</v>
      </c>
      <c r="E19" s="51">
        <v>48816</v>
      </c>
      <c r="F19" s="52">
        <v>6.0383735548090595E-3</v>
      </c>
      <c r="G19" s="53">
        <v>19116</v>
      </c>
      <c r="H19" s="54">
        <v>-8.9174616341766901E-3</v>
      </c>
    </row>
    <row r="20" spans="1:8" ht="14.1" customHeight="1" x14ac:dyDescent="0.2">
      <c r="A20" s="168" t="s">
        <v>47</v>
      </c>
      <c r="B20" s="40" t="s">
        <v>260</v>
      </c>
      <c r="C20" s="44">
        <v>1355</v>
      </c>
      <c r="D20" s="44">
        <v>1031</v>
      </c>
      <c r="E20" s="44">
        <v>2386</v>
      </c>
      <c r="F20" s="45">
        <v>-1.972062448644207E-2</v>
      </c>
      <c r="G20" s="46">
        <v>1043</v>
      </c>
      <c r="H20" s="47">
        <v>-2.5233644859813085E-2</v>
      </c>
    </row>
    <row r="21" spans="1:8" ht="14.1" customHeight="1" x14ac:dyDescent="0.2">
      <c r="A21" s="169"/>
      <c r="B21" s="40" t="s">
        <v>261</v>
      </c>
      <c r="C21" s="44">
        <v>1874</v>
      </c>
      <c r="D21" s="44">
        <v>1625</v>
      </c>
      <c r="E21" s="44">
        <v>3499</v>
      </c>
      <c r="F21" s="45">
        <v>2.4297423887587821E-2</v>
      </c>
      <c r="G21" s="46">
        <v>1044</v>
      </c>
      <c r="H21" s="47">
        <v>1.3592233009708738E-2</v>
      </c>
    </row>
    <row r="22" spans="1:8" ht="14.1" customHeight="1" x14ac:dyDescent="0.2">
      <c r="A22" s="169"/>
      <c r="B22" s="40" t="s">
        <v>262</v>
      </c>
      <c r="C22" s="44">
        <v>1161</v>
      </c>
      <c r="D22" s="44">
        <v>972</v>
      </c>
      <c r="E22" s="44">
        <v>2133</v>
      </c>
      <c r="F22" s="45">
        <v>-7.4453234062354587E-3</v>
      </c>
      <c r="G22" s="46">
        <v>856</v>
      </c>
      <c r="H22" s="47">
        <v>-1.834862385321101E-2</v>
      </c>
    </row>
    <row r="23" spans="1:8" ht="14.1" customHeight="1" x14ac:dyDescent="0.2">
      <c r="A23" s="169"/>
      <c r="B23" s="40" t="s">
        <v>263</v>
      </c>
      <c r="C23" s="44">
        <v>10775</v>
      </c>
      <c r="D23" s="44">
        <v>9101</v>
      </c>
      <c r="E23" s="44">
        <v>19876</v>
      </c>
      <c r="F23" s="45">
        <v>-7.8370688364199064E-3</v>
      </c>
      <c r="G23" s="46">
        <v>8228</v>
      </c>
      <c r="H23" s="47">
        <v>-1.3351134846461949E-3</v>
      </c>
    </row>
    <row r="24" spans="1:8" ht="14.1" customHeight="1" x14ac:dyDescent="0.2">
      <c r="A24" s="169"/>
      <c r="B24" s="40" t="s">
        <v>264</v>
      </c>
      <c r="C24" s="44">
        <v>1444</v>
      </c>
      <c r="D24" s="44">
        <v>1210</v>
      </c>
      <c r="E24" s="44">
        <v>2654</v>
      </c>
      <c r="F24" s="45">
        <v>-1.4115898959881129E-2</v>
      </c>
      <c r="G24" s="46">
        <v>959</v>
      </c>
      <c r="H24" s="47">
        <v>7.3529411764705881E-3</v>
      </c>
    </row>
    <row r="25" spans="1:8" ht="14.1" customHeight="1" x14ac:dyDescent="0.2">
      <c r="A25" s="169"/>
      <c r="B25" s="40" t="s">
        <v>265</v>
      </c>
      <c r="C25" s="44">
        <v>1881</v>
      </c>
      <c r="D25" s="44">
        <v>1930</v>
      </c>
      <c r="E25" s="44">
        <v>3811</v>
      </c>
      <c r="F25" s="45">
        <v>-7.8657577346617725E-4</v>
      </c>
      <c r="G25" s="46">
        <v>1298</v>
      </c>
      <c r="H25" s="47">
        <v>-6.1255742725880554E-3</v>
      </c>
    </row>
    <row r="26" spans="1:8" ht="14.1" customHeight="1" x14ac:dyDescent="0.2">
      <c r="A26" s="169"/>
      <c r="B26" s="40" t="s">
        <v>266</v>
      </c>
      <c r="C26" s="44">
        <v>4901</v>
      </c>
      <c r="D26" s="44">
        <v>4050</v>
      </c>
      <c r="E26" s="44">
        <v>8951</v>
      </c>
      <c r="F26" s="45">
        <v>-1.8745889059416796E-2</v>
      </c>
      <c r="G26" s="46">
        <v>3675</v>
      </c>
      <c r="H26" s="47">
        <v>-1.842948717948718E-2</v>
      </c>
    </row>
    <row r="27" spans="1:8" ht="14.1" customHeight="1" x14ac:dyDescent="0.2">
      <c r="A27" s="169"/>
      <c r="B27" s="40" t="s">
        <v>267</v>
      </c>
      <c r="C27" s="44">
        <v>2056</v>
      </c>
      <c r="D27" s="44">
        <v>1703</v>
      </c>
      <c r="E27" s="44">
        <v>3759</v>
      </c>
      <c r="F27" s="45">
        <v>1.8699186991869919E-2</v>
      </c>
      <c r="G27" s="46">
        <v>1459</v>
      </c>
      <c r="H27" s="47">
        <v>-2.277294038847957E-2</v>
      </c>
    </row>
    <row r="28" spans="1:8" ht="14.1" customHeight="1" x14ac:dyDescent="0.2">
      <c r="A28" s="169"/>
      <c r="B28" s="40" t="s">
        <v>268</v>
      </c>
      <c r="C28" s="44">
        <v>642</v>
      </c>
      <c r="D28" s="44">
        <v>471</v>
      </c>
      <c r="E28" s="44">
        <v>1113</v>
      </c>
      <c r="F28" s="45">
        <v>4.7036688617121354E-2</v>
      </c>
      <c r="G28" s="46">
        <v>421</v>
      </c>
      <c r="H28" s="47">
        <v>0.16944444444444445</v>
      </c>
    </row>
    <row r="29" spans="1:8" ht="14.1" customHeight="1" x14ac:dyDescent="0.2">
      <c r="A29" s="170"/>
      <c r="B29" s="40" t="s">
        <v>269</v>
      </c>
      <c r="C29" s="44">
        <v>10451</v>
      </c>
      <c r="D29" s="44">
        <v>9195</v>
      </c>
      <c r="E29" s="44">
        <v>19646</v>
      </c>
      <c r="F29" s="45">
        <v>-7.8779921220078781E-3</v>
      </c>
      <c r="G29" s="46">
        <v>8190</v>
      </c>
      <c r="H29" s="47">
        <v>-1.4559018168692095E-2</v>
      </c>
    </row>
    <row r="30" spans="1:8" ht="14.1" customHeight="1" x14ac:dyDescent="0.2">
      <c r="A30" s="175" t="s">
        <v>45</v>
      </c>
      <c r="B30" s="175"/>
      <c r="C30" s="48"/>
      <c r="D30" s="48"/>
      <c r="E30" s="44">
        <v>719</v>
      </c>
      <c r="F30" s="45">
        <v>9.7709923664122136E-2</v>
      </c>
      <c r="G30" s="48"/>
      <c r="H30" s="50"/>
    </row>
    <row r="31" spans="1:8" ht="14.1" customHeight="1" x14ac:dyDescent="0.2">
      <c r="A31" s="167" t="s">
        <v>48</v>
      </c>
      <c r="B31" s="167"/>
      <c r="C31" s="51">
        <v>36540</v>
      </c>
      <c r="D31" s="51">
        <v>31288</v>
      </c>
      <c r="E31" s="51">
        <f>SUM(E20:E30)</f>
        <v>68547</v>
      </c>
      <c r="F31" s="52">
        <v>-5.6732390236751444E-3</v>
      </c>
      <c r="G31" s="53">
        <v>27173</v>
      </c>
      <c r="H31" s="54">
        <v>-7.4515103919348359E-3</v>
      </c>
    </row>
    <row r="32" spans="1:8" ht="14.1" customHeight="1" x14ac:dyDescent="0.2">
      <c r="A32" s="167" t="s">
        <v>16</v>
      </c>
      <c r="B32" s="167"/>
      <c r="C32" s="51">
        <v>63638</v>
      </c>
      <c r="D32" s="51">
        <v>52567</v>
      </c>
      <c r="E32" s="51">
        <f>E31+E19</f>
        <v>117363</v>
      </c>
      <c r="F32" s="52">
        <v>-8.0522195000770961E-4</v>
      </c>
      <c r="G32" s="53">
        <v>46289</v>
      </c>
      <c r="H32" s="54">
        <v>-8.0574306225222325E-3</v>
      </c>
    </row>
    <row r="33" spans="1:5" x14ac:dyDescent="0.2">
      <c r="A33" s="36" t="s">
        <v>39</v>
      </c>
    </row>
    <row r="34" spans="1:5" x14ac:dyDescent="0.2">
      <c r="E34" s="55"/>
    </row>
    <row r="35" spans="1:5" x14ac:dyDescent="0.2">
      <c r="E35" s="55"/>
    </row>
  </sheetData>
  <mergeCells count="7">
    <mergeCell ref="A32:B32"/>
    <mergeCell ref="A4:A17"/>
    <mergeCell ref="A18:B18"/>
    <mergeCell ref="A19:B19"/>
    <mergeCell ref="A20:A29"/>
    <mergeCell ref="A30:B30"/>
    <mergeCell ref="A31:B31"/>
  </mergeCells>
  <pageMargins left="0.7" right="0.7" top="0.75" bottom="0.75" header="0.3" footer="0.3"/>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heetViews>
  <sheetFormatPr baseColWidth="10" defaultRowHeight="12" x14ac:dyDescent="0.2"/>
  <cols>
    <col min="1" max="1" width="21.7109375" style="2" bestFit="1" customWidth="1"/>
    <col min="2" max="2" width="46" style="2" bestFit="1" customWidth="1"/>
    <col min="3" max="7" width="11.42578125" style="2" customWidth="1"/>
    <col min="8" max="16384" width="11.42578125" style="2"/>
  </cols>
  <sheetData>
    <row r="1" spans="1:7" ht="14.1" customHeight="1" x14ac:dyDescent="0.2">
      <c r="A1" s="1" t="s">
        <v>49</v>
      </c>
    </row>
    <row r="2" spans="1:7" ht="14.1" customHeight="1" x14ac:dyDescent="0.2"/>
    <row r="3" spans="1:7" ht="14.1" customHeight="1" x14ac:dyDescent="0.2">
      <c r="A3" s="56" t="s">
        <v>50</v>
      </c>
      <c r="B3" s="57" t="s">
        <v>51</v>
      </c>
      <c r="C3" s="57" t="s">
        <v>52</v>
      </c>
      <c r="D3" s="57" t="s">
        <v>53</v>
      </c>
      <c r="E3" s="57" t="s">
        <v>54</v>
      </c>
      <c r="F3" s="57" t="s">
        <v>55</v>
      </c>
      <c r="G3" s="58" t="s">
        <v>26</v>
      </c>
    </row>
    <row r="4" spans="1:7" ht="14.1" customHeight="1" x14ac:dyDescent="0.2">
      <c r="A4" s="5" t="s">
        <v>56</v>
      </c>
      <c r="B4" s="6" t="s">
        <v>57</v>
      </c>
      <c r="C4" s="8"/>
      <c r="D4" s="8"/>
      <c r="E4" s="8"/>
      <c r="F4" s="8">
        <v>57731</v>
      </c>
      <c r="G4" s="15">
        <v>57731</v>
      </c>
    </row>
    <row r="5" spans="1:7" ht="14.1" customHeight="1" x14ac:dyDescent="0.2">
      <c r="A5" s="4"/>
      <c r="B5" s="6" t="s">
        <v>58</v>
      </c>
      <c r="C5" s="8">
        <v>3173</v>
      </c>
      <c r="D5" s="8"/>
      <c r="E5" s="8"/>
      <c r="F5" s="8"/>
      <c r="G5" s="15">
        <v>3173</v>
      </c>
    </row>
    <row r="6" spans="1:7" ht="14.1" customHeight="1" x14ac:dyDescent="0.2">
      <c r="A6" s="4"/>
      <c r="B6" s="6" t="s">
        <v>59</v>
      </c>
      <c r="C6" s="8">
        <v>1112</v>
      </c>
      <c r="D6" s="8"/>
      <c r="E6" s="8"/>
      <c r="F6" s="8"/>
      <c r="G6" s="15">
        <v>1112</v>
      </c>
    </row>
    <row r="7" spans="1:7" ht="14.1" customHeight="1" x14ac:dyDescent="0.2">
      <c r="A7" s="4"/>
      <c r="B7" s="6" t="s">
        <v>60</v>
      </c>
      <c r="C7" s="8">
        <v>721</v>
      </c>
      <c r="D7" s="8"/>
      <c r="E7" s="8"/>
      <c r="F7" s="8"/>
      <c r="G7" s="15">
        <v>721</v>
      </c>
    </row>
    <row r="8" spans="1:7" ht="14.1" customHeight="1" x14ac:dyDescent="0.2">
      <c r="A8" s="4"/>
      <c r="B8" s="6" t="s">
        <v>61</v>
      </c>
      <c r="C8" s="8">
        <v>456</v>
      </c>
      <c r="D8" s="8"/>
      <c r="E8" s="8"/>
      <c r="F8" s="8"/>
      <c r="G8" s="15">
        <v>456</v>
      </c>
    </row>
    <row r="9" spans="1:7" ht="14.1" customHeight="1" x14ac:dyDescent="0.2">
      <c r="A9" s="4"/>
      <c r="B9" s="6" t="s">
        <v>62</v>
      </c>
      <c r="C9" s="8">
        <v>1429</v>
      </c>
      <c r="D9" s="8"/>
      <c r="E9" s="8"/>
      <c r="F9" s="8"/>
      <c r="G9" s="15">
        <v>1429</v>
      </c>
    </row>
    <row r="10" spans="1:7" ht="14.1" customHeight="1" x14ac:dyDescent="0.2">
      <c r="A10" s="4"/>
      <c r="B10" s="6" t="s">
        <v>63</v>
      </c>
      <c r="C10" s="8">
        <v>922</v>
      </c>
      <c r="D10" s="8"/>
      <c r="E10" s="8"/>
      <c r="F10" s="8"/>
      <c r="G10" s="15">
        <v>922</v>
      </c>
    </row>
    <row r="11" spans="1:7" ht="14.1" customHeight="1" x14ac:dyDescent="0.2">
      <c r="A11" s="39" t="s">
        <v>64</v>
      </c>
      <c r="B11" s="6" t="s">
        <v>65</v>
      </c>
      <c r="C11" s="8">
        <v>3866</v>
      </c>
      <c r="D11" s="8"/>
      <c r="E11" s="8"/>
      <c r="F11" s="8"/>
      <c r="G11" s="15">
        <v>3866</v>
      </c>
    </row>
    <row r="12" spans="1:7" ht="14.1" customHeight="1" x14ac:dyDescent="0.2">
      <c r="A12" s="59"/>
      <c r="B12" s="6" t="s">
        <v>66</v>
      </c>
      <c r="C12" s="8"/>
      <c r="D12" s="8">
        <v>7681</v>
      </c>
      <c r="E12" s="8"/>
      <c r="F12" s="8"/>
      <c r="G12" s="15">
        <v>7681</v>
      </c>
    </row>
    <row r="13" spans="1:7" ht="14.1" customHeight="1" x14ac:dyDescent="0.2">
      <c r="A13" s="59"/>
      <c r="B13" s="6" t="s">
        <v>67</v>
      </c>
      <c r="C13" s="8">
        <v>44869</v>
      </c>
      <c r="D13" s="8"/>
      <c r="E13" s="8"/>
      <c r="F13" s="8"/>
      <c r="G13" s="15">
        <v>44869</v>
      </c>
    </row>
    <row r="14" spans="1:7" ht="14.1" customHeight="1" x14ac:dyDescent="0.2">
      <c r="A14" s="59"/>
      <c r="B14" s="6" t="s">
        <v>68</v>
      </c>
      <c r="C14" s="8"/>
      <c r="D14" s="8"/>
      <c r="E14" s="8">
        <v>18747</v>
      </c>
      <c r="F14" s="8"/>
      <c r="G14" s="15">
        <v>18747</v>
      </c>
    </row>
    <row r="15" spans="1:7" ht="14.1" customHeight="1" x14ac:dyDescent="0.2">
      <c r="A15" s="59"/>
      <c r="B15" s="6" t="s">
        <v>69</v>
      </c>
      <c r="C15" s="8">
        <v>32855</v>
      </c>
      <c r="D15" s="8">
        <v>327</v>
      </c>
      <c r="E15" s="8">
        <v>1386</v>
      </c>
      <c r="F15" s="8"/>
      <c r="G15" s="15">
        <v>34568</v>
      </c>
    </row>
    <row r="16" spans="1:7" ht="14.1" customHeight="1" x14ac:dyDescent="0.2">
      <c r="A16" s="59"/>
      <c r="B16" s="6" t="s">
        <v>70</v>
      </c>
      <c r="C16" s="8">
        <v>2091</v>
      </c>
      <c r="D16" s="8"/>
      <c r="E16" s="8"/>
      <c r="F16" s="8"/>
      <c r="G16" s="15">
        <v>2091</v>
      </c>
    </row>
    <row r="17" spans="1:7" ht="14.1" customHeight="1" x14ac:dyDescent="0.2">
      <c r="A17" s="60"/>
      <c r="B17" s="6" t="s">
        <v>71</v>
      </c>
      <c r="C17" s="8">
        <v>2713</v>
      </c>
      <c r="D17" s="8"/>
      <c r="E17" s="8"/>
      <c r="F17" s="8"/>
      <c r="G17" s="15">
        <v>2713</v>
      </c>
    </row>
    <row r="18" spans="1:7" ht="14.1" customHeight="1" x14ac:dyDescent="0.2">
      <c r="A18" s="39" t="s">
        <v>56</v>
      </c>
      <c r="B18" s="6" t="s">
        <v>20</v>
      </c>
      <c r="C18" s="8">
        <v>27</v>
      </c>
      <c r="D18" s="8"/>
      <c r="E18" s="8"/>
      <c r="F18" s="8"/>
      <c r="G18" s="15">
        <v>27</v>
      </c>
    </row>
    <row r="19" spans="1:7" ht="14.1" customHeight="1" x14ac:dyDescent="0.2">
      <c r="A19" s="59"/>
      <c r="B19" s="6" t="s">
        <v>22</v>
      </c>
      <c r="C19" s="8">
        <v>28</v>
      </c>
      <c r="D19" s="8"/>
      <c r="E19" s="8"/>
      <c r="F19" s="8"/>
      <c r="G19" s="15">
        <v>28</v>
      </c>
    </row>
    <row r="20" spans="1:7" ht="14.1" customHeight="1" x14ac:dyDescent="0.2">
      <c r="A20" s="59"/>
      <c r="B20" s="6" t="s">
        <v>23</v>
      </c>
      <c r="C20" s="8">
        <v>25</v>
      </c>
      <c r="D20" s="8"/>
      <c r="E20" s="8"/>
      <c r="F20" s="8"/>
      <c r="G20" s="15">
        <v>25</v>
      </c>
    </row>
    <row r="21" spans="1:7" ht="14.1" customHeight="1" x14ac:dyDescent="0.2">
      <c r="A21" s="60"/>
      <c r="B21" s="6" t="s">
        <v>24</v>
      </c>
      <c r="C21" s="8">
        <v>91</v>
      </c>
      <c r="D21" s="8"/>
      <c r="E21" s="8">
        <v>155</v>
      </c>
      <c r="F21" s="8"/>
      <c r="G21" s="15">
        <v>246</v>
      </c>
    </row>
    <row r="22" spans="1:7" ht="14.1" customHeight="1" x14ac:dyDescent="0.2">
      <c r="A22" s="39" t="s">
        <v>64</v>
      </c>
      <c r="B22" s="6" t="s">
        <v>32</v>
      </c>
      <c r="C22" s="8">
        <v>625</v>
      </c>
      <c r="D22" s="8">
        <v>5</v>
      </c>
      <c r="E22" s="8">
        <v>128</v>
      </c>
      <c r="F22" s="8"/>
      <c r="G22" s="15">
        <v>758</v>
      </c>
    </row>
    <row r="23" spans="1:7" ht="14.1" customHeight="1" x14ac:dyDescent="0.2">
      <c r="A23" s="60"/>
      <c r="B23" s="6" t="s">
        <v>34</v>
      </c>
      <c r="C23" s="8">
        <v>1055</v>
      </c>
      <c r="D23" s="8">
        <v>7</v>
      </c>
      <c r="E23" s="8">
        <v>351</v>
      </c>
      <c r="F23" s="8"/>
      <c r="G23" s="15">
        <v>1413</v>
      </c>
    </row>
    <row r="24" spans="1:7" ht="14.1" customHeight="1" x14ac:dyDescent="0.2">
      <c r="A24" s="39" t="s">
        <v>72</v>
      </c>
      <c r="B24" s="6" t="s">
        <v>36</v>
      </c>
      <c r="C24" s="8">
        <v>921</v>
      </c>
      <c r="D24" s="8">
        <v>32</v>
      </c>
      <c r="E24" s="8">
        <v>232</v>
      </c>
      <c r="F24" s="8"/>
      <c r="G24" s="15">
        <v>1185</v>
      </c>
    </row>
    <row r="25" spans="1:7" ht="14.1" customHeight="1" x14ac:dyDescent="0.2">
      <c r="A25" s="60"/>
      <c r="B25" s="6" t="s">
        <v>37</v>
      </c>
      <c r="C25" s="8">
        <v>98</v>
      </c>
      <c r="D25" s="8">
        <v>4</v>
      </c>
      <c r="E25" s="8">
        <v>14</v>
      </c>
      <c r="F25" s="8"/>
      <c r="G25" s="15">
        <v>116</v>
      </c>
    </row>
    <row r="26" spans="1:7" ht="14.1" customHeight="1" x14ac:dyDescent="0.2">
      <c r="A26" s="61" t="s">
        <v>56</v>
      </c>
      <c r="B26" s="6" t="s">
        <v>73</v>
      </c>
      <c r="C26" s="8">
        <v>7876</v>
      </c>
      <c r="D26" s="8">
        <v>32</v>
      </c>
      <c r="E26" s="8">
        <v>270</v>
      </c>
      <c r="F26" s="8">
        <v>18</v>
      </c>
      <c r="G26" s="15">
        <v>8196</v>
      </c>
    </row>
    <row r="27" spans="1:7" ht="14.1" customHeight="1" x14ac:dyDescent="0.2">
      <c r="A27" s="62" t="s">
        <v>64</v>
      </c>
      <c r="B27" s="6" t="s">
        <v>74</v>
      </c>
      <c r="C27" s="8">
        <v>28323</v>
      </c>
      <c r="D27" s="8">
        <v>1591</v>
      </c>
      <c r="E27" s="8">
        <v>1450</v>
      </c>
      <c r="F27" s="8">
        <v>93</v>
      </c>
      <c r="G27" s="15">
        <v>31457</v>
      </c>
    </row>
    <row r="28" spans="1:7" ht="14.1" customHeight="1" x14ac:dyDescent="0.2">
      <c r="A28" s="63" t="s">
        <v>26</v>
      </c>
      <c r="B28" s="64"/>
      <c r="C28" s="15">
        <v>133276</v>
      </c>
      <c r="D28" s="15">
        <v>9679</v>
      </c>
      <c r="E28" s="15">
        <v>22733</v>
      </c>
      <c r="F28" s="15">
        <v>57842</v>
      </c>
      <c r="G28" s="15">
        <v>223530</v>
      </c>
    </row>
    <row r="29" spans="1:7" ht="14.1" customHeight="1" x14ac:dyDescent="0.2">
      <c r="A29" s="65" t="s">
        <v>27</v>
      </c>
      <c r="B29" s="66"/>
      <c r="C29" s="17">
        <v>3.3411647940946136E-2</v>
      </c>
      <c r="D29" s="17">
        <v>2.5535070989616444E-2</v>
      </c>
      <c r="E29" s="17">
        <v>-5.0768086130684054E-3</v>
      </c>
      <c r="F29" s="17">
        <v>-4.012053379250969E-3</v>
      </c>
      <c r="G29" s="17">
        <v>1.9153873860729771E-2</v>
      </c>
    </row>
    <row r="30" spans="1:7" s="12" customFormat="1" ht="14.1" customHeight="1" x14ac:dyDescent="0.2">
      <c r="A30" s="67" t="s">
        <v>21</v>
      </c>
      <c r="B30" s="68"/>
      <c r="C30" s="69">
        <v>704</v>
      </c>
      <c r="D30" s="70"/>
      <c r="E30" s="70"/>
      <c r="F30" s="71" t="s">
        <v>75</v>
      </c>
      <c r="G30" s="69">
        <v>36129</v>
      </c>
    </row>
    <row r="31" spans="1:7" ht="14.1" customHeight="1" x14ac:dyDescent="0.2">
      <c r="A31" s="67" t="s">
        <v>27</v>
      </c>
      <c r="B31" s="68"/>
      <c r="C31" s="72">
        <v>2.0289855072463767E-2</v>
      </c>
      <c r="D31" s="72"/>
      <c r="E31" s="72"/>
      <c r="F31" s="72">
        <v>3.7685594469001474E-3</v>
      </c>
      <c r="G31" s="72">
        <v>4.0853760213440055E-3</v>
      </c>
    </row>
    <row r="32" spans="1:7" x14ac:dyDescent="0.2">
      <c r="A32" s="34" t="s">
        <v>76</v>
      </c>
    </row>
    <row r="33" spans="1:1" x14ac:dyDescent="0.2">
      <c r="A33" s="36" t="s">
        <v>39</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E32" sqref="E32"/>
    </sheetView>
  </sheetViews>
  <sheetFormatPr baseColWidth="10" defaultRowHeight="12.75" x14ac:dyDescent="0.2"/>
  <cols>
    <col min="1" max="1" width="14.7109375" customWidth="1"/>
    <col min="2" max="2" width="34.42578125" style="2" bestFit="1" customWidth="1"/>
    <col min="3" max="9" width="14.7109375" style="2" customWidth="1"/>
  </cols>
  <sheetData>
    <row r="1" spans="1:9" x14ac:dyDescent="0.2">
      <c r="A1" s="1" t="s">
        <v>135</v>
      </c>
    </row>
    <row r="2" spans="1:9" ht="14.1" customHeight="1" x14ac:dyDescent="0.2"/>
    <row r="3" spans="1:9" ht="24" x14ac:dyDescent="0.2">
      <c r="A3" s="73"/>
      <c r="B3" s="74"/>
      <c r="C3" s="75" t="s">
        <v>1</v>
      </c>
      <c r="D3" s="75" t="s">
        <v>77</v>
      </c>
      <c r="E3" s="75" t="s">
        <v>78</v>
      </c>
      <c r="F3" s="75" t="s">
        <v>79</v>
      </c>
      <c r="G3" s="75" t="s">
        <v>15</v>
      </c>
      <c r="H3" s="75" t="s">
        <v>80</v>
      </c>
      <c r="I3" s="76" t="s">
        <v>16</v>
      </c>
    </row>
    <row r="4" spans="1:9" ht="14.1" customHeight="1" x14ac:dyDescent="0.2">
      <c r="A4" s="162" t="s">
        <v>81</v>
      </c>
      <c r="B4" s="6" t="s">
        <v>82</v>
      </c>
      <c r="C4" s="8">
        <v>124610</v>
      </c>
      <c r="D4" s="8">
        <v>167339</v>
      </c>
      <c r="E4" s="8">
        <v>321957</v>
      </c>
      <c r="F4" s="8">
        <v>233852</v>
      </c>
      <c r="G4" s="8">
        <v>45170</v>
      </c>
      <c r="H4" s="8">
        <v>74066</v>
      </c>
      <c r="I4" s="15">
        <v>966994</v>
      </c>
    </row>
    <row r="5" spans="1:9" ht="14.1" customHeight="1" x14ac:dyDescent="0.2">
      <c r="A5" s="162"/>
      <c r="B5" s="6" t="s">
        <v>27</v>
      </c>
      <c r="C5" s="77">
        <v>4.9760873597703096E-3</v>
      </c>
      <c r="D5" s="77">
        <v>2.5261003823154594E-2</v>
      </c>
      <c r="E5" s="77">
        <v>4.4497649566410696E-2</v>
      </c>
      <c r="F5" s="77">
        <v>0.10724854522469117</v>
      </c>
      <c r="G5" s="77">
        <v>6.6034173510809022E-2</v>
      </c>
      <c r="H5" s="77">
        <v>1.8551370381066325E-2</v>
      </c>
      <c r="I5" s="17">
        <v>4.9096274437476946E-2</v>
      </c>
    </row>
    <row r="6" spans="1:9" ht="14.1" customHeight="1" x14ac:dyDescent="0.2">
      <c r="A6" s="162"/>
      <c r="B6" s="6" t="s">
        <v>28</v>
      </c>
      <c r="C6" s="77">
        <v>3.0375634517766496E-3</v>
      </c>
      <c r="D6" s="77">
        <v>9.6758405180527845E-3</v>
      </c>
      <c r="E6" s="77">
        <v>3.8586547491391537E-2</v>
      </c>
      <c r="F6" s="77">
        <v>4.2324902964226557E-2</v>
      </c>
      <c r="G6" s="77">
        <v>6.6086053482498991E-2</v>
      </c>
      <c r="H6" s="77">
        <v>1.8551625501952804E-2</v>
      </c>
      <c r="I6" s="17">
        <v>2.9120982283217439E-2</v>
      </c>
    </row>
    <row r="7" spans="1:9" ht="14.1" customHeight="1" x14ac:dyDescent="0.2">
      <c r="A7" s="162"/>
      <c r="B7" s="13" t="s">
        <v>83</v>
      </c>
      <c r="C7" s="17">
        <v>0.12886326078548574</v>
      </c>
      <c r="D7" s="17">
        <v>0.17305071179345477</v>
      </c>
      <c r="E7" s="17">
        <v>0.33294622303757831</v>
      </c>
      <c r="F7" s="17">
        <v>0.24183397208255686</v>
      </c>
      <c r="G7" s="17">
        <v>4.6711768635586154E-2</v>
      </c>
      <c r="H7" s="17">
        <v>7.659406366533815E-2</v>
      </c>
      <c r="I7" s="17">
        <v>1</v>
      </c>
    </row>
    <row r="8" spans="1:9" ht="14.1" customHeight="1" x14ac:dyDescent="0.2">
      <c r="A8" s="162"/>
      <c r="B8" s="6" t="s">
        <v>132</v>
      </c>
      <c r="C8" s="119">
        <v>2412</v>
      </c>
      <c r="D8" s="119">
        <v>46006</v>
      </c>
      <c r="E8" s="119">
        <v>11157</v>
      </c>
      <c r="F8" s="119">
        <v>57788</v>
      </c>
      <c r="G8" s="119"/>
      <c r="H8" s="119"/>
      <c r="I8" s="120">
        <v>117363</v>
      </c>
    </row>
    <row r="9" spans="1:9" ht="14.1" customHeight="1" x14ac:dyDescent="0.2">
      <c r="A9" s="162"/>
      <c r="B9" s="13" t="s">
        <v>133</v>
      </c>
      <c r="C9" s="17">
        <v>2.0551621891055954E-2</v>
      </c>
      <c r="D9" s="17">
        <v>0.39199747791041467</v>
      </c>
      <c r="E9" s="17">
        <v>9.5064032105518781E-2</v>
      </c>
      <c r="F9" s="17">
        <v>0.49238686809301058</v>
      </c>
      <c r="G9" s="17"/>
      <c r="H9" s="17"/>
      <c r="I9" s="17">
        <v>1</v>
      </c>
    </row>
    <row r="10" spans="1:9" ht="14.1" customHeight="1" x14ac:dyDescent="0.2">
      <c r="A10" s="162"/>
      <c r="B10" s="13" t="s">
        <v>134</v>
      </c>
      <c r="C10" s="78">
        <v>0.14382478982052208</v>
      </c>
      <c r="D10" s="78">
        <v>0.14280670079128469</v>
      </c>
      <c r="E10" s="78">
        <v>0.36580586160344902</v>
      </c>
      <c r="F10" s="78">
        <v>0.20722407727589978</v>
      </c>
      <c r="G10" s="78">
        <v>5.3164256012315933E-2</v>
      </c>
      <c r="H10" s="78">
        <v>8.7174314496528488E-2</v>
      </c>
      <c r="I10" s="78">
        <v>1</v>
      </c>
    </row>
    <row r="11" spans="1:9" ht="14.1" customHeight="1" x14ac:dyDescent="0.2">
      <c r="A11" s="162" t="s">
        <v>84</v>
      </c>
      <c r="B11" s="6" t="s">
        <v>82</v>
      </c>
      <c r="C11" s="8">
        <v>78058</v>
      </c>
      <c r="D11" s="8">
        <v>68933</v>
      </c>
      <c r="E11" s="8">
        <v>165469</v>
      </c>
      <c r="F11" s="8">
        <v>98090</v>
      </c>
      <c r="G11" s="8">
        <v>7820</v>
      </c>
      <c r="H11" s="8">
        <v>148163</v>
      </c>
      <c r="I11" s="15">
        <v>566533</v>
      </c>
    </row>
    <row r="12" spans="1:9" ht="14.1" customHeight="1" x14ac:dyDescent="0.2">
      <c r="A12" s="162"/>
      <c r="B12" s="6" t="s">
        <v>27</v>
      </c>
      <c r="C12" s="77">
        <v>3.4709723864863474E-3</v>
      </c>
      <c r="D12" s="77">
        <v>5.8061051195331889E-4</v>
      </c>
      <c r="E12" s="77">
        <v>7.1919516476967232E-2</v>
      </c>
      <c r="F12" s="77">
        <v>3.7495372573906609E-2</v>
      </c>
      <c r="G12" s="77">
        <v>-3.5163479333744599E-2</v>
      </c>
      <c r="H12" s="77">
        <v>2.0546907287505165E-2</v>
      </c>
      <c r="I12" s="17">
        <v>3.2165617860435286E-2</v>
      </c>
    </row>
    <row r="13" spans="1:9" ht="14.1" customHeight="1" x14ac:dyDescent="0.2">
      <c r="A13" s="162"/>
      <c r="B13" s="13" t="s">
        <v>83</v>
      </c>
      <c r="C13" s="78">
        <v>0.13778191208632154</v>
      </c>
      <c r="D13" s="78">
        <v>0.12167517161401013</v>
      </c>
      <c r="E13" s="78">
        <v>0.29207301251648182</v>
      </c>
      <c r="F13" s="78">
        <v>0.17314084086893439</v>
      </c>
      <c r="G13" s="78">
        <v>1.3803255944490436E-2</v>
      </c>
      <c r="H13" s="78">
        <v>0.26152580696976169</v>
      </c>
      <c r="I13" s="78">
        <v>1</v>
      </c>
    </row>
    <row r="14" spans="1:9" ht="14.1" customHeight="1" x14ac:dyDescent="0.2">
      <c r="A14" s="162" t="s">
        <v>85</v>
      </c>
      <c r="B14" s="6" t="s">
        <v>82</v>
      </c>
      <c r="C14" s="8">
        <v>7226</v>
      </c>
      <c r="D14" s="8">
        <v>3305</v>
      </c>
      <c r="E14" s="8">
        <v>19989</v>
      </c>
      <c r="F14" s="8">
        <v>27303</v>
      </c>
      <c r="G14" s="8">
        <v>545</v>
      </c>
      <c r="H14" s="8">
        <v>1301</v>
      </c>
      <c r="I14" s="15">
        <v>59669</v>
      </c>
    </row>
    <row r="15" spans="1:9" ht="14.1" customHeight="1" x14ac:dyDescent="0.2">
      <c r="A15" s="162"/>
      <c r="B15" s="6" t="s">
        <v>27</v>
      </c>
      <c r="C15" s="77">
        <v>-2.0867208672086721E-2</v>
      </c>
      <c r="D15" s="77">
        <v>-4.0917005223447475E-2</v>
      </c>
      <c r="E15" s="77">
        <v>-2.1154693697664168E-2</v>
      </c>
      <c r="F15" s="77">
        <v>-6.4048910076785906E-3</v>
      </c>
      <c r="G15" s="77">
        <v>8.3499005964214709E-2</v>
      </c>
      <c r="H15" s="77">
        <v>-9.1480446927374295E-2</v>
      </c>
      <c r="I15" s="17">
        <v>-1.6353175846095514E-2</v>
      </c>
    </row>
    <row r="16" spans="1:9" ht="14.1" customHeight="1" x14ac:dyDescent="0.2">
      <c r="A16" s="162"/>
      <c r="B16" s="13" t="s">
        <v>83</v>
      </c>
      <c r="C16" s="78">
        <v>0.12110140944208886</v>
      </c>
      <c r="D16" s="78">
        <v>5.5388895406324891E-2</v>
      </c>
      <c r="E16" s="78">
        <v>0.33499807270106757</v>
      </c>
      <c r="F16" s="78">
        <v>0.45757428480450485</v>
      </c>
      <c r="G16" s="78">
        <v>9.1337210276693087E-3</v>
      </c>
      <c r="H16" s="78">
        <v>2.1803616618344533E-2</v>
      </c>
      <c r="I16" s="78">
        <v>1</v>
      </c>
    </row>
    <row r="17" spans="1:9" ht="14.1" customHeight="1" x14ac:dyDescent="0.2">
      <c r="A17" s="162" t="s">
        <v>86</v>
      </c>
      <c r="B17" s="6" t="s">
        <v>26</v>
      </c>
      <c r="C17" s="8">
        <v>209894</v>
      </c>
      <c r="D17" s="8">
        <v>239577</v>
      </c>
      <c r="E17" s="8">
        <v>507415</v>
      </c>
      <c r="F17" s="8">
        <v>359245</v>
      </c>
      <c r="G17" s="8">
        <v>53535</v>
      </c>
      <c r="H17" s="8">
        <v>223530</v>
      </c>
      <c r="I17" s="15">
        <v>1593196</v>
      </c>
    </row>
    <row r="18" spans="1:9" ht="14.1" customHeight="1" x14ac:dyDescent="0.2">
      <c r="A18" s="162"/>
      <c r="B18" s="6" t="s">
        <v>27</v>
      </c>
      <c r="C18" s="122">
        <v>3.5044774121370621E-3</v>
      </c>
      <c r="D18" s="122">
        <v>1.7074568572095689E-2</v>
      </c>
      <c r="E18" s="122">
        <v>5.0485581611041989E-2</v>
      </c>
      <c r="F18" s="122">
        <v>7.8085377747768026E-2</v>
      </c>
      <c r="G18" s="122">
        <v>5.0117693213024714E-2</v>
      </c>
      <c r="H18" s="122">
        <v>1.9153873860729771E-2</v>
      </c>
      <c r="I18" s="17">
        <v>4.0434826050641325E-2</v>
      </c>
    </row>
    <row r="19" spans="1:9" ht="14.1" customHeight="1" x14ac:dyDescent="0.2">
      <c r="A19" s="162"/>
      <c r="B19" s="6" t="s">
        <v>28</v>
      </c>
      <c r="C19" s="122">
        <v>2.3525344958374543E-3</v>
      </c>
      <c r="D19" s="122">
        <v>6.2323312976110832E-3</v>
      </c>
      <c r="E19" s="122">
        <v>4.6843721648855217E-2</v>
      </c>
      <c r="F19" s="122">
        <v>3.6023116966422422E-2</v>
      </c>
      <c r="G19" s="122">
        <v>5.0159876022519957E-2</v>
      </c>
      <c r="H19" s="122">
        <v>1.9149401809162532E-2</v>
      </c>
      <c r="I19" s="17">
        <v>2.8236263587037524E-2</v>
      </c>
    </row>
    <row r="20" spans="1:9" ht="14.1" customHeight="1" x14ac:dyDescent="0.2">
      <c r="A20" s="162"/>
      <c r="B20" s="13" t="s">
        <v>83</v>
      </c>
      <c r="C20" s="78">
        <v>0.13174399132310149</v>
      </c>
      <c r="D20" s="78">
        <v>0.15037509509187821</v>
      </c>
      <c r="E20" s="78">
        <v>0.31848874840258196</v>
      </c>
      <c r="F20" s="78">
        <v>0.22548700850366182</v>
      </c>
      <c r="G20" s="78">
        <v>3.3602268647423168E-2</v>
      </c>
      <c r="H20" s="78">
        <v>0.14030288803135332</v>
      </c>
      <c r="I20" s="78">
        <v>1</v>
      </c>
    </row>
    <row r="21" spans="1:9" ht="14.1" customHeight="1" x14ac:dyDescent="0.2">
      <c r="A21" s="162"/>
      <c r="B21" s="79" t="s">
        <v>21</v>
      </c>
      <c r="C21" s="123">
        <v>34543</v>
      </c>
      <c r="D21" s="123">
        <v>45492</v>
      </c>
      <c r="E21" s="123">
        <v>77853</v>
      </c>
      <c r="F21" s="123">
        <v>69553</v>
      </c>
      <c r="G21" s="123">
        <v>15298</v>
      </c>
      <c r="H21" s="123">
        <v>36129</v>
      </c>
      <c r="I21" s="15">
        <v>278868</v>
      </c>
    </row>
    <row r="22" spans="1:9" ht="14.1" customHeight="1" x14ac:dyDescent="0.2">
      <c r="A22" s="162"/>
      <c r="B22" s="79" t="s">
        <v>27</v>
      </c>
      <c r="C22" s="122">
        <v>2.301131315524492E-2</v>
      </c>
      <c r="D22" s="122">
        <v>5.6847485189917529E-2</v>
      </c>
      <c r="E22" s="122">
        <v>5.0732852862579968E-2</v>
      </c>
      <c r="F22" s="122">
        <v>0.22007823600610452</v>
      </c>
      <c r="G22" s="122">
        <v>5.4598097339032127E-2</v>
      </c>
      <c r="H22" s="122">
        <v>4.0853760213440055E-3</v>
      </c>
      <c r="I22" s="17">
        <v>7.9210526315789467E-2</v>
      </c>
    </row>
    <row r="23" spans="1:9" ht="14.1" customHeight="1" x14ac:dyDescent="0.2">
      <c r="A23" s="162"/>
      <c r="B23" s="79" t="s">
        <v>28</v>
      </c>
      <c r="C23" s="122">
        <v>1.983804449260965E-2</v>
      </c>
      <c r="D23" s="122">
        <v>1.3282685945349834E-2</v>
      </c>
      <c r="E23" s="122">
        <v>3.4993347544313935E-2</v>
      </c>
      <c r="F23" s="122">
        <v>4.5911269129695467E-2</v>
      </c>
      <c r="G23" s="122">
        <v>5.4747293663379992E-2</v>
      </c>
      <c r="H23" s="122">
        <v>4.0575843477294203E-3</v>
      </c>
      <c r="I23" s="17">
        <v>2.8286480337991551E-2</v>
      </c>
    </row>
    <row r="24" spans="1:9" x14ac:dyDescent="0.2">
      <c r="A24" s="36" t="s">
        <v>39</v>
      </c>
    </row>
  </sheetData>
  <mergeCells count="4">
    <mergeCell ref="A4:A10"/>
    <mergeCell ref="A11:A13"/>
    <mergeCell ref="A14:A16"/>
    <mergeCell ref="A17:A23"/>
  </mergeCells>
  <pageMargins left="0.70866141732283472" right="0.70866141732283472" top="0.74803149606299213" bottom="0.74803149606299213" header="0.31496062992125984" footer="0.31496062992125984"/>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workbookViewId="0"/>
  </sheetViews>
  <sheetFormatPr baseColWidth="10" defaultRowHeight="12.75" x14ac:dyDescent="0.2"/>
  <cols>
    <col min="1" max="1" width="44.7109375" customWidth="1"/>
  </cols>
  <sheetData>
    <row r="1" spans="1:10" x14ac:dyDescent="0.2">
      <c r="A1" s="81" t="s">
        <v>87</v>
      </c>
      <c r="B1" s="80"/>
      <c r="C1" s="80"/>
      <c r="D1" s="80"/>
      <c r="E1" s="80"/>
      <c r="F1" s="80"/>
      <c r="G1" s="80"/>
      <c r="H1" s="80"/>
      <c r="I1" s="80"/>
      <c r="J1" s="80"/>
    </row>
    <row r="2" spans="1:10" x14ac:dyDescent="0.2">
      <c r="A2" s="80"/>
      <c r="B2" s="80"/>
      <c r="C2" s="80"/>
      <c r="D2" s="80"/>
      <c r="E2" s="80"/>
      <c r="F2" s="80"/>
      <c r="G2" s="80"/>
      <c r="H2" s="80"/>
      <c r="I2" s="80"/>
      <c r="J2" s="80"/>
    </row>
    <row r="3" spans="1:10" x14ac:dyDescent="0.2">
      <c r="A3" s="82"/>
      <c r="B3" s="176" t="s">
        <v>88</v>
      </c>
      <c r="C3" s="176"/>
      <c r="D3" s="176"/>
      <c r="E3" s="176"/>
      <c r="F3" s="176"/>
      <c r="G3" s="176"/>
      <c r="H3" s="177"/>
      <c r="I3" s="177"/>
      <c r="J3" s="80"/>
    </row>
    <row r="4" spans="1:10" x14ac:dyDescent="0.2">
      <c r="A4" s="82"/>
      <c r="B4" s="178" t="s">
        <v>89</v>
      </c>
      <c r="C4" s="178"/>
      <c r="D4" s="178" t="s">
        <v>90</v>
      </c>
      <c r="E4" s="178"/>
      <c r="F4" s="178" t="s">
        <v>91</v>
      </c>
      <c r="G4" s="178"/>
      <c r="H4" s="178" t="s">
        <v>86</v>
      </c>
      <c r="I4" s="178"/>
      <c r="J4" s="80"/>
    </row>
    <row r="5" spans="1:10" x14ac:dyDescent="0.2">
      <c r="A5" s="148"/>
      <c r="B5" s="83">
        <v>2015</v>
      </c>
      <c r="C5" s="83" t="s">
        <v>92</v>
      </c>
      <c r="D5" s="83">
        <v>2015</v>
      </c>
      <c r="E5" s="83" t="s">
        <v>92</v>
      </c>
      <c r="F5" s="83">
        <v>2015</v>
      </c>
      <c r="G5" s="83" t="s">
        <v>92</v>
      </c>
      <c r="H5" s="83">
        <v>2015</v>
      </c>
      <c r="I5" s="83" t="s">
        <v>92</v>
      </c>
      <c r="J5" s="80"/>
    </row>
    <row r="6" spans="1:10" ht="14.1" customHeight="1" x14ac:dyDescent="0.2">
      <c r="A6" s="84" t="s">
        <v>93</v>
      </c>
      <c r="B6" s="85">
        <v>317054</v>
      </c>
      <c r="C6" s="85">
        <v>305667</v>
      </c>
      <c r="D6" s="85">
        <v>125144</v>
      </c>
      <c r="E6" s="85">
        <v>129210</v>
      </c>
      <c r="F6" s="85">
        <v>176646</v>
      </c>
      <c r="G6" s="85">
        <v>190773</v>
      </c>
      <c r="H6" s="85">
        <v>618844</v>
      </c>
      <c r="I6" s="85">
        <v>625650</v>
      </c>
      <c r="J6" s="80"/>
    </row>
    <row r="7" spans="1:10" ht="14.1" customHeight="1" x14ac:dyDescent="0.2">
      <c r="A7" s="86" t="s">
        <v>94</v>
      </c>
      <c r="B7" s="87">
        <v>222392</v>
      </c>
      <c r="C7" s="87">
        <v>201092</v>
      </c>
      <c r="D7" s="87">
        <v>41742</v>
      </c>
      <c r="E7" s="87">
        <v>41237</v>
      </c>
      <c r="F7" s="87">
        <v>14734</v>
      </c>
      <c r="G7" s="87">
        <v>16071</v>
      </c>
      <c r="H7" s="87">
        <v>278868</v>
      </c>
      <c r="I7" s="87">
        <v>258400</v>
      </c>
      <c r="J7" s="80"/>
    </row>
    <row r="8" spans="1:10" ht="14.1" customHeight="1" x14ac:dyDescent="0.2">
      <c r="A8" s="88" t="s">
        <v>95</v>
      </c>
      <c r="B8" s="89">
        <v>70.143256353807232</v>
      </c>
      <c r="C8" s="89">
        <v>65.787932619484607</v>
      </c>
      <c r="D8" s="89">
        <v>33.355174838585945</v>
      </c>
      <c r="E8" s="89">
        <v>31.914712483553902</v>
      </c>
      <c r="F8" s="89">
        <v>8.3409757367843032</v>
      </c>
      <c r="G8" s="89">
        <v>8.4241480712679468</v>
      </c>
      <c r="H8" s="89">
        <v>45.062729864069134</v>
      </c>
      <c r="I8" s="89">
        <v>41.301046911212339</v>
      </c>
      <c r="J8" s="80"/>
    </row>
    <row r="9" spans="1:10" ht="24" x14ac:dyDescent="0.2">
      <c r="A9" s="90" t="s">
        <v>96</v>
      </c>
      <c r="B9" s="89">
        <v>62.424066562793719</v>
      </c>
      <c r="C9" s="89">
        <v>61.8</v>
      </c>
      <c r="D9" s="89">
        <v>32.60164290737071</v>
      </c>
      <c r="E9" s="89">
        <v>31.8</v>
      </c>
      <c r="F9" s="89">
        <v>8.3087078111024315</v>
      </c>
      <c r="G9" s="89">
        <v>8.4</v>
      </c>
      <c r="H9" s="89">
        <v>40.946345120902848</v>
      </c>
      <c r="I9" s="89">
        <v>39.299999999999997</v>
      </c>
      <c r="J9" s="80"/>
    </row>
    <row r="10" spans="1:10" ht="14.1" customHeight="1" x14ac:dyDescent="0.2">
      <c r="A10" s="86" t="s">
        <v>97</v>
      </c>
      <c r="B10" s="87">
        <v>30927</v>
      </c>
      <c r="C10" s="87">
        <v>30917</v>
      </c>
      <c r="D10" s="87">
        <v>14374</v>
      </c>
      <c r="E10" s="87">
        <v>14670</v>
      </c>
      <c r="F10" s="87">
        <v>988</v>
      </c>
      <c r="G10" s="87">
        <v>1078</v>
      </c>
      <c r="H10" s="87">
        <v>46289</v>
      </c>
      <c r="I10" s="87">
        <v>46665</v>
      </c>
      <c r="J10" s="80"/>
    </row>
    <row r="11" spans="1:10" ht="14.1" customHeight="1" x14ac:dyDescent="0.2">
      <c r="A11" s="88" t="s">
        <v>98</v>
      </c>
      <c r="B11" s="91">
        <v>9.7544897714584895</v>
      </c>
      <c r="C11" s="91">
        <v>10.114601837947832</v>
      </c>
      <c r="D11" s="91">
        <v>11.485968164674295</v>
      </c>
      <c r="E11" s="91">
        <v>11.353610401671697</v>
      </c>
      <c r="F11" s="91">
        <v>0.55931071181911851</v>
      </c>
      <c r="G11" s="91">
        <v>0.56506948048203887</v>
      </c>
      <c r="H11" s="91">
        <v>7.4799141625353078</v>
      </c>
      <c r="I11" s="91">
        <v>7.4586430112682818</v>
      </c>
      <c r="J11" s="80"/>
    </row>
    <row r="12" spans="1:10" ht="14.1" customHeight="1" x14ac:dyDescent="0.2">
      <c r="A12" s="86" t="s">
        <v>99</v>
      </c>
      <c r="B12" s="87">
        <v>34359</v>
      </c>
      <c r="C12" s="87">
        <v>34082</v>
      </c>
      <c r="D12" s="87">
        <v>1419</v>
      </c>
      <c r="E12" s="87">
        <v>1527</v>
      </c>
      <c r="F12" s="87">
        <v>351</v>
      </c>
      <c r="G12" s="87">
        <v>373</v>
      </c>
      <c r="H12" s="87">
        <v>36129</v>
      </c>
      <c r="I12" s="87">
        <v>35982</v>
      </c>
      <c r="J12" s="80"/>
    </row>
    <row r="13" spans="1:10" ht="14.1" customHeight="1" x14ac:dyDescent="0.2">
      <c r="A13" s="88" t="s">
        <v>100</v>
      </c>
      <c r="B13" s="91">
        <v>10.836955218984778</v>
      </c>
      <c r="C13" s="91">
        <v>11.150042366366012</v>
      </c>
      <c r="D13" s="91">
        <v>1.133893754394937</v>
      </c>
      <c r="E13" s="91">
        <v>1.1817970745298352</v>
      </c>
      <c r="F13" s="91">
        <v>0.19870248972521315</v>
      </c>
      <c r="G13" s="91">
        <v>0.19552033044508396</v>
      </c>
      <c r="H13" s="91">
        <v>5.8381433770061602</v>
      </c>
      <c r="I13" s="91">
        <v>5.7511388156317427</v>
      </c>
      <c r="J13" s="80"/>
    </row>
    <row r="14" spans="1:10" x14ac:dyDescent="0.2">
      <c r="A14" s="80" t="s">
        <v>273</v>
      </c>
      <c r="B14" s="80"/>
      <c r="C14" s="80"/>
      <c r="D14" s="80"/>
      <c r="E14" s="80"/>
      <c r="F14" s="80"/>
      <c r="G14" s="80"/>
      <c r="H14" s="80"/>
      <c r="I14" s="80"/>
      <c r="J14" s="80"/>
    </row>
    <row r="15" spans="1:10" x14ac:dyDescent="0.2">
      <c r="A15" s="92" t="s">
        <v>101</v>
      </c>
      <c r="B15" s="80"/>
      <c r="C15" s="80"/>
      <c r="D15" s="80"/>
      <c r="E15" s="80"/>
      <c r="F15" s="80"/>
      <c r="G15" s="80"/>
      <c r="H15" s="80"/>
      <c r="I15" s="80"/>
      <c r="J15" s="80"/>
    </row>
    <row r="16" spans="1:10" x14ac:dyDescent="0.2">
      <c r="A16" s="80"/>
      <c r="B16" s="80"/>
      <c r="C16" s="80"/>
      <c r="D16" s="80"/>
      <c r="E16" s="80"/>
      <c r="F16" s="80"/>
      <c r="G16" s="80"/>
      <c r="H16" s="80"/>
      <c r="I16" s="80"/>
      <c r="J16" s="80"/>
    </row>
    <row r="17" spans="1:10" x14ac:dyDescent="0.2">
      <c r="A17" s="80"/>
      <c r="B17" s="80"/>
      <c r="C17" s="80"/>
      <c r="D17" s="80"/>
      <c r="E17" s="80"/>
      <c r="F17" s="80"/>
      <c r="G17" s="80"/>
      <c r="H17" s="80"/>
      <c r="I17" s="80"/>
      <c r="J17" s="80"/>
    </row>
    <row r="18" spans="1:10" x14ac:dyDescent="0.2">
      <c r="A18" s="80"/>
      <c r="B18" s="80"/>
      <c r="C18" s="80"/>
      <c r="D18" s="80"/>
      <c r="E18" s="80"/>
      <c r="F18" s="80"/>
      <c r="G18" s="80"/>
      <c r="H18" s="80"/>
      <c r="I18" s="80"/>
      <c r="J18" s="80"/>
    </row>
    <row r="19" spans="1:10" x14ac:dyDescent="0.2">
      <c r="A19" s="80"/>
      <c r="B19" s="80"/>
      <c r="C19" s="80"/>
      <c r="D19" s="80"/>
      <c r="E19" s="80"/>
      <c r="F19" s="80"/>
      <c r="G19" s="80"/>
      <c r="H19" s="80"/>
      <c r="I19" s="80"/>
      <c r="J19" s="80"/>
    </row>
    <row r="20" spans="1:10" x14ac:dyDescent="0.2">
      <c r="A20" s="80"/>
      <c r="B20" s="80"/>
      <c r="C20" s="80"/>
      <c r="D20" s="80"/>
      <c r="E20" s="80"/>
      <c r="F20" s="80"/>
      <c r="G20" s="80"/>
      <c r="H20" s="80"/>
      <c r="I20" s="80"/>
      <c r="J20" s="80"/>
    </row>
  </sheetData>
  <mergeCells count="5">
    <mergeCell ref="B3:I3"/>
    <mergeCell ref="B4:C4"/>
    <mergeCell ref="D4:E4"/>
    <mergeCell ref="F4:G4"/>
    <mergeCell ref="H4:I4"/>
  </mergeCells>
  <pageMargins left="0.7" right="0.7" top="0.75" bottom="0.75" header="0.3" footer="0.3"/>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workbookViewId="0">
      <selection sqref="A1:K1"/>
    </sheetView>
  </sheetViews>
  <sheetFormatPr baseColWidth="10" defaultRowHeight="12.75" x14ac:dyDescent="0.2"/>
  <cols>
    <col min="1" max="1" width="37.7109375" customWidth="1"/>
  </cols>
  <sheetData>
    <row r="1" spans="1:14" x14ac:dyDescent="0.2">
      <c r="A1" s="179" t="s">
        <v>102</v>
      </c>
      <c r="B1" s="180"/>
      <c r="C1" s="180"/>
      <c r="D1" s="180"/>
      <c r="E1" s="180"/>
      <c r="F1" s="180"/>
      <c r="G1" s="180"/>
      <c r="H1" s="180"/>
      <c r="I1" s="180"/>
      <c r="J1" s="180"/>
      <c r="K1" s="180"/>
      <c r="L1" s="93"/>
      <c r="M1" s="93"/>
      <c r="N1" s="93"/>
    </row>
    <row r="2" spans="1:14" x14ac:dyDescent="0.2">
      <c r="A2" s="93"/>
      <c r="B2" s="93"/>
      <c r="C2" s="93"/>
      <c r="D2" s="93"/>
      <c r="E2" s="93"/>
      <c r="F2" s="93"/>
      <c r="G2" s="93"/>
      <c r="H2" s="93"/>
      <c r="I2" s="93"/>
      <c r="J2" s="93"/>
      <c r="K2" s="93"/>
      <c r="L2" s="93"/>
      <c r="M2" s="93"/>
      <c r="N2" s="93"/>
    </row>
    <row r="3" spans="1:14" x14ac:dyDescent="0.2">
      <c r="A3" s="181" t="s">
        <v>103</v>
      </c>
      <c r="B3" s="183" t="s">
        <v>56</v>
      </c>
      <c r="C3" s="184"/>
      <c r="D3" s="183" t="s">
        <v>64</v>
      </c>
      <c r="E3" s="184"/>
      <c r="F3" s="183" t="s">
        <v>72</v>
      </c>
      <c r="G3" s="184"/>
      <c r="H3" s="183" t="s">
        <v>86</v>
      </c>
      <c r="I3" s="185"/>
      <c r="J3" s="185"/>
      <c r="K3" s="185"/>
      <c r="L3" s="185"/>
      <c r="M3" s="184"/>
      <c r="N3" s="93"/>
    </row>
    <row r="4" spans="1:14" ht="24" x14ac:dyDescent="0.2">
      <c r="A4" s="182"/>
      <c r="B4" s="94" t="s">
        <v>104</v>
      </c>
      <c r="C4" s="94" t="s">
        <v>105</v>
      </c>
      <c r="D4" s="94" t="s">
        <v>104</v>
      </c>
      <c r="E4" s="94" t="s">
        <v>105</v>
      </c>
      <c r="F4" s="94" t="s">
        <v>104</v>
      </c>
      <c r="G4" s="94" t="s">
        <v>105</v>
      </c>
      <c r="H4" s="94" t="s">
        <v>26</v>
      </c>
      <c r="I4" s="94" t="s">
        <v>27</v>
      </c>
      <c r="J4" s="94" t="s">
        <v>104</v>
      </c>
      <c r="K4" s="94" t="s">
        <v>106</v>
      </c>
      <c r="L4" s="94" t="s">
        <v>27</v>
      </c>
      <c r="M4" s="94" t="s">
        <v>105</v>
      </c>
      <c r="N4" s="93"/>
    </row>
    <row r="5" spans="1:14" x14ac:dyDescent="0.2">
      <c r="A5" s="95" t="s">
        <v>107</v>
      </c>
      <c r="B5" s="96">
        <v>0.10317681140444197</v>
      </c>
      <c r="C5" s="96">
        <v>6.3176156729242705E-2</v>
      </c>
      <c r="D5" s="96">
        <v>0.14518691229598504</v>
      </c>
      <c r="E5" s="96">
        <v>0.11431243434369315</v>
      </c>
      <c r="F5" s="96">
        <v>0.39081096042070301</v>
      </c>
      <c r="G5" s="96">
        <v>0.34362026017160252</v>
      </c>
      <c r="H5" s="97">
        <v>26765</v>
      </c>
      <c r="I5" s="96">
        <v>3.2640148153863964E-2</v>
      </c>
      <c r="J5" s="96">
        <v>0.12899914209425395</v>
      </c>
      <c r="K5" s="97">
        <v>19126</v>
      </c>
      <c r="L5" s="96">
        <v>2.7782255897683916E-2</v>
      </c>
      <c r="M5" s="96">
        <v>9.2181490442544409E-2</v>
      </c>
      <c r="N5" s="93"/>
    </row>
    <row r="6" spans="1:14" x14ac:dyDescent="0.2">
      <c r="A6" s="98" t="s">
        <v>108</v>
      </c>
      <c r="B6" s="99">
        <v>0.16851112129744833</v>
      </c>
      <c r="C6" s="99">
        <v>0.11132211381049047</v>
      </c>
      <c r="D6" s="99">
        <v>0.29525757741376346</v>
      </c>
      <c r="E6" s="99">
        <v>0.25098767938287608</v>
      </c>
      <c r="F6" s="99">
        <v>0.54714111922141118</v>
      </c>
      <c r="G6" s="99">
        <v>0.4957420924574209</v>
      </c>
      <c r="H6" s="100">
        <v>36147</v>
      </c>
      <c r="I6" s="99">
        <v>7.7504251582146142E-3</v>
      </c>
      <c r="J6" s="99">
        <v>0.2274068435323649</v>
      </c>
      <c r="K6" s="100">
        <v>27903</v>
      </c>
      <c r="L6" s="99">
        <v>-1.3051782682512733E-2</v>
      </c>
      <c r="M6" s="99">
        <v>0.17554245594609727</v>
      </c>
      <c r="N6" s="93"/>
    </row>
    <row r="7" spans="1:14" x14ac:dyDescent="0.2">
      <c r="A7" s="98" t="s">
        <v>109</v>
      </c>
      <c r="B7" s="99">
        <v>0.16353408784694151</v>
      </c>
      <c r="C7" s="99">
        <v>8.5758555645378598E-2</v>
      </c>
      <c r="D7" s="99">
        <v>0.12127603480094912</v>
      </c>
      <c r="E7" s="99">
        <v>8.5684155022409697E-2</v>
      </c>
      <c r="F7" s="99">
        <v>0.35294117647058826</v>
      </c>
      <c r="G7" s="99">
        <v>0.29411764705882354</v>
      </c>
      <c r="H7" s="100">
        <v>5321</v>
      </c>
      <c r="I7" s="99">
        <v>-9.5068027210884351E-2</v>
      </c>
      <c r="J7" s="99">
        <v>0.1588453041972655</v>
      </c>
      <c r="K7" s="100">
        <v>2876</v>
      </c>
      <c r="L7" s="99">
        <v>-0.15535976505139501</v>
      </c>
      <c r="M7" s="99">
        <v>8.5855871992357752E-2</v>
      </c>
      <c r="N7" s="93"/>
    </row>
    <row r="8" spans="1:14" x14ac:dyDescent="0.2">
      <c r="A8" s="98" t="s">
        <v>110</v>
      </c>
      <c r="B8" s="99"/>
      <c r="C8" s="99"/>
      <c r="D8" s="99">
        <v>0.24432334241598547</v>
      </c>
      <c r="E8" s="99">
        <v>0.17620345140781107</v>
      </c>
      <c r="F8" s="99"/>
      <c r="G8" s="99"/>
      <c r="H8" s="100">
        <v>269</v>
      </c>
      <c r="I8" s="101" t="s">
        <v>111</v>
      </c>
      <c r="J8" s="99">
        <v>0.24017857142857144</v>
      </c>
      <c r="K8" s="100">
        <v>194</v>
      </c>
      <c r="L8" s="101" t="s">
        <v>112</v>
      </c>
      <c r="M8" s="99">
        <v>0.17321428571428571</v>
      </c>
      <c r="N8" s="93"/>
    </row>
    <row r="9" spans="1:14" x14ac:dyDescent="0.2">
      <c r="A9" s="95" t="s">
        <v>113</v>
      </c>
      <c r="B9" s="96">
        <v>0.1672669430410523</v>
      </c>
      <c r="C9" s="96">
        <v>0.10504973914763502</v>
      </c>
      <c r="D9" s="96">
        <v>0.28487081659002217</v>
      </c>
      <c r="E9" s="96">
        <v>0.24069748886600031</v>
      </c>
      <c r="F9" s="96">
        <v>0.54614220877458397</v>
      </c>
      <c r="G9" s="96">
        <v>0.49470499243570348</v>
      </c>
      <c r="H9" s="97">
        <v>41737</v>
      </c>
      <c r="I9" s="96">
        <v>-2.223284723882381E-3</v>
      </c>
      <c r="J9" s="96">
        <v>0.21561597553352516</v>
      </c>
      <c r="K9" s="97">
        <v>30973</v>
      </c>
      <c r="L9" s="96">
        <v>-2.4687470478949522E-2</v>
      </c>
      <c r="M9" s="96">
        <v>0.1600084723434812</v>
      </c>
      <c r="N9" s="93"/>
    </row>
    <row r="10" spans="1:14" x14ac:dyDescent="0.2">
      <c r="A10" s="98" t="s">
        <v>114</v>
      </c>
      <c r="B10" s="99">
        <v>0.15379833027414294</v>
      </c>
      <c r="C10" s="99">
        <v>0.13482148143762213</v>
      </c>
      <c r="D10" s="99">
        <v>0.27178234222295844</v>
      </c>
      <c r="E10" s="99">
        <v>0.24933741924797084</v>
      </c>
      <c r="F10" s="99">
        <v>0.49352841868317388</v>
      </c>
      <c r="G10" s="99">
        <v>0.45169761770774713</v>
      </c>
      <c r="H10" s="100">
        <v>19584</v>
      </c>
      <c r="I10" s="99">
        <v>2.202275336603695E-2</v>
      </c>
      <c r="J10" s="99">
        <v>0.20182408409336838</v>
      </c>
      <c r="K10" s="100">
        <v>17537</v>
      </c>
      <c r="L10" s="99">
        <v>1.7758690731820556E-2</v>
      </c>
      <c r="M10" s="99">
        <v>0.1807286030813624</v>
      </c>
      <c r="N10" s="93"/>
    </row>
    <row r="11" spans="1:14" x14ac:dyDescent="0.2">
      <c r="A11" s="98" t="s">
        <v>115</v>
      </c>
      <c r="B11" s="99">
        <v>0.16656635234846964</v>
      </c>
      <c r="C11" s="99">
        <v>0.11088075971376982</v>
      </c>
      <c r="D11" s="99">
        <v>0.27864664789907206</v>
      </c>
      <c r="E11" s="99">
        <v>0.22912105098529872</v>
      </c>
      <c r="F11" s="99">
        <v>0.44723843735967672</v>
      </c>
      <c r="G11" s="99">
        <v>0.39515042658284688</v>
      </c>
      <c r="H11" s="100">
        <v>21285</v>
      </c>
      <c r="I11" s="99">
        <v>-1.5358282832955544E-2</v>
      </c>
      <c r="J11" s="99">
        <v>0.19153761012175258</v>
      </c>
      <c r="K11" s="100">
        <v>15223</v>
      </c>
      <c r="L11" s="99">
        <v>-4.1976085588420392E-2</v>
      </c>
      <c r="M11" s="99">
        <v>0.13698741080025556</v>
      </c>
      <c r="N11" s="93"/>
    </row>
    <row r="12" spans="1:14" x14ac:dyDescent="0.2">
      <c r="A12" s="98" t="s">
        <v>116</v>
      </c>
      <c r="B12" s="99">
        <v>7.1902556792994565E-2</v>
      </c>
      <c r="C12" s="99">
        <v>4.6355086647252589E-2</v>
      </c>
      <c r="D12" s="99">
        <v>0.10749243040586444</v>
      </c>
      <c r="E12" s="99">
        <v>8.6196918483229468E-2</v>
      </c>
      <c r="F12" s="99">
        <v>0.33929866989117291</v>
      </c>
      <c r="G12" s="99">
        <v>0.30729544538492543</v>
      </c>
      <c r="H12" s="100">
        <v>27568</v>
      </c>
      <c r="I12" s="99">
        <v>5.2977349986631526E-2</v>
      </c>
      <c r="J12" s="99">
        <v>9.9072453559787388E-2</v>
      </c>
      <c r="K12" s="100">
        <v>20886</v>
      </c>
      <c r="L12" s="99">
        <v>4.0709552045443222E-2</v>
      </c>
      <c r="M12" s="99">
        <v>7.505902731608094E-2</v>
      </c>
      <c r="N12" s="93"/>
    </row>
    <row r="13" spans="1:14" x14ac:dyDescent="0.2">
      <c r="A13" s="98" t="s">
        <v>117</v>
      </c>
      <c r="B13" s="99">
        <v>0.22067565608235465</v>
      </c>
      <c r="C13" s="99">
        <v>0.20371175873568217</v>
      </c>
      <c r="D13" s="99">
        <v>0.46531593406593408</v>
      </c>
      <c r="E13" s="99">
        <v>0.44162087912087911</v>
      </c>
      <c r="F13" s="99">
        <v>0.11538461538461539</v>
      </c>
      <c r="G13" s="99">
        <v>0.11538461538461539</v>
      </c>
      <c r="H13" s="100">
        <v>2880</v>
      </c>
      <c r="I13" s="99">
        <v>0.23287671232876711</v>
      </c>
      <c r="J13" s="99">
        <v>0.29283172343670566</v>
      </c>
      <c r="K13" s="100">
        <v>2694</v>
      </c>
      <c r="L13" s="99">
        <v>0.22733485193621869</v>
      </c>
      <c r="M13" s="99">
        <v>0.27391967463141842</v>
      </c>
      <c r="N13" s="93"/>
    </row>
    <row r="14" spans="1:14" x14ac:dyDescent="0.2">
      <c r="A14" s="95" t="s">
        <v>118</v>
      </c>
      <c r="B14" s="96">
        <v>0.12033140283140283</v>
      </c>
      <c r="C14" s="96">
        <v>8.7702702702702709E-2</v>
      </c>
      <c r="D14" s="96">
        <v>0.15760656074551729</v>
      </c>
      <c r="E14" s="96">
        <v>0.13282850564154011</v>
      </c>
      <c r="F14" s="96">
        <v>0.39216569113012156</v>
      </c>
      <c r="G14" s="96">
        <v>0.35534543999199558</v>
      </c>
      <c r="H14" s="97">
        <v>71317</v>
      </c>
      <c r="I14" s="96">
        <v>2.9164742553682753E-2</v>
      </c>
      <c r="J14" s="96">
        <v>0.1437095220631204</v>
      </c>
      <c r="K14" s="97">
        <v>56340</v>
      </c>
      <c r="L14" s="96">
        <v>1.7242935812945743E-2</v>
      </c>
      <c r="M14" s="96">
        <v>0.11352965594509308</v>
      </c>
      <c r="N14" s="93"/>
    </row>
    <row r="15" spans="1:14" x14ac:dyDescent="0.2">
      <c r="A15" s="98" t="s">
        <v>119</v>
      </c>
      <c r="B15" s="99">
        <v>0.15686694589354386</v>
      </c>
      <c r="C15" s="99">
        <v>0.11436161665934678</v>
      </c>
      <c r="D15" s="99">
        <v>0.29957229335483254</v>
      </c>
      <c r="E15" s="99">
        <v>0.25883767644607208</v>
      </c>
      <c r="F15" s="99">
        <v>0.48820282646933949</v>
      </c>
      <c r="G15" s="99">
        <v>0.45587432522593557</v>
      </c>
      <c r="H15" s="100">
        <v>44616</v>
      </c>
      <c r="I15" s="99">
        <v>5.5001182312603453E-2</v>
      </c>
      <c r="J15" s="99">
        <v>0.24377530447325715</v>
      </c>
      <c r="K15" s="100">
        <v>37134</v>
      </c>
      <c r="L15" s="99">
        <v>4.9516703408512802E-2</v>
      </c>
      <c r="M15" s="99">
        <v>0.2028947497828118</v>
      </c>
      <c r="N15" s="93"/>
    </row>
    <row r="16" spans="1:14" x14ac:dyDescent="0.2">
      <c r="A16" s="98" t="s">
        <v>120</v>
      </c>
      <c r="B16" s="99">
        <v>6.952709672300246E-2</v>
      </c>
      <c r="C16" s="99">
        <v>4.1220344362453386E-2</v>
      </c>
      <c r="D16" s="99">
        <v>0.19405837387074357</v>
      </c>
      <c r="E16" s="99">
        <v>0.16508860319666435</v>
      </c>
      <c r="F16" s="99">
        <v>0.33024083965888856</v>
      </c>
      <c r="G16" s="99">
        <v>0.29931590291444099</v>
      </c>
      <c r="H16" s="100">
        <v>11497</v>
      </c>
      <c r="I16" s="99">
        <v>8.2376200338919223E-2</v>
      </c>
      <c r="J16" s="99">
        <v>0.13669492432258909</v>
      </c>
      <c r="K16" s="100">
        <v>9073</v>
      </c>
      <c r="L16" s="99">
        <v>8.1922251371333174E-2</v>
      </c>
      <c r="M16" s="99">
        <v>0.10787449320508399</v>
      </c>
      <c r="N16" s="93"/>
    </row>
    <row r="17" spans="1:14" x14ac:dyDescent="0.2">
      <c r="A17" s="98" t="s">
        <v>13</v>
      </c>
      <c r="B17" s="99">
        <v>9.9198117588779833E-2</v>
      </c>
      <c r="C17" s="99">
        <v>4.7617573299482956E-2</v>
      </c>
      <c r="D17" s="99">
        <v>0.34270557029177717</v>
      </c>
      <c r="E17" s="99">
        <v>0.3183023872679045</v>
      </c>
      <c r="F17" s="99">
        <v>0.1793103448275862</v>
      </c>
      <c r="G17" s="99">
        <v>0.1310344827586207</v>
      </c>
      <c r="H17" s="100">
        <v>3876</v>
      </c>
      <c r="I17" s="99">
        <v>0.1170028818443804</v>
      </c>
      <c r="J17" s="99">
        <v>0.11290745433889714</v>
      </c>
      <c r="K17" s="100">
        <v>2157</v>
      </c>
      <c r="L17" s="99">
        <v>7.9579579579579576E-2</v>
      </c>
      <c r="M17" s="99">
        <v>6.2833173118937338E-2</v>
      </c>
      <c r="N17" s="93"/>
    </row>
    <row r="18" spans="1:14" x14ac:dyDescent="0.2">
      <c r="A18" s="95" t="s">
        <v>121</v>
      </c>
      <c r="B18" s="96">
        <v>0.1212797619047619</v>
      </c>
      <c r="C18" s="96">
        <v>8.1175027262813518E-2</v>
      </c>
      <c r="D18" s="96">
        <v>0.2756346212661841</v>
      </c>
      <c r="E18" s="96">
        <v>0.23797532877969213</v>
      </c>
      <c r="F18" s="96">
        <v>0.42482511079368568</v>
      </c>
      <c r="G18" s="96">
        <v>0.39296048053327476</v>
      </c>
      <c r="H18" s="97">
        <v>59989</v>
      </c>
      <c r="I18" s="96">
        <v>6.3974318044766054E-2</v>
      </c>
      <c r="J18" s="96">
        <v>0.19899687185900478</v>
      </c>
      <c r="K18" s="97">
        <v>48364</v>
      </c>
      <c r="L18" s="96">
        <v>5.67670322947166E-2</v>
      </c>
      <c r="M18" s="96">
        <v>0.16043415810546777</v>
      </c>
      <c r="N18" s="93"/>
    </row>
    <row r="19" spans="1:14" x14ac:dyDescent="0.2">
      <c r="A19" s="95" t="s">
        <v>15</v>
      </c>
      <c r="B19" s="96">
        <v>2.6721275182643348E-2</v>
      </c>
      <c r="C19" s="96">
        <v>1.4102280274518486E-2</v>
      </c>
      <c r="D19" s="96">
        <v>7.5703324808184147E-2</v>
      </c>
      <c r="E19" s="96">
        <v>6.3810741687979539E-2</v>
      </c>
      <c r="F19" s="96">
        <v>0.25137614678899084</v>
      </c>
      <c r="G19" s="96">
        <v>0.23669724770642203</v>
      </c>
      <c r="H19" s="97">
        <v>1936</v>
      </c>
      <c r="I19" s="96">
        <v>0.23233609166136218</v>
      </c>
      <c r="J19" s="96">
        <v>3.6163257681890354E-2</v>
      </c>
      <c r="K19" s="97">
        <v>1265</v>
      </c>
      <c r="L19" s="96">
        <v>0.39624724061810157</v>
      </c>
      <c r="M19" s="96">
        <v>2.3629401326235172E-2</v>
      </c>
      <c r="N19" s="93"/>
    </row>
    <row r="20" spans="1:14" x14ac:dyDescent="0.2">
      <c r="A20" s="102" t="s">
        <v>122</v>
      </c>
      <c r="B20" s="103">
        <v>0.11973464506521052</v>
      </c>
      <c r="C20" s="103">
        <v>8.0783686731608573E-2</v>
      </c>
      <c r="D20" s="103">
        <v>0.20239978965987046</v>
      </c>
      <c r="E20" s="103">
        <v>0.17050935774553624</v>
      </c>
      <c r="F20" s="103">
        <v>0.41467927631578949</v>
      </c>
      <c r="G20" s="103">
        <v>0.37827234100877194</v>
      </c>
      <c r="H20" s="104">
        <v>201744</v>
      </c>
      <c r="I20" s="103">
        <v>3.4595226617708898E-2</v>
      </c>
      <c r="J20" s="103">
        <v>0.16109839232198597</v>
      </c>
      <c r="K20" s="104">
        <v>156068</v>
      </c>
      <c r="L20" s="103">
        <v>2.3913713809595664E-2</v>
      </c>
      <c r="M20" s="103">
        <v>0.12462479128453736</v>
      </c>
      <c r="N20" s="93"/>
    </row>
    <row r="21" spans="1:14" x14ac:dyDescent="0.2">
      <c r="A21" s="98" t="s">
        <v>52</v>
      </c>
      <c r="B21" s="99">
        <v>6.0277427490542247E-2</v>
      </c>
      <c r="C21" s="99">
        <v>5.2143757881462797E-2</v>
      </c>
      <c r="D21" s="99">
        <v>9.2029863312628329E-2</v>
      </c>
      <c r="E21" s="99">
        <v>7.2295677723652668E-2</v>
      </c>
      <c r="F21" s="99">
        <v>0.24043179587831207</v>
      </c>
      <c r="G21" s="99">
        <v>0.22178606476938176</v>
      </c>
      <c r="H21" s="100">
        <v>11913</v>
      </c>
      <c r="I21" s="99">
        <v>-7.2500000000000004E-3</v>
      </c>
      <c r="J21" s="99">
        <v>8.9385935952459555E-2</v>
      </c>
      <c r="K21" s="100">
        <v>9468</v>
      </c>
      <c r="L21" s="99">
        <v>-2.7926078028747435E-2</v>
      </c>
      <c r="M21" s="99">
        <v>7.1040547435397228E-2</v>
      </c>
      <c r="N21" s="93"/>
    </row>
    <row r="22" spans="1:14" x14ac:dyDescent="0.2">
      <c r="A22" s="98" t="s">
        <v>53</v>
      </c>
      <c r="B22" s="99">
        <v>9.375E-2</v>
      </c>
      <c r="C22" s="99">
        <v>9.375E-2</v>
      </c>
      <c r="D22" s="99">
        <v>6.8151076891062326E-2</v>
      </c>
      <c r="E22" s="99">
        <v>4.9214441785454165E-2</v>
      </c>
      <c r="F22" s="99">
        <v>8.3333333333333329E-2</v>
      </c>
      <c r="G22" s="99">
        <v>5.5555555555555552E-2</v>
      </c>
      <c r="H22" s="100">
        <v>661</v>
      </c>
      <c r="I22" s="99">
        <v>6.2700964630225078E-2</v>
      </c>
      <c r="J22" s="99">
        <v>6.8292178944105802E-2</v>
      </c>
      <c r="K22" s="100">
        <v>478</v>
      </c>
      <c r="L22" s="99">
        <v>9.3821510297482841E-2</v>
      </c>
      <c r="M22" s="99">
        <v>4.9385267073044734E-2</v>
      </c>
      <c r="N22" s="93"/>
    </row>
    <row r="23" spans="1:14" x14ac:dyDescent="0.2">
      <c r="A23" s="98" t="s">
        <v>54</v>
      </c>
      <c r="B23" s="99">
        <v>0.15058823529411763</v>
      </c>
      <c r="C23" s="99">
        <v>0.13647058823529412</v>
      </c>
      <c r="D23" s="99">
        <v>5.3576285014957849E-2</v>
      </c>
      <c r="E23" s="99">
        <v>2.8374580727041972E-2</v>
      </c>
      <c r="F23" s="99">
        <v>0.41056910569105692</v>
      </c>
      <c r="G23" s="99">
        <v>0.4065040650406504</v>
      </c>
      <c r="H23" s="100">
        <v>1347</v>
      </c>
      <c r="I23" s="99">
        <v>-1.8936635105608158E-2</v>
      </c>
      <c r="J23" s="99">
        <v>5.9253068226806843E-2</v>
      </c>
      <c r="K23" s="100">
        <v>784</v>
      </c>
      <c r="L23" s="99">
        <v>-9.5732410611303345E-2</v>
      </c>
      <c r="M23" s="99">
        <v>3.4487309198082086E-2</v>
      </c>
      <c r="N23" s="93"/>
    </row>
    <row r="24" spans="1:14" x14ac:dyDescent="0.2">
      <c r="A24" s="98" t="s">
        <v>123</v>
      </c>
      <c r="B24" s="99">
        <v>5.4927358049490033E-2</v>
      </c>
      <c r="C24" s="99">
        <v>1.7645327191812846E-2</v>
      </c>
      <c r="D24" s="99">
        <v>7.5268817204301078E-2</v>
      </c>
      <c r="E24" s="99">
        <v>5.3763440860215055E-2</v>
      </c>
      <c r="F24" s="99"/>
      <c r="G24" s="99"/>
      <c r="H24" s="100">
        <v>3179</v>
      </c>
      <c r="I24" s="99">
        <v>6.3566410170625628E-2</v>
      </c>
      <c r="J24" s="99">
        <v>5.4960063621589846E-2</v>
      </c>
      <c r="K24" s="100">
        <v>1024</v>
      </c>
      <c r="L24" s="99">
        <v>4.5965270684371805E-2</v>
      </c>
      <c r="M24" s="99">
        <v>1.7703398914283738E-2</v>
      </c>
      <c r="N24" s="93"/>
    </row>
    <row r="25" spans="1:14" x14ac:dyDescent="0.2">
      <c r="A25" s="95" t="s">
        <v>124</v>
      </c>
      <c r="B25" s="96">
        <v>5.663867361542408E-2</v>
      </c>
      <c r="C25" s="96">
        <v>2.5747306456403749E-2</v>
      </c>
      <c r="D25" s="96">
        <v>8.474450436343757E-2</v>
      </c>
      <c r="E25" s="96">
        <v>6.4246809257371945E-2</v>
      </c>
      <c r="F25" s="96">
        <v>0.26825518831667949</v>
      </c>
      <c r="G25" s="96">
        <v>0.25211375864719449</v>
      </c>
      <c r="H25" s="97">
        <v>17100</v>
      </c>
      <c r="I25" s="96">
        <v>6.8299576071596795E-3</v>
      </c>
      <c r="J25" s="96">
        <v>7.64997986847403E-2</v>
      </c>
      <c r="K25" s="97">
        <v>11754</v>
      </c>
      <c r="L25" s="96">
        <v>-2.237378358146885E-2</v>
      </c>
      <c r="M25" s="96">
        <v>5.2583545832774123E-2</v>
      </c>
      <c r="N25" s="93"/>
    </row>
    <row r="26" spans="1:14" x14ac:dyDescent="0.2">
      <c r="A26" s="98" t="s">
        <v>125</v>
      </c>
      <c r="B26" s="99">
        <v>7.1001311045558832E-2</v>
      </c>
      <c r="C26" s="99">
        <v>4.7607341855129465E-2</v>
      </c>
      <c r="D26" s="99"/>
      <c r="E26" s="99"/>
      <c r="F26" s="99"/>
      <c r="G26" s="99"/>
      <c r="H26" s="100">
        <v>3466</v>
      </c>
      <c r="I26" s="99">
        <v>1.6422287390029325E-2</v>
      </c>
      <c r="J26" s="99">
        <v>7.1001311045558832E-2</v>
      </c>
      <c r="K26" s="100">
        <v>2324</v>
      </c>
      <c r="L26" s="99">
        <v>2.6048565121412803E-2</v>
      </c>
      <c r="M26" s="99">
        <v>4.7607341855129465E-2</v>
      </c>
      <c r="N26" s="93"/>
    </row>
    <row r="27" spans="1:14" x14ac:dyDescent="0.2">
      <c r="A27" s="98" t="s">
        <v>126</v>
      </c>
      <c r="B27" s="99">
        <v>4.4582549199819105E-2</v>
      </c>
      <c r="C27" s="99">
        <v>2.0409354165754883E-2</v>
      </c>
      <c r="D27" s="99"/>
      <c r="E27" s="99"/>
      <c r="F27" s="99"/>
      <c r="G27" s="99"/>
      <c r="H27" s="100">
        <v>3056</v>
      </c>
      <c r="I27" s="99">
        <v>1.6388069485414618E-3</v>
      </c>
      <c r="J27" s="99">
        <v>4.4582549199819105E-2</v>
      </c>
      <c r="K27" s="100">
        <v>1399</v>
      </c>
      <c r="L27" s="99">
        <v>-5.4090601757944556E-2</v>
      </c>
      <c r="M27" s="99">
        <v>2.0409354165754883E-2</v>
      </c>
      <c r="N27" s="93"/>
    </row>
    <row r="28" spans="1:14" x14ac:dyDescent="0.2">
      <c r="A28" s="95" t="s">
        <v>127</v>
      </c>
      <c r="B28" s="96">
        <v>5.5571176605914985E-2</v>
      </c>
      <c r="C28" s="96">
        <v>3.1722092993532888E-2</v>
      </c>
      <c r="D28" s="96"/>
      <c r="E28" s="96"/>
      <c r="F28" s="96"/>
      <c r="G28" s="96"/>
      <c r="H28" s="97">
        <v>6522</v>
      </c>
      <c r="I28" s="96">
        <v>9.4412629623897223E-3</v>
      </c>
      <c r="J28" s="96">
        <v>5.5571176605914985E-2</v>
      </c>
      <c r="K28" s="97">
        <v>3723</v>
      </c>
      <c r="L28" s="96">
        <v>-5.608974358974359E-3</v>
      </c>
      <c r="M28" s="96">
        <v>3.1722092993532888E-2</v>
      </c>
      <c r="N28" s="93"/>
    </row>
    <row r="29" spans="1:14" x14ac:dyDescent="0.2">
      <c r="A29" s="102" t="s">
        <v>128</v>
      </c>
      <c r="B29" s="103">
        <v>0.10711441849690898</v>
      </c>
      <c r="C29" s="103">
        <v>7.0613674955584002E-2</v>
      </c>
      <c r="D29" s="103">
        <v>0.17162989622846331</v>
      </c>
      <c r="E29" s="103">
        <v>0.14271895900150566</v>
      </c>
      <c r="F29" s="103">
        <v>0.41148670163736611</v>
      </c>
      <c r="G29" s="103">
        <v>0.37552162764584623</v>
      </c>
      <c r="H29" s="104">
        <v>225366</v>
      </c>
      <c r="I29" s="103">
        <v>3.1692478129306041E-2</v>
      </c>
      <c r="J29" s="103">
        <v>0.14145528861483458</v>
      </c>
      <c r="K29" s="104">
        <v>171545</v>
      </c>
      <c r="L29" s="103">
        <v>1.9947678221059514E-2</v>
      </c>
      <c r="M29" s="103">
        <v>0.1076735065867602</v>
      </c>
      <c r="N29" s="93"/>
    </row>
    <row r="30" spans="1:14" x14ac:dyDescent="0.2">
      <c r="A30" s="12" t="s">
        <v>101</v>
      </c>
      <c r="B30" s="93"/>
      <c r="C30" s="93"/>
      <c r="D30" s="93"/>
      <c r="E30" s="93"/>
      <c r="F30" s="93"/>
      <c r="G30" s="93"/>
      <c r="H30" s="93"/>
      <c r="I30" s="93"/>
      <c r="J30" s="93"/>
      <c r="K30" s="93"/>
      <c r="L30" s="93"/>
      <c r="M30" s="93"/>
      <c r="N30" s="93"/>
    </row>
    <row r="31" spans="1:14" x14ac:dyDescent="0.2">
      <c r="A31" s="93"/>
      <c r="B31" s="93"/>
      <c r="C31" s="93"/>
      <c r="D31" s="93"/>
      <c r="E31" s="93"/>
      <c r="F31" s="93"/>
      <c r="G31" s="93"/>
      <c r="H31" s="93"/>
      <c r="I31" s="93"/>
      <c r="J31" s="93"/>
      <c r="K31" s="93"/>
      <c r="L31" s="93"/>
      <c r="M31" s="93"/>
      <c r="N31" s="93"/>
    </row>
    <row r="32" spans="1:14" x14ac:dyDescent="0.2">
      <c r="A32" s="93"/>
      <c r="B32" s="93"/>
      <c r="C32" s="93"/>
      <c r="D32" s="93"/>
      <c r="E32" s="93"/>
      <c r="F32" s="93"/>
      <c r="G32" s="93"/>
      <c r="H32" s="93"/>
      <c r="I32" s="93"/>
      <c r="J32" s="93"/>
      <c r="K32" s="93"/>
      <c r="L32" s="93"/>
      <c r="M32" s="93"/>
      <c r="N32" s="93"/>
    </row>
    <row r="33" spans="1:14" x14ac:dyDescent="0.2">
      <c r="A33" s="93"/>
      <c r="B33" s="93"/>
      <c r="C33" s="93"/>
      <c r="D33" s="93"/>
      <c r="E33" s="93"/>
      <c r="F33" s="93"/>
      <c r="G33" s="93"/>
      <c r="H33" s="93"/>
      <c r="I33" s="93"/>
      <c r="J33" s="93"/>
      <c r="K33" s="93"/>
      <c r="L33" s="93"/>
      <c r="M33" s="93"/>
      <c r="N33" s="93"/>
    </row>
  </sheetData>
  <mergeCells count="6">
    <mergeCell ref="A1:K1"/>
    <mergeCell ref="A3:A4"/>
    <mergeCell ref="B3:C3"/>
    <mergeCell ref="D3:E3"/>
    <mergeCell ref="F3:G3"/>
    <mergeCell ref="H3:M3"/>
  </mergeCells>
  <pageMargins left="0.7" right="0.7" top="0.75" bottom="0.75" header="0.3" footer="0.3"/>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I12" sqref="I12"/>
    </sheetView>
  </sheetViews>
  <sheetFormatPr baseColWidth="10" defaultRowHeight="12.75" x14ac:dyDescent="0.2"/>
  <cols>
    <col min="1" max="1" width="38" customWidth="1"/>
    <col min="2" max="4" width="13.7109375" customWidth="1"/>
    <col min="5" max="7" width="12.7109375" customWidth="1"/>
  </cols>
  <sheetData>
    <row r="1" spans="1:8" x14ac:dyDescent="0.2">
      <c r="A1" s="186" t="s">
        <v>270</v>
      </c>
      <c r="B1" s="186"/>
      <c r="C1" s="186"/>
      <c r="D1" s="186"/>
      <c r="E1" s="186"/>
      <c r="F1" s="186"/>
      <c r="G1" s="186"/>
      <c r="H1" s="105"/>
    </row>
    <row r="2" spans="1:8" x14ac:dyDescent="0.2">
      <c r="A2" s="105"/>
      <c r="B2" s="105"/>
      <c r="C2" s="105"/>
      <c r="D2" s="105"/>
      <c r="E2" s="105"/>
      <c r="F2" s="105"/>
      <c r="G2" s="105"/>
      <c r="H2" s="105"/>
    </row>
    <row r="3" spans="1:8" x14ac:dyDescent="0.2">
      <c r="A3" s="181" t="s">
        <v>103</v>
      </c>
      <c r="B3" s="149" t="s">
        <v>81</v>
      </c>
      <c r="C3" s="149" t="s">
        <v>84</v>
      </c>
      <c r="D3" s="149" t="s">
        <v>85</v>
      </c>
      <c r="E3" s="187" t="s">
        <v>86</v>
      </c>
      <c r="F3" s="187"/>
      <c r="G3" s="187"/>
      <c r="H3" s="105"/>
    </row>
    <row r="4" spans="1:8" ht="36" x14ac:dyDescent="0.2">
      <c r="A4" s="182"/>
      <c r="B4" s="145" t="s">
        <v>129</v>
      </c>
      <c r="C4" s="145" t="s">
        <v>129</v>
      </c>
      <c r="D4" s="145" t="s">
        <v>129</v>
      </c>
      <c r="E4" s="145" t="s">
        <v>130</v>
      </c>
      <c r="F4" s="145" t="s">
        <v>131</v>
      </c>
      <c r="G4" s="146" t="s">
        <v>129</v>
      </c>
      <c r="H4" s="105"/>
    </row>
    <row r="5" spans="1:8" x14ac:dyDescent="0.2">
      <c r="A5" s="106" t="s">
        <v>107</v>
      </c>
      <c r="B5" s="107">
        <v>0.65653284014468327</v>
      </c>
      <c r="C5" s="107">
        <v>0.65049066079069406</v>
      </c>
      <c r="D5" s="107">
        <v>0.48948242457791308</v>
      </c>
      <c r="E5" s="108">
        <v>134540</v>
      </c>
      <c r="F5" s="107">
        <v>7.6091189598873612E-3</v>
      </c>
      <c r="G5" s="109">
        <v>0.64844179254103973</v>
      </c>
      <c r="H5" s="105"/>
    </row>
    <row r="6" spans="1:8" x14ac:dyDescent="0.2">
      <c r="A6" s="110" t="s">
        <v>108</v>
      </c>
      <c r="B6" s="111">
        <v>0.51195075633553799</v>
      </c>
      <c r="C6" s="111">
        <v>0.54146691859648022</v>
      </c>
      <c r="D6" s="111">
        <v>0.45103406326034062</v>
      </c>
      <c r="E6" s="112">
        <v>83066</v>
      </c>
      <c r="F6" s="111">
        <v>4.8124968455054762E-2</v>
      </c>
      <c r="G6" s="113">
        <v>0.52258214692393345</v>
      </c>
      <c r="H6" s="105"/>
    </row>
    <row r="7" spans="1:8" x14ac:dyDescent="0.2">
      <c r="A7" s="110" t="s">
        <v>109</v>
      </c>
      <c r="B7" s="111">
        <v>0.57460926973861493</v>
      </c>
      <c r="C7" s="111">
        <v>0.61086211442130245</v>
      </c>
      <c r="D7" s="111">
        <v>0.6470588235294118</v>
      </c>
      <c r="E7" s="112">
        <v>19387</v>
      </c>
      <c r="F7" s="111">
        <v>-0.1245032514450867</v>
      </c>
      <c r="G7" s="113">
        <v>0.57875097020717658</v>
      </c>
      <c r="H7" s="105"/>
    </row>
    <row r="8" spans="1:8" x14ac:dyDescent="0.2">
      <c r="A8" s="110" t="s">
        <v>110</v>
      </c>
      <c r="B8" s="111">
        <v>0.78947368421052633</v>
      </c>
      <c r="C8" s="111">
        <v>0.62851952770208896</v>
      </c>
      <c r="D8" s="111"/>
      <c r="E8" s="112">
        <v>707</v>
      </c>
      <c r="F8" s="114" t="s">
        <v>112</v>
      </c>
      <c r="G8" s="113">
        <v>0.63124999999999998</v>
      </c>
      <c r="H8" s="105"/>
    </row>
    <row r="9" spans="1:8" x14ac:dyDescent="0.2">
      <c r="A9" s="106" t="s">
        <v>113</v>
      </c>
      <c r="B9" s="107">
        <v>0.52732562452094645</v>
      </c>
      <c r="C9" s="107">
        <v>0.54667575761971765</v>
      </c>
      <c r="D9" s="107">
        <v>0.45204236006051435</v>
      </c>
      <c r="E9" s="108">
        <v>103160</v>
      </c>
      <c r="F9" s="107">
        <v>1.6524935210823488E-2</v>
      </c>
      <c r="G9" s="109">
        <v>0.53293106922007949</v>
      </c>
      <c r="H9" s="105"/>
    </row>
    <row r="10" spans="1:8" x14ac:dyDescent="0.2">
      <c r="A10" s="110" t="s">
        <v>114</v>
      </c>
      <c r="B10" s="111">
        <v>0.69041979986973767</v>
      </c>
      <c r="C10" s="111">
        <v>0.72651979459996685</v>
      </c>
      <c r="D10" s="111">
        <v>0.66554117426374038</v>
      </c>
      <c r="E10" s="112">
        <v>67734</v>
      </c>
      <c r="F10" s="111">
        <v>1.0955223880597015E-2</v>
      </c>
      <c r="G10" s="113">
        <v>0.69803679084866288</v>
      </c>
      <c r="H10" s="105"/>
    </row>
    <row r="11" spans="1:8" x14ac:dyDescent="0.2">
      <c r="A11" s="110" t="s">
        <v>115</v>
      </c>
      <c r="B11" s="111">
        <v>0.73131367172696671</v>
      </c>
      <c r="C11" s="111">
        <v>0.76451881972682723</v>
      </c>
      <c r="D11" s="111">
        <v>0.66636731028289176</v>
      </c>
      <c r="E11" s="112">
        <v>81761</v>
      </c>
      <c r="F11" s="111">
        <v>-4.2746492595479345E-3</v>
      </c>
      <c r="G11" s="113">
        <v>0.73574378863822476</v>
      </c>
      <c r="H11" s="105"/>
    </row>
    <row r="12" spans="1:8" x14ac:dyDescent="0.2">
      <c r="A12" s="110" t="s">
        <v>116</v>
      </c>
      <c r="B12" s="111">
        <v>0.67624412633244446</v>
      </c>
      <c r="C12" s="111">
        <v>0.69879305861927243</v>
      </c>
      <c r="D12" s="111">
        <v>0.54590890769850864</v>
      </c>
      <c r="E12" s="112">
        <v>189244</v>
      </c>
      <c r="F12" s="111">
        <v>7.4181921384986513E-2</v>
      </c>
      <c r="G12" s="113">
        <v>0.68009530620532521</v>
      </c>
      <c r="H12" s="105"/>
    </row>
    <row r="13" spans="1:8" x14ac:dyDescent="0.2">
      <c r="A13" s="110" t="s">
        <v>117</v>
      </c>
      <c r="B13" s="111">
        <v>0.75308104973176748</v>
      </c>
      <c r="C13" s="111">
        <v>0.73626373626373631</v>
      </c>
      <c r="D13" s="111">
        <v>0.69230769230769229</v>
      </c>
      <c r="E13" s="112">
        <v>7356</v>
      </c>
      <c r="F13" s="111">
        <v>0.36474953617810763</v>
      </c>
      <c r="G13" s="113">
        <v>0.74794102694458564</v>
      </c>
      <c r="H13" s="105"/>
    </row>
    <row r="14" spans="1:8" x14ac:dyDescent="0.2">
      <c r="A14" s="106" t="s">
        <v>118</v>
      </c>
      <c r="B14" s="107">
        <v>0.69692728442728447</v>
      </c>
      <c r="C14" s="107">
        <v>0.7111180946279968</v>
      </c>
      <c r="D14" s="107">
        <v>0.59142528390614835</v>
      </c>
      <c r="E14" s="108">
        <v>346095</v>
      </c>
      <c r="F14" s="107">
        <v>4.6625559080310998E-2</v>
      </c>
      <c r="G14" s="109">
        <v>0.69740941203970519</v>
      </c>
      <c r="H14" s="105"/>
    </row>
    <row r="15" spans="1:8" x14ac:dyDescent="0.2">
      <c r="A15" s="110" t="s">
        <v>119</v>
      </c>
      <c r="B15" s="111">
        <v>0.27452786734223861</v>
      </c>
      <c r="C15" s="111">
        <v>0.28093357565488308</v>
      </c>
      <c r="D15" s="111">
        <v>0.30521016558500635</v>
      </c>
      <c r="E15" s="112">
        <v>51219</v>
      </c>
      <c r="F15" s="111">
        <v>7.9908916485694412E-2</v>
      </c>
      <c r="G15" s="113">
        <v>0.2798531316078483</v>
      </c>
      <c r="H15" s="105"/>
    </row>
    <row r="16" spans="1:8" x14ac:dyDescent="0.2">
      <c r="A16" s="110" t="s">
        <v>120</v>
      </c>
      <c r="B16" s="111">
        <v>0.61763072284376741</v>
      </c>
      <c r="C16" s="111">
        <v>0.59146977067407924</v>
      </c>
      <c r="D16" s="111">
        <v>0.54446631056133443</v>
      </c>
      <c r="E16" s="112">
        <v>50564</v>
      </c>
      <c r="F16" s="111">
        <v>8.0750651904415854E-2</v>
      </c>
      <c r="G16" s="113">
        <v>0.60118658375640555</v>
      </c>
      <c r="H16" s="105"/>
    </row>
    <row r="17" spans="1:8" x14ac:dyDescent="0.2">
      <c r="A17" s="110" t="s">
        <v>13</v>
      </c>
      <c r="B17" s="111">
        <v>0.43372859840861944</v>
      </c>
      <c r="C17" s="111">
        <v>0.50397877984084882</v>
      </c>
      <c r="D17" s="111">
        <v>0.28275862068965518</v>
      </c>
      <c r="E17" s="112">
        <v>15000</v>
      </c>
      <c r="F17" s="111">
        <v>0.21941305584911797</v>
      </c>
      <c r="G17" s="113">
        <v>0.43694835270471033</v>
      </c>
      <c r="H17" s="105"/>
    </row>
    <row r="18" spans="1:8" x14ac:dyDescent="0.2">
      <c r="A18" s="106" t="s">
        <v>121</v>
      </c>
      <c r="B18" s="107">
        <v>0.40197314612868046</v>
      </c>
      <c r="C18" s="107">
        <v>0.35810989907228058</v>
      </c>
      <c r="D18" s="107">
        <v>0.39860088634948543</v>
      </c>
      <c r="E18" s="108">
        <v>116783</v>
      </c>
      <c r="F18" s="107">
        <v>9.6389274850726653E-2</v>
      </c>
      <c r="G18" s="109">
        <v>0.38739521722832776</v>
      </c>
      <c r="H18" s="105"/>
    </row>
    <row r="19" spans="1:8" x14ac:dyDescent="0.2">
      <c r="A19" s="106" t="s">
        <v>15</v>
      </c>
      <c r="B19" s="107">
        <v>0.27994243967234889</v>
      </c>
      <c r="C19" s="107">
        <v>0.33542199488491048</v>
      </c>
      <c r="D19" s="107">
        <v>0.39082568807339452</v>
      </c>
      <c r="E19" s="108">
        <v>15481</v>
      </c>
      <c r="F19" s="107">
        <v>6.1651350980661088E-2</v>
      </c>
      <c r="G19" s="109">
        <v>0.28917530587466145</v>
      </c>
      <c r="H19" s="105"/>
    </row>
    <row r="20" spans="1:8" x14ac:dyDescent="0.2">
      <c r="A20" s="115" t="s">
        <v>122</v>
      </c>
      <c r="B20" s="116">
        <v>0.57278500190183934</v>
      </c>
      <c r="C20" s="116">
        <v>0.58292420584649951</v>
      </c>
      <c r="D20" s="116">
        <v>0.47884114583333331</v>
      </c>
      <c r="E20" s="117">
        <v>716059</v>
      </c>
      <c r="F20" s="116">
        <v>4.2629247708879964E-2</v>
      </c>
      <c r="G20" s="118">
        <v>0.57179372723693866</v>
      </c>
      <c r="H20" s="105"/>
    </row>
    <row r="21" spans="1:8" x14ac:dyDescent="0.2">
      <c r="A21" s="110" t="s">
        <v>52</v>
      </c>
      <c r="B21" s="111">
        <v>0.77730138713745267</v>
      </c>
      <c r="C21" s="111">
        <v>0.60972361830631372</v>
      </c>
      <c r="D21" s="111">
        <v>0.51521099116781155</v>
      </c>
      <c r="E21" s="112">
        <v>83823</v>
      </c>
      <c r="F21" s="111">
        <v>3.4175169333645887E-2</v>
      </c>
      <c r="G21" s="113">
        <v>0.62894294546655061</v>
      </c>
      <c r="H21" s="105"/>
    </row>
    <row r="22" spans="1:8" x14ac:dyDescent="0.2">
      <c r="A22" s="110" t="s">
        <v>53</v>
      </c>
      <c r="B22" s="111">
        <v>0.5</v>
      </c>
      <c r="C22" s="111">
        <v>0.5391738632816564</v>
      </c>
      <c r="D22" s="111">
        <v>0.58333333333333337</v>
      </c>
      <c r="E22" s="112">
        <v>5219</v>
      </c>
      <c r="F22" s="111">
        <v>2.6957890594254231E-2</v>
      </c>
      <c r="G22" s="113">
        <v>0.53920859592933157</v>
      </c>
      <c r="H22" s="105"/>
    </row>
    <row r="23" spans="1:8" x14ac:dyDescent="0.2">
      <c r="A23" s="110" t="s">
        <v>54</v>
      </c>
      <c r="B23" s="111">
        <v>0.77411764705882358</v>
      </c>
      <c r="C23" s="111">
        <v>0.63502855588795215</v>
      </c>
      <c r="D23" s="111">
        <v>0.60162601626016265</v>
      </c>
      <c r="E23" s="112">
        <v>14487</v>
      </c>
      <c r="F23" s="111">
        <v>-1.4288630332720964E-2</v>
      </c>
      <c r="G23" s="113">
        <v>0.63726740861302955</v>
      </c>
      <c r="H23" s="105"/>
    </row>
    <row r="24" spans="1:8" x14ac:dyDescent="0.2">
      <c r="A24" s="110" t="s">
        <v>123</v>
      </c>
      <c r="B24" s="111">
        <v>0.67755285805814824</v>
      </c>
      <c r="C24" s="111">
        <v>0.72043010752688175</v>
      </c>
      <c r="D24" s="111"/>
      <c r="E24" s="112">
        <v>39195</v>
      </c>
      <c r="F24" s="111">
        <v>1.7312084717607975E-2</v>
      </c>
      <c r="G24" s="113">
        <v>0.67762179730991323</v>
      </c>
      <c r="H24" s="105"/>
    </row>
    <row r="25" spans="1:8" x14ac:dyDescent="0.2">
      <c r="A25" s="106" t="s">
        <v>124</v>
      </c>
      <c r="B25" s="107">
        <v>0.69938973348094946</v>
      </c>
      <c r="C25" s="107">
        <v>0.60898469928389676</v>
      </c>
      <c r="D25" s="107">
        <v>0.53343581860107614</v>
      </c>
      <c r="E25" s="108">
        <v>142724</v>
      </c>
      <c r="F25" s="107">
        <v>2.4138920780711826E-2</v>
      </c>
      <c r="G25" s="109">
        <v>0.6385004249988816</v>
      </c>
      <c r="H25" s="105"/>
    </row>
    <row r="26" spans="1:8" x14ac:dyDescent="0.2">
      <c r="A26" s="110" t="s">
        <v>125</v>
      </c>
      <c r="B26" s="111">
        <v>0.23967551622418878</v>
      </c>
      <c r="C26" s="111"/>
      <c r="D26" s="111"/>
      <c r="E26" s="112">
        <v>11700</v>
      </c>
      <c r="F26" s="111">
        <v>2.1744825779407912E-2</v>
      </c>
      <c r="G26" s="113">
        <v>0.23967551622418878</v>
      </c>
      <c r="H26" s="105"/>
    </row>
    <row r="27" spans="1:8" x14ac:dyDescent="0.2">
      <c r="A27" s="110" t="s">
        <v>126</v>
      </c>
      <c r="B27" s="111">
        <v>0.50625118531810287</v>
      </c>
      <c r="C27" s="111"/>
      <c r="D27" s="111"/>
      <c r="E27" s="112">
        <v>34702</v>
      </c>
      <c r="F27" s="111">
        <v>2.6581912741982087E-3</v>
      </c>
      <c r="G27" s="113">
        <v>0.50625118531810287</v>
      </c>
      <c r="H27" s="105"/>
    </row>
    <row r="28" spans="1:8" x14ac:dyDescent="0.2">
      <c r="A28" s="106" t="s">
        <v>127</v>
      </c>
      <c r="B28" s="107">
        <v>0.39537162478805077</v>
      </c>
      <c r="C28" s="107"/>
      <c r="D28" s="107"/>
      <c r="E28" s="108">
        <v>46402</v>
      </c>
      <c r="F28" s="107">
        <v>7.4032261566183977E-3</v>
      </c>
      <c r="G28" s="109">
        <v>0.39537162478805077</v>
      </c>
      <c r="H28" s="105"/>
    </row>
    <row r="29" spans="1:8" x14ac:dyDescent="0.2">
      <c r="A29" s="115" t="s">
        <v>128</v>
      </c>
      <c r="B29" s="116">
        <v>0.56094970599610749</v>
      </c>
      <c r="C29" s="116">
        <v>0.58973969742274501</v>
      </c>
      <c r="D29" s="116">
        <v>0.48003150714776516</v>
      </c>
      <c r="E29" s="117">
        <v>905185</v>
      </c>
      <c r="F29" s="116">
        <v>3.781459132793627E-2</v>
      </c>
      <c r="G29" s="118">
        <v>0.56815671141529356</v>
      </c>
      <c r="H29" s="105"/>
    </row>
    <row r="30" spans="1:8" x14ac:dyDescent="0.2">
      <c r="A30" s="12" t="s">
        <v>101</v>
      </c>
      <c r="B30" s="93"/>
      <c r="C30" s="93"/>
      <c r="D30" s="93"/>
      <c r="E30" s="93"/>
      <c r="F30" s="93"/>
      <c r="G30" s="93"/>
      <c r="H30" s="105"/>
    </row>
    <row r="31" spans="1:8" x14ac:dyDescent="0.2">
      <c r="A31" s="105"/>
      <c r="B31" s="105"/>
      <c r="C31" s="105"/>
      <c r="D31" s="105"/>
      <c r="E31" s="105"/>
      <c r="F31" s="105"/>
      <c r="G31" s="105"/>
      <c r="H31" s="105"/>
    </row>
    <row r="32" spans="1:8" x14ac:dyDescent="0.2">
      <c r="A32" s="105"/>
      <c r="B32" s="105"/>
      <c r="C32" s="105"/>
      <c r="D32" s="105"/>
      <c r="E32" s="105"/>
      <c r="F32" s="105"/>
      <c r="G32" s="105"/>
      <c r="H32" s="105"/>
    </row>
    <row r="33" spans="1:8" x14ac:dyDescent="0.2">
      <c r="A33" s="105"/>
      <c r="B33" s="105"/>
      <c r="C33" s="105"/>
      <c r="D33" s="105"/>
      <c r="E33" s="105"/>
      <c r="F33" s="105"/>
      <c r="G33" s="105"/>
      <c r="H33" s="105"/>
    </row>
  </sheetData>
  <mergeCells count="3">
    <mergeCell ref="A1:G1"/>
    <mergeCell ref="A3:A4"/>
    <mergeCell ref="E3:G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2"/>
  <sheetViews>
    <sheetView workbookViewId="0">
      <selection activeCell="A110" sqref="A110"/>
    </sheetView>
  </sheetViews>
  <sheetFormatPr baseColWidth="10" defaultRowHeight="12.75" x14ac:dyDescent="0.2"/>
  <cols>
    <col min="1" max="1" width="22.85546875" bestFit="1" customWidth="1"/>
  </cols>
  <sheetData>
    <row r="1" spans="1:7" x14ac:dyDescent="0.2">
      <c r="A1" s="124" t="s">
        <v>245</v>
      </c>
      <c r="B1" s="125"/>
      <c r="C1" s="126"/>
      <c r="D1" s="126"/>
      <c r="E1" s="125"/>
      <c r="F1" s="126"/>
      <c r="G1" s="126"/>
    </row>
    <row r="2" spans="1:7" x14ac:dyDescent="0.2">
      <c r="A2" s="126"/>
      <c r="B2" s="125"/>
      <c r="C2" s="126"/>
      <c r="D2" s="126"/>
      <c r="E2" s="125"/>
      <c r="F2" s="126"/>
      <c r="G2" s="126"/>
    </row>
    <row r="3" spans="1:7" ht="45" x14ac:dyDescent="0.2">
      <c r="A3" s="127" t="s">
        <v>136</v>
      </c>
      <c r="B3" s="128" t="s">
        <v>26</v>
      </c>
      <c r="C3" s="129" t="s">
        <v>27</v>
      </c>
      <c r="D3" s="127" t="s">
        <v>28</v>
      </c>
      <c r="E3" s="130" t="s">
        <v>137</v>
      </c>
      <c r="F3" s="129" t="s">
        <v>27</v>
      </c>
      <c r="G3" s="127" t="s">
        <v>28</v>
      </c>
    </row>
    <row r="4" spans="1:7" x14ac:dyDescent="0.2">
      <c r="A4" s="131" t="s">
        <v>138</v>
      </c>
      <c r="B4" s="132">
        <v>62648</v>
      </c>
      <c r="C4" s="133" t="s">
        <v>139</v>
      </c>
      <c r="D4" s="133" t="s">
        <v>139</v>
      </c>
      <c r="E4" s="132">
        <v>12851</v>
      </c>
      <c r="F4" s="133">
        <v>8.4472573839662446E-2</v>
      </c>
      <c r="G4" s="133">
        <v>-8.509914049868096E-5</v>
      </c>
    </row>
    <row r="5" spans="1:7" x14ac:dyDescent="0.2">
      <c r="A5" s="131" t="s">
        <v>140</v>
      </c>
      <c r="B5" s="132">
        <v>6846</v>
      </c>
      <c r="C5" s="133" t="s">
        <v>139</v>
      </c>
      <c r="D5" s="133" t="s">
        <v>139</v>
      </c>
      <c r="E5" s="132">
        <v>1893</v>
      </c>
      <c r="F5" s="133">
        <v>1.8289402904787519E-2</v>
      </c>
      <c r="G5" s="133">
        <v>6.063947078280044E-3</v>
      </c>
    </row>
    <row r="6" spans="1:7" x14ac:dyDescent="0.2">
      <c r="A6" s="134" t="s">
        <v>141</v>
      </c>
      <c r="B6" s="135">
        <v>72517</v>
      </c>
      <c r="C6" s="136">
        <v>4.1327417108229583E-2</v>
      </c>
      <c r="D6" s="136">
        <v>1.7031033687125059E-2</v>
      </c>
      <c r="E6" s="135">
        <v>14744</v>
      </c>
      <c r="F6" s="136">
        <v>7.5497848128966372E-2</v>
      </c>
      <c r="G6" s="136">
        <v>7.3719130114264651E-4</v>
      </c>
    </row>
    <row r="7" spans="1:7" x14ac:dyDescent="0.2">
      <c r="A7" s="131" t="s">
        <v>142</v>
      </c>
      <c r="B7" s="132">
        <v>25403</v>
      </c>
      <c r="C7" s="133" t="s">
        <v>139</v>
      </c>
      <c r="D7" s="133" t="s">
        <v>139</v>
      </c>
      <c r="E7" s="132">
        <v>6793</v>
      </c>
      <c r="F7" s="133">
        <v>0.12616047745358089</v>
      </c>
      <c r="G7" s="133">
        <v>0.15026093215763903</v>
      </c>
    </row>
    <row r="8" spans="1:7" x14ac:dyDescent="0.2">
      <c r="A8" s="134" t="s">
        <v>143</v>
      </c>
      <c r="B8" s="135">
        <v>27076</v>
      </c>
      <c r="C8" s="136">
        <v>7.12985676980296E-2</v>
      </c>
      <c r="D8" s="136">
        <v>7.3167742462619492E-2</v>
      </c>
      <c r="E8" s="135">
        <v>6793</v>
      </c>
      <c r="F8" s="136">
        <v>0.12616047745358089</v>
      </c>
      <c r="G8" s="136">
        <v>0.15026093215763903</v>
      </c>
    </row>
    <row r="9" spans="1:7" x14ac:dyDescent="0.2">
      <c r="A9" s="131" t="s">
        <v>144</v>
      </c>
      <c r="B9" s="132">
        <v>20314</v>
      </c>
      <c r="C9" s="133" t="s">
        <v>139</v>
      </c>
      <c r="D9" s="133" t="s">
        <v>139</v>
      </c>
      <c r="E9" s="132">
        <v>4852</v>
      </c>
      <c r="F9" s="133">
        <v>5.3637350705754615E-2</v>
      </c>
      <c r="G9" s="133">
        <v>-1.9404630650496142E-2</v>
      </c>
    </row>
    <row r="10" spans="1:7" x14ac:dyDescent="0.2">
      <c r="A10" s="134" t="s">
        <v>145</v>
      </c>
      <c r="B10" s="135">
        <v>21492</v>
      </c>
      <c r="C10" s="136">
        <v>3.6858355847163259E-2</v>
      </c>
      <c r="D10" s="136">
        <v>1.9792374114679344E-2</v>
      </c>
      <c r="E10" s="135">
        <v>4852</v>
      </c>
      <c r="F10" s="136">
        <v>5.3637350705754615E-2</v>
      </c>
      <c r="G10" s="136">
        <v>-1.9404630650496142E-2</v>
      </c>
    </row>
    <row r="11" spans="1:7" x14ac:dyDescent="0.2">
      <c r="A11" s="131" t="s">
        <v>146</v>
      </c>
      <c r="B11" s="132">
        <v>48143</v>
      </c>
      <c r="C11" s="133" t="s">
        <v>139</v>
      </c>
      <c r="D11" s="133" t="s">
        <v>139</v>
      </c>
      <c r="E11" s="132">
        <v>9805</v>
      </c>
      <c r="F11" s="133">
        <v>8.0798059964726637E-2</v>
      </c>
      <c r="G11" s="133">
        <v>2.1403627351582744E-2</v>
      </c>
    </row>
    <row r="12" spans="1:7" x14ac:dyDescent="0.2">
      <c r="A12" s="131" t="s">
        <v>147</v>
      </c>
      <c r="B12" s="132">
        <v>14995</v>
      </c>
      <c r="C12" s="133" t="s">
        <v>139</v>
      </c>
      <c r="D12" s="133" t="s">
        <v>139</v>
      </c>
      <c r="E12" s="132">
        <v>3685</v>
      </c>
      <c r="F12" s="133">
        <v>8.3186360964138742E-2</v>
      </c>
      <c r="G12" s="133">
        <v>8.1064356435643567E-2</v>
      </c>
    </row>
    <row r="13" spans="1:7" x14ac:dyDescent="0.2">
      <c r="A13" s="131" t="s">
        <v>148</v>
      </c>
      <c r="B13" s="132">
        <v>11926</v>
      </c>
      <c r="C13" s="133" t="s">
        <v>139</v>
      </c>
      <c r="D13" s="133" t="s">
        <v>139</v>
      </c>
      <c r="E13" s="132">
        <v>2958</v>
      </c>
      <c r="F13" s="133">
        <v>6.9801084990958412E-2</v>
      </c>
      <c r="G13" s="133">
        <v>2.7247956403269755E-2</v>
      </c>
    </row>
    <row r="14" spans="1:7" x14ac:dyDescent="0.2">
      <c r="A14" s="134" t="s">
        <v>149</v>
      </c>
      <c r="B14" s="135">
        <v>78045</v>
      </c>
      <c r="C14" s="136">
        <v>3.518941001697793E-2</v>
      </c>
      <c r="D14" s="136">
        <v>2.3290193390584472E-2</v>
      </c>
      <c r="E14" s="135">
        <v>16448</v>
      </c>
      <c r="F14" s="136">
        <v>7.9335914430080715E-2</v>
      </c>
      <c r="G14" s="136">
        <v>3.5563428259980927E-2</v>
      </c>
    </row>
    <row r="15" spans="1:7" x14ac:dyDescent="0.2">
      <c r="A15" s="131" t="s">
        <v>150</v>
      </c>
      <c r="B15" s="132">
        <v>27148</v>
      </c>
      <c r="C15" s="133" t="s">
        <v>139</v>
      </c>
      <c r="D15" s="133" t="s">
        <v>139</v>
      </c>
      <c r="E15" s="132">
        <v>6664</v>
      </c>
      <c r="F15" s="133">
        <v>0.1444272711660656</v>
      </c>
      <c r="G15" s="133">
        <v>4.9811061490896598E-2</v>
      </c>
    </row>
    <row r="16" spans="1:7" x14ac:dyDescent="0.2">
      <c r="A16" s="134" t="s">
        <v>151</v>
      </c>
      <c r="B16" s="135">
        <v>28217</v>
      </c>
      <c r="C16" s="136">
        <v>0.10455648633837</v>
      </c>
      <c r="D16" s="136">
        <v>6.3813960772031469E-2</v>
      </c>
      <c r="E16" s="135">
        <v>6664</v>
      </c>
      <c r="F16" s="136">
        <v>0.1444272711660656</v>
      </c>
      <c r="G16" s="136">
        <v>4.9811061490896598E-2</v>
      </c>
    </row>
    <row r="17" spans="1:7" x14ac:dyDescent="0.2">
      <c r="A17" s="131" t="s">
        <v>152</v>
      </c>
      <c r="B17" s="132">
        <v>14690</v>
      </c>
      <c r="C17" s="133" t="s">
        <v>139</v>
      </c>
      <c r="D17" s="133" t="s">
        <v>139</v>
      </c>
      <c r="E17" s="132">
        <v>2922</v>
      </c>
      <c r="F17" s="133">
        <v>3.0324400564174896E-2</v>
      </c>
      <c r="G17" s="133">
        <v>3.7518573551263E-2</v>
      </c>
    </row>
    <row r="18" spans="1:7" x14ac:dyDescent="0.2">
      <c r="A18" s="131" t="s">
        <v>153</v>
      </c>
      <c r="B18" s="132">
        <v>15037</v>
      </c>
      <c r="C18" s="133" t="s">
        <v>139</v>
      </c>
      <c r="D18" s="133" t="s">
        <v>139</v>
      </c>
      <c r="E18" s="132">
        <v>3312</v>
      </c>
      <c r="F18" s="133">
        <v>5.8823529411764705E-2</v>
      </c>
      <c r="G18" s="133">
        <v>1.9675526406627546E-2</v>
      </c>
    </row>
    <row r="19" spans="1:7" x14ac:dyDescent="0.2">
      <c r="A19" s="134" t="s">
        <v>154</v>
      </c>
      <c r="B19" s="135">
        <v>30785</v>
      </c>
      <c r="C19" s="136">
        <v>2.1874792538007039E-2</v>
      </c>
      <c r="D19" s="136">
        <v>1.6464677326272194E-2</v>
      </c>
      <c r="E19" s="135">
        <v>6234</v>
      </c>
      <c r="F19" s="136">
        <v>4.527162977867203E-2</v>
      </c>
      <c r="G19" s="136">
        <v>2.8269815709429234E-2</v>
      </c>
    </row>
    <row r="20" spans="1:7" x14ac:dyDescent="0.2">
      <c r="A20" s="131" t="s">
        <v>155</v>
      </c>
      <c r="B20" s="132">
        <v>3726</v>
      </c>
      <c r="C20" s="133" t="s">
        <v>139</v>
      </c>
      <c r="D20" s="133" t="s">
        <v>139</v>
      </c>
      <c r="E20" s="132">
        <v>892</v>
      </c>
      <c r="F20" s="133">
        <v>6.7720090293453723E-3</v>
      </c>
      <c r="G20" s="133">
        <v>-1.3544018058690745E-2</v>
      </c>
    </row>
    <row r="21" spans="1:7" x14ac:dyDescent="0.2">
      <c r="A21" s="134" t="s">
        <v>156</v>
      </c>
      <c r="B21" s="135">
        <v>4015</v>
      </c>
      <c r="C21" s="136">
        <v>5.5096418732782371E-3</v>
      </c>
      <c r="D21" s="136">
        <v>-2.7548209366391185E-3</v>
      </c>
      <c r="E21" s="135">
        <v>892</v>
      </c>
      <c r="F21" s="136">
        <v>6.7720090293453723E-3</v>
      </c>
      <c r="G21" s="136">
        <v>-1.3544018058690745E-2</v>
      </c>
    </row>
    <row r="22" spans="1:7" x14ac:dyDescent="0.2">
      <c r="A22" s="131" t="s">
        <v>157</v>
      </c>
      <c r="B22" s="132">
        <v>1393</v>
      </c>
      <c r="C22" s="133" t="s">
        <v>139</v>
      </c>
      <c r="D22" s="133" t="s">
        <v>139</v>
      </c>
      <c r="E22" s="133" t="s">
        <v>139</v>
      </c>
      <c r="F22" s="133" t="s">
        <v>139</v>
      </c>
      <c r="G22" s="133" t="s">
        <v>139</v>
      </c>
    </row>
    <row r="23" spans="1:7" x14ac:dyDescent="0.2">
      <c r="A23" s="131" t="s">
        <v>158</v>
      </c>
      <c r="B23" s="132">
        <v>11228</v>
      </c>
      <c r="C23" s="133" t="s">
        <v>139</v>
      </c>
      <c r="D23" s="133" t="s">
        <v>139</v>
      </c>
      <c r="E23" s="132">
        <v>2168</v>
      </c>
      <c r="F23" s="133">
        <v>6.9033530571992116E-2</v>
      </c>
      <c r="G23" s="133">
        <v>8.7486744432661717E-2</v>
      </c>
    </row>
    <row r="24" spans="1:7" x14ac:dyDescent="0.2">
      <c r="A24" s="131" t="s">
        <v>159</v>
      </c>
      <c r="B24" s="132">
        <v>25353</v>
      </c>
      <c r="C24" s="133" t="s">
        <v>139</v>
      </c>
      <c r="D24" s="133" t="s">
        <v>139</v>
      </c>
      <c r="E24" s="132">
        <v>5983</v>
      </c>
      <c r="F24" s="133">
        <v>5.3772475214249708E-3</v>
      </c>
      <c r="G24" s="133">
        <v>1.637060257749913E-2</v>
      </c>
    </row>
    <row r="25" spans="1:7" x14ac:dyDescent="0.2">
      <c r="A25" s="131" t="s">
        <v>160</v>
      </c>
      <c r="B25" s="132">
        <v>20750</v>
      </c>
      <c r="C25" s="133" t="s">
        <v>139</v>
      </c>
      <c r="D25" s="133" t="s">
        <v>139</v>
      </c>
      <c r="E25" s="132">
        <v>4675</v>
      </c>
      <c r="F25" s="133">
        <v>2.1411404850338649E-2</v>
      </c>
      <c r="G25" s="133">
        <v>2.4277201500772457E-3</v>
      </c>
    </row>
    <row r="26" spans="1:7" x14ac:dyDescent="0.2">
      <c r="A26" s="131" t="s">
        <v>161</v>
      </c>
      <c r="B26" s="132">
        <v>21752</v>
      </c>
      <c r="C26" s="133" t="s">
        <v>139</v>
      </c>
      <c r="D26" s="133" t="s">
        <v>139</v>
      </c>
      <c r="E26" s="132">
        <v>3786</v>
      </c>
      <c r="F26" s="133">
        <v>1.2570205937416421E-2</v>
      </c>
      <c r="G26" s="133">
        <v>-3.4768654720513507E-3</v>
      </c>
    </row>
    <row r="27" spans="1:7" x14ac:dyDescent="0.2">
      <c r="A27" s="134" t="s">
        <v>162</v>
      </c>
      <c r="B27" s="135">
        <v>85273</v>
      </c>
      <c r="C27" s="136">
        <v>2.2372222954907862E-2</v>
      </c>
      <c r="D27" s="136">
        <v>2.1736502333228561E-2</v>
      </c>
      <c r="E27" s="135">
        <v>16612</v>
      </c>
      <c r="F27" s="136">
        <v>1.9328710805669756E-2</v>
      </c>
      <c r="G27" s="136">
        <v>1.6037735849056604E-2</v>
      </c>
    </row>
    <row r="28" spans="1:7" x14ac:dyDescent="0.2">
      <c r="A28" s="131" t="s">
        <v>163</v>
      </c>
      <c r="B28" s="132">
        <v>26471</v>
      </c>
      <c r="C28" s="133" t="s">
        <v>139</v>
      </c>
      <c r="D28" s="133" t="s">
        <v>139</v>
      </c>
      <c r="E28" s="132">
        <v>5976</v>
      </c>
      <c r="F28" s="133">
        <v>4.8421052631578948E-2</v>
      </c>
      <c r="G28" s="133">
        <v>3.3357637623040469E-2</v>
      </c>
    </row>
    <row r="29" spans="1:7" x14ac:dyDescent="0.2">
      <c r="A29" s="134" t="s">
        <v>164</v>
      </c>
      <c r="B29" s="135">
        <v>27841</v>
      </c>
      <c r="C29" s="136">
        <v>1.5798307063631056E-2</v>
      </c>
      <c r="D29" s="136">
        <v>8.7062833432128041E-3</v>
      </c>
      <c r="E29" s="135">
        <v>5976</v>
      </c>
      <c r="F29" s="136">
        <v>4.8421052631578948E-2</v>
      </c>
      <c r="G29" s="136">
        <v>3.3357637623040469E-2</v>
      </c>
    </row>
    <row r="30" spans="1:7" x14ac:dyDescent="0.2">
      <c r="A30" s="131" t="s">
        <v>165</v>
      </c>
      <c r="B30" s="132">
        <v>3300</v>
      </c>
      <c r="C30" s="133" t="s">
        <v>139</v>
      </c>
      <c r="D30" s="133" t="s">
        <v>139</v>
      </c>
      <c r="E30" s="133" t="s">
        <v>139</v>
      </c>
      <c r="F30" s="133" t="s">
        <v>139</v>
      </c>
      <c r="G30" s="133" t="s">
        <v>139</v>
      </c>
    </row>
    <row r="31" spans="1:7" x14ac:dyDescent="0.2">
      <c r="A31" s="131" t="s">
        <v>166</v>
      </c>
      <c r="B31" s="132">
        <v>13213</v>
      </c>
      <c r="C31" s="133" t="s">
        <v>139</v>
      </c>
      <c r="D31" s="133" t="s">
        <v>139</v>
      </c>
      <c r="E31" s="132">
        <v>3362</v>
      </c>
      <c r="F31" s="133">
        <v>9.5114006514657984E-2</v>
      </c>
      <c r="G31" s="133">
        <v>2.1804763502180476E-2</v>
      </c>
    </row>
    <row r="32" spans="1:7" x14ac:dyDescent="0.2">
      <c r="A32" s="137" t="s">
        <v>167</v>
      </c>
      <c r="B32" s="132">
        <v>41176</v>
      </c>
      <c r="C32" s="133" t="s">
        <v>139</v>
      </c>
      <c r="D32" s="133" t="s">
        <v>139</v>
      </c>
      <c r="E32" s="132">
        <v>9704</v>
      </c>
      <c r="F32" s="133">
        <v>6.2986088290064635E-2</v>
      </c>
      <c r="G32" s="133">
        <v>2.1908204622631176E-4</v>
      </c>
    </row>
    <row r="33" spans="1:7" x14ac:dyDescent="0.2">
      <c r="A33" s="138" t="s">
        <v>168</v>
      </c>
      <c r="B33" s="135">
        <v>60132</v>
      </c>
      <c r="C33" s="136">
        <v>4.0526042567918322E-2</v>
      </c>
      <c r="D33" s="136">
        <v>2.6509368494101317E-2</v>
      </c>
      <c r="E33" s="135">
        <v>13066</v>
      </c>
      <c r="F33" s="136">
        <v>7.1071399295024179E-2</v>
      </c>
      <c r="G33" s="136">
        <v>5.5326176713459954E-3</v>
      </c>
    </row>
    <row r="34" spans="1:7" x14ac:dyDescent="0.2">
      <c r="A34" s="131" t="s">
        <v>169</v>
      </c>
      <c r="B34" s="132">
        <v>10899</v>
      </c>
      <c r="C34" s="133" t="s">
        <v>139</v>
      </c>
      <c r="D34" s="133" t="s">
        <v>139</v>
      </c>
      <c r="E34" s="132">
        <v>2741</v>
      </c>
      <c r="F34" s="133">
        <v>5.0594097355308544E-2</v>
      </c>
      <c r="G34" s="133">
        <v>-8.0490609428899955E-3</v>
      </c>
    </row>
    <row r="35" spans="1:7" x14ac:dyDescent="0.2">
      <c r="A35" s="131" t="s">
        <v>170</v>
      </c>
      <c r="B35" s="132">
        <v>21087</v>
      </c>
      <c r="C35" s="133" t="s">
        <v>139</v>
      </c>
      <c r="D35" s="133" t="s">
        <v>139</v>
      </c>
      <c r="E35" s="132">
        <v>4114</v>
      </c>
      <c r="F35" s="133">
        <v>0.20151869158878505</v>
      </c>
      <c r="G35" s="133">
        <v>0.31800158604282314</v>
      </c>
    </row>
    <row r="36" spans="1:7" x14ac:dyDescent="0.2">
      <c r="A36" s="131" t="s">
        <v>171</v>
      </c>
      <c r="B36" s="132">
        <v>29318</v>
      </c>
      <c r="C36" s="133" t="s">
        <v>139</v>
      </c>
      <c r="D36" s="133" t="s">
        <v>139</v>
      </c>
      <c r="E36" s="132">
        <v>5801</v>
      </c>
      <c r="F36" s="133">
        <v>6.4208402128049902E-2</v>
      </c>
      <c r="G36" s="133">
        <v>6.4208402128049902E-2</v>
      </c>
    </row>
    <row r="37" spans="1:7" x14ac:dyDescent="0.2">
      <c r="A37" s="131" t="s">
        <v>172</v>
      </c>
      <c r="B37" s="132">
        <v>19134</v>
      </c>
      <c r="C37" s="133" t="s">
        <v>139</v>
      </c>
      <c r="D37" s="133" t="s">
        <v>139</v>
      </c>
      <c r="E37" s="132">
        <v>4560</v>
      </c>
      <c r="F37" s="133">
        <v>1.2433392539964476E-2</v>
      </c>
      <c r="G37" s="133">
        <v>4.7438330170777986E-3</v>
      </c>
    </row>
    <row r="38" spans="1:7" x14ac:dyDescent="0.2">
      <c r="A38" s="131" t="s">
        <v>173</v>
      </c>
      <c r="B38" s="132">
        <v>8370</v>
      </c>
      <c r="C38" s="133" t="s">
        <v>139</v>
      </c>
      <c r="D38" s="133" t="s">
        <v>139</v>
      </c>
      <c r="E38" s="132">
        <v>2149</v>
      </c>
      <c r="F38" s="133">
        <v>-9.2483108108108114E-2</v>
      </c>
      <c r="G38" s="133">
        <v>-0.11739864864864864</v>
      </c>
    </row>
    <row r="39" spans="1:7" x14ac:dyDescent="0.2">
      <c r="A39" s="131" t="s">
        <v>174</v>
      </c>
      <c r="B39" s="132">
        <v>10849</v>
      </c>
      <c r="C39" s="133" t="s">
        <v>139</v>
      </c>
      <c r="D39" s="133" t="s">
        <v>139</v>
      </c>
      <c r="E39" s="132">
        <v>2717</v>
      </c>
      <c r="F39" s="133">
        <v>0.14207650273224043</v>
      </c>
      <c r="G39" s="133">
        <v>0.12852112676056338</v>
      </c>
    </row>
    <row r="40" spans="1:7" x14ac:dyDescent="0.2">
      <c r="A40" s="134" t="s">
        <v>175</v>
      </c>
      <c r="B40" s="135">
        <v>104712</v>
      </c>
      <c r="C40" s="136">
        <v>5.0270812437311935E-2</v>
      </c>
      <c r="D40" s="136">
        <v>4.7362467866323907E-2</v>
      </c>
      <c r="E40" s="135">
        <v>22082</v>
      </c>
      <c r="F40" s="136">
        <v>6.4962623583313242E-2</v>
      </c>
      <c r="G40" s="136">
        <v>5.9934149603868711E-2</v>
      </c>
    </row>
    <row r="41" spans="1:7" x14ac:dyDescent="0.2">
      <c r="A41" s="131" t="s">
        <v>176</v>
      </c>
      <c r="B41" s="132">
        <v>14833</v>
      </c>
      <c r="C41" s="133" t="s">
        <v>139</v>
      </c>
      <c r="D41" s="133" t="s">
        <v>139</v>
      </c>
      <c r="E41" s="132">
        <v>3213</v>
      </c>
      <c r="F41" s="133">
        <v>-3.0476765238382619E-2</v>
      </c>
      <c r="G41" s="133">
        <v>-2.5608194622279128E-2</v>
      </c>
    </row>
    <row r="42" spans="1:7" x14ac:dyDescent="0.2">
      <c r="A42" s="134" t="s">
        <v>177</v>
      </c>
      <c r="B42" s="135">
        <v>15473</v>
      </c>
      <c r="C42" s="136">
        <v>8.8016690572434476E-3</v>
      </c>
      <c r="D42" s="136">
        <v>1.4161656646626587E-2</v>
      </c>
      <c r="E42" s="135">
        <v>3213</v>
      </c>
      <c r="F42" s="136">
        <v>-3.0476765238382619E-2</v>
      </c>
      <c r="G42" s="136">
        <v>-2.5608194622279128E-2</v>
      </c>
    </row>
    <row r="43" spans="1:7" x14ac:dyDescent="0.2">
      <c r="A43" s="131" t="s">
        <v>178</v>
      </c>
      <c r="B43" s="132">
        <v>36678</v>
      </c>
      <c r="C43" s="133" t="s">
        <v>139</v>
      </c>
      <c r="D43" s="133" t="s">
        <v>139</v>
      </c>
      <c r="E43" s="132">
        <v>6993</v>
      </c>
      <c r="F43" s="133">
        <v>0.15281899109792285</v>
      </c>
      <c r="G43" s="133">
        <v>-8.0778107484338942E-3</v>
      </c>
    </row>
    <row r="44" spans="1:7" x14ac:dyDescent="0.2">
      <c r="A44" s="131" t="s">
        <v>179</v>
      </c>
      <c r="B44" s="132">
        <v>29349</v>
      </c>
      <c r="C44" s="133" t="s">
        <v>139</v>
      </c>
      <c r="D44" s="133" t="s">
        <v>139</v>
      </c>
      <c r="E44" s="132">
        <v>5129</v>
      </c>
      <c r="F44" s="133">
        <v>-7.1338040919789972E-2</v>
      </c>
      <c r="G44" s="133">
        <v>-5.968194574368569E-2</v>
      </c>
    </row>
    <row r="45" spans="1:7" x14ac:dyDescent="0.2">
      <c r="A45" s="131" t="s">
        <v>180</v>
      </c>
      <c r="B45" s="132">
        <v>27011</v>
      </c>
      <c r="C45" s="133" t="s">
        <v>139</v>
      </c>
      <c r="D45" s="133" t="s">
        <v>139</v>
      </c>
      <c r="E45" s="132">
        <v>5021</v>
      </c>
      <c r="F45" s="133">
        <v>2.973748974569319E-2</v>
      </c>
      <c r="G45" s="133">
        <v>-2.1528525296017224E-4</v>
      </c>
    </row>
    <row r="46" spans="1:7" x14ac:dyDescent="0.2">
      <c r="A46" s="131" t="s">
        <v>181</v>
      </c>
      <c r="B46" s="132">
        <v>18341</v>
      </c>
      <c r="C46" s="133" t="s">
        <v>139</v>
      </c>
      <c r="D46" s="133" t="s">
        <v>139</v>
      </c>
      <c r="E46" s="132">
        <v>4923</v>
      </c>
      <c r="F46" s="133">
        <v>7.4890829694323147E-2</v>
      </c>
      <c r="G46" s="133">
        <v>1.0570358951772737E-2</v>
      </c>
    </row>
    <row r="47" spans="1:7" x14ac:dyDescent="0.2">
      <c r="A47" s="134" t="s">
        <v>182</v>
      </c>
      <c r="B47" s="135">
        <v>116092</v>
      </c>
      <c r="C47" s="136">
        <v>5.1148556268844562E-2</v>
      </c>
      <c r="D47" s="136">
        <v>2.8477456488968069E-2</v>
      </c>
      <c r="E47" s="135">
        <v>22066</v>
      </c>
      <c r="F47" s="136">
        <v>4.8515086718935611E-2</v>
      </c>
      <c r="G47" s="136">
        <v>-1.5584793902024567E-2</v>
      </c>
    </row>
    <row r="48" spans="1:7" x14ac:dyDescent="0.2">
      <c r="A48" s="131" t="s">
        <v>183</v>
      </c>
      <c r="B48" s="132">
        <v>39388</v>
      </c>
      <c r="C48" s="133" t="s">
        <v>139</v>
      </c>
      <c r="D48" s="133" t="s">
        <v>139</v>
      </c>
      <c r="E48" s="132">
        <v>6918</v>
      </c>
      <c r="F48" s="133">
        <v>-1.0441996853096838E-2</v>
      </c>
      <c r="G48" s="133">
        <v>-1.1706894059835236E-2</v>
      </c>
    </row>
    <row r="49" spans="1:7" x14ac:dyDescent="0.2">
      <c r="A49" s="131" t="s">
        <v>184</v>
      </c>
      <c r="B49" s="132">
        <v>19269</v>
      </c>
      <c r="C49" s="133" t="s">
        <v>139</v>
      </c>
      <c r="D49" s="133" t="s">
        <v>139</v>
      </c>
      <c r="E49" s="132">
        <v>4205</v>
      </c>
      <c r="F49" s="133">
        <v>5.1512878219554886E-2</v>
      </c>
      <c r="G49" s="133">
        <v>2.8615622583139984E-2</v>
      </c>
    </row>
    <row r="50" spans="1:7" x14ac:dyDescent="0.2">
      <c r="A50" s="131" t="s">
        <v>185</v>
      </c>
      <c r="B50" s="132">
        <v>4487</v>
      </c>
      <c r="C50" s="133" t="s">
        <v>139</v>
      </c>
      <c r="D50" s="133" t="s">
        <v>139</v>
      </c>
      <c r="E50" s="132">
        <v>1674</v>
      </c>
      <c r="F50" s="133">
        <v>0.10204081632653061</v>
      </c>
      <c r="G50" s="133">
        <v>0.11508220157255182</v>
      </c>
    </row>
    <row r="51" spans="1:7" x14ac:dyDescent="0.2">
      <c r="A51" s="131" t="s">
        <v>186</v>
      </c>
      <c r="B51" s="132">
        <v>8773</v>
      </c>
      <c r="C51" s="133" t="s">
        <v>139</v>
      </c>
      <c r="D51" s="133" t="s">
        <v>139</v>
      </c>
      <c r="E51" s="132">
        <v>1954</v>
      </c>
      <c r="F51" s="133">
        <v>4.38034188034188E-2</v>
      </c>
      <c r="G51" s="133">
        <v>-1.0683760683760685E-3</v>
      </c>
    </row>
    <row r="52" spans="1:7" x14ac:dyDescent="0.2">
      <c r="A52" s="134" t="s">
        <v>187</v>
      </c>
      <c r="B52" s="135">
        <v>75095</v>
      </c>
      <c r="C52" s="136">
        <v>2.8712722092083452E-2</v>
      </c>
      <c r="D52" s="136">
        <v>2.4653334069940889E-2</v>
      </c>
      <c r="E52" s="135">
        <v>14751</v>
      </c>
      <c r="F52" s="136">
        <v>2.5728391627842292E-2</v>
      </c>
      <c r="G52" s="136">
        <v>1.3433790603454404E-2</v>
      </c>
    </row>
    <row r="53" spans="1:7" x14ac:dyDescent="0.2">
      <c r="A53" s="131" t="s">
        <v>188</v>
      </c>
      <c r="B53" s="132">
        <v>56209</v>
      </c>
      <c r="C53" s="133" t="s">
        <v>139</v>
      </c>
      <c r="D53" s="133" t="s">
        <v>139</v>
      </c>
      <c r="E53" s="132">
        <v>12725</v>
      </c>
      <c r="F53" s="133">
        <v>0.12540903864862474</v>
      </c>
      <c r="G53" s="133">
        <v>6.1229994605286817E-2</v>
      </c>
    </row>
    <row r="54" spans="1:7" x14ac:dyDescent="0.2">
      <c r="A54" s="134" t="s">
        <v>189</v>
      </c>
      <c r="B54" s="135">
        <v>58111</v>
      </c>
      <c r="C54" s="136">
        <v>5.9066885365409147E-2</v>
      </c>
      <c r="D54" s="136">
        <v>4.5492823667252491E-2</v>
      </c>
      <c r="E54" s="135">
        <v>12725</v>
      </c>
      <c r="F54" s="136">
        <v>0.12540903864862474</v>
      </c>
      <c r="G54" s="136">
        <v>6.1229994605286817E-2</v>
      </c>
    </row>
    <row r="55" spans="1:7" x14ac:dyDescent="0.2">
      <c r="A55" s="131" t="s">
        <v>190</v>
      </c>
      <c r="B55" s="132">
        <v>21875</v>
      </c>
      <c r="C55" s="133" t="s">
        <v>139</v>
      </c>
      <c r="D55" s="133" t="s">
        <v>139</v>
      </c>
      <c r="E55" s="132">
        <v>4669</v>
      </c>
      <c r="F55" s="133">
        <v>7.407407407407407E-2</v>
      </c>
      <c r="G55" s="133">
        <v>9.6662830840046031E-3</v>
      </c>
    </row>
    <row r="56" spans="1:7" x14ac:dyDescent="0.2">
      <c r="A56" s="131" t="s">
        <v>191</v>
      </c>
      <c r="B56" s="132">
        <v>9699</v>
      </c>
      <c r="C56" s="133" t="s">
        <v>139</v>
      </c>
      <c r="D56" s="133" t="s">
        <v>139</v>
      </c>
      <c r="E56" s="132">
        <v>2540</v>
      </c>
      <c r="F56" s="133">
        <v>-1.0518114530580444E-2</v>
      </c>
      <c r="G56" s="133">
        <v>-2.2636484687083888E-2</v>
      </c>
    </row>
    <row r="57" spans="1:7" x14ac:dyDescent="0.2">
      <c r="A57" s="131" t="s">
        <v>192</v>
      </c>
      <c r="B57" s="132">
        <v>35717</v>
      </c>
      <c r="C57" s="133" t="s">
        <v>139</v>
      </c>
      <c r="D57" s="133" t="s">
        <v>139</v>
      </c>
      <c r="E57" s="132">
        <v>8495</v>
      </c>
      <c r="F57" s="133">
        <v>7.5180356916845964E-2</v>
      </c>
      <c r="G57" s="133">
        <v>-7.783110649889739E-4</v>
      </c>
    </row>
    <row r="58" spans="1:7" x14ac:dyDescent="0.2">
      <c r="A58" s="134" t="s">
        <v>193</v>
      </c>
      <c r="B58" s="135">
        <v>70950</v>
      </c>
      <c r="C58" s="136">
        <v>2.5140875596012136E-2</v>
      </c>
      <c r="D58" s="136">
        <v>1.228734841946667E-2</v>
      </c>
      <c r="E58" s="135">
        <v>15704</v>
      </c>
      <c r="F58" s="136">
        <v>6.0006749915626052E-2</v>
      </c>
      <c r="G58" s="136">
        <v>-1.0484378276368212E-3</v>
      </c>
    </row>
    <row r="59" spans="1:7" x14ac:dyDescent="0.2">
      <c r="A59" s="131" t="s">
        <v>194</v>
      </c>
      <c r="B59" s="132">
        <v>9188</v>
      </c>
      <c r="C59" s="133" t="s">
        <v>139</v>
      </c>
      <c r="D59" s="133" t="s">
        <v>139</v>
      </c>
      <c r="E59" s="132">
        <v>2499</v>
      </c>
      <c r="F59" s="133">
        <v>3.9950062421972535E-2</v>
      </c>
      <c r="G59" s="133">
        <v>3.1919744642042863E-2</v>
      </c>
    </row>
    <row r="60" spans="1:7" x14ac:dyDescent="0.2">
      <c r="A60" s="131" t="s">
        <v>195</v>
      </c>
      <c r="B60" s="132">
        <v>28135</v>
      </c>
      <c r="C60" s="133" t="s">
        <v>139</v>
      </c>
      <c r="D60" s="133" t="s">
        <v>139</v>
      </c>
      <c r="E60" s="132">
        <v>6222</v>
      </c>
      <c r="F60" s="133">
        <v>5.0126582278481012E-2</v>
      </c>
      <c r="G60" s="133">
        <v>4.0533693632832289E-2</v>
      </c>
    </row>
    <row r="61" spans="1:7" x14ac:dyDescent="0.2">
      <c r="A61" s="134" t="s">
        <v>196</v>
      </c>
      <c r="B61" s="135">
        <v>38860</v>
      </c>
      <c r="C61" s="136">
        <v>6.7582417582417578E-2</v>
      </c>
      <c r="D61" s="136">
        <v>5.9233449477351915E-2</v>
      </c>
      <c r="E61" s="135">
        <v>8721</v>
      </c>
      <c r="F61" s="136">
        <v>4.719020172910663E-2</v>
      </c>
      <c r="G61" s="136">
        <v>3.8205570618683758E-2</v>
      </c>
    </row>
    <row r="62" spans="1:7" x14ac:dyDescent="0.2">
      <c r="A62" s="131" t="s">
        <v>197</v>
      </c>
      <c r="B62" s="132">
        <v>15475</v>
      </c>
      <c r="C62" s="133" t="s">
        <v>139</v>
      </c>
      <c r="D62" s="133" t="s">
        <v>139</v>
      </c>
      <c r="E62" s="132">
        <v>4547</v>
      </c>
      <c r="F62" s="133">
        <v>0.22494612068965517</v>
      </c>
      <c r="G62" s="133">
        <v>8.2974137931034489E-2</v>
      </c>
    </row>
    <row r="63" spans="1:7" x14ac:dyDescent="0.2">
      <c r="A63" s="131" t="s">
        <v>198</v>
      </c>
      <c r="B63" s="132">
        <v>24067</v>
      </c>
      <c r="C63" s="133" t="s">
        <v>139</v>
      </c>
      <c r="D63" s="133" t="s">
        <v>139</v>
      </c>
      <c r="E63" s="132">
        <v>5914</v>
      </c>
      <c r="F63" s="133">
        <v>8.3348598644440372E-2</v>
      </c>
      <c r="G63" s="133">
        <v>-1.007695126419934E-2</v>
      </c>
    </row>
    <row r="64" spans="1:7" x14ac:dyDescent="0.2">
      <c r="A64" s="134" t="s">
        <v>199</v>
      </c>
      <c r="B64" s="135">
        <v>41540</v>
      </c>
      <c r="C64" s="136">
        <v>5.6432949314615601E-2</v>
      </c>
      <c r="D64" s="136">
        <v>2.9079529842772095E-2</v>
      </c>
      <c r="E64" s="135">
        <v>10461</v>
      </c>
      <c r="F64" s="136">
        <v>0.14066077854105333</v>
      </c>
      <c r="G64" s="136">
        <v>2.7589967284623772E-2</v>
      </c>
    </row>
    <row r="65" spans="1:7" x14ac:dyDescent="0.2">
      <c r="A65" s="131" t="s">
        <v>200</v>
      </c>
      <c r="B65" s="132">
        <v>39953</v>
      </c>
      <c r="C65" s="133" t="s">
        <v>139</v>
      </c>
      <c r="D65" s="133" t="s">
        <v>139</v>
      </c>
      <c r="E65" s="132">
        <v>6486</v>
      </c>
      <c r="F65" s="133">
        <v>5.121555915721232E-2</v>
      </c>
      <c r="G65" s="133">
        <v>3.0176026823134954E-2</v>
      </c>
    </row>
    <row r="66" spans="1:7" x14ac:dyDescent="0.2">
      <c r="A66" s="131" t="s">
        <v>201</v>
      </c>
      <c r="B66" s="132">
        <v>16989</v>
      </c>
      <c r="C66" s="133" t="s">
        <v>139</v>
      </c>
      <c r="D66" s="133" t="s">
        <v>139</v>
      </c>
      <c r="E66" s="132">
        <v>2442</v>
      </c>
      <c r="F66" s="133">
        <v>5.0322580645161291E-2</v>
      </c>
      <c r="G66" s="133">
        <v>3.7149028077753776E-2</v>
      </c>
    </row>
    <row r="67" spans="1:7" x14ac:dyDescent="0.2">
      <c r="A67" s="131" t="s">
        <v>202</v>
      </c>
      <c r="B67" s="132">
        <v>16481</v>
      </c>
      <c r="C67" s="133" t="s">
        <v>139</v>
      </c>
      <c r="D67" s="133" t="s">
        <v>139</v>
      </c>
      <c r="E67" s="132">
        <v>3025</v>
      </c>
      <c r="F67" s="133">
        <v>2.8212100611828689E-2</v>
      </c>
      <c r="G67" s="133">
        <v>1.3171947312210752E-2</v>
      </c>
    </row>
    <row r="68" spans="1:7" x14ac:dyDescent="0.2">
      <c r="A68" s="131" t="s">
        <v>203</v>
      </c>
      <c r="B68" s="132">
        <v>20067</v>
      </c>
      <c r="C68" s="133" t="s">
        <v>139</v>
      </c>
      <c r="D68" s="133" t="s">
        <v>139</v>
      </c>
      <c r="E68" s="132">
        <v>3984</v>
      </c>
      <c r="F68" s="133">
        <v>0.1125383970957833</v>
      </c>
      <c r="G68" s="133">
        <v>0.13835043709616116</v>
      </c>
    </row>
    <row r="69" spans="1:7" x14ac:dyDescent="0.2">
      <c r="A69" s="131" t="s">
        <v>204</v>
      </c>
      <c r="B69" s="132">
        <v>33664</v>
      </c>
      <c r="C69" s="133" t="s">
        <v>139</v>
      </c>
      <c r="D69" s="133" t="s">
        <v>139</v>
      </c>
      <c r="E69" s="132">
        <v>5264</v>
      </c>
      <c r="F69" s="133">
        <v>4.2995839112343968E-2</v>
      </c>
      <c r="G69" s="133">
        <v>3.9231226471170992E-2</v>
      </c>
    </row>
    <row r="70" spans="1:7" x14ac:dyDescent="0.2">
      <c r="A70" s="131" t="s">
        <v>205</v>
      </c>
      <c r="B70" s="132">
        <v>33789</v>
      </c>
      <c r="C70" s="133" t="s">
        <v>139</v>
      </c>
      <c r="D70" s="133" t="s">
        <v>139</v>
      </c>
      <c r="E70" s="132">
        <v>6642</v>
      </c>
      <c r="F70" s="133">
        <v>0.21961072346676461</v>
      </c>
      <c r="G70" s="133">
        <v>2.961135101789019E-2</v>
      </c>
    </row>
    <row r="71" spans="1:7" x14ac:dyDescent="0.2">
      <c r="A71" s="131" t="s">
        <v>206</v>
      </c>
      <c r="B71" s="132">
        <v>24559</v>
      </c>
      <c r="C71" s="133" t="s">
        <v>139</v>
      </c>
      <c r="D71" s="133" t="s">
        <v>139</v>
      </c>
      <c r="E71" s="132">
        <v>3883</v>
      </c>
      <c r="F71" s="133">
        <v>0.10942857142857143</v>
      </c>
      <c r="G71" s="133">
        <v>0.10717347813661046</v>
      </c>
    </row>
    <row r="72" spans="1:7" x14ac:dyDescent="0.2">
      <c r="A72" s="134" t="s">
        <v>207</v>
      </c>
      <c r="B72" s="135">
        <v>188402</v>
      </c>
      <c r="C72" s="136">
        <v>2.3679120210384472E-2</v>
      </c>
      <c r="D72" s="136">
        <v>1.2162774880979371E-2</v>
      </c>
      <c r="E72" s="135">
        <v>31726</v>
      </c>
      <c r="F72" s="136">
        <v>9.3585191823790978E-2</v>
      </c>
      <c r="G72" s="136">
        <v>5.3464939337857287E-2</v>
      </c>
    </row>
    <row r="73" spans="1:7" x14ac:dyDescent="0.2">
      <c r="A73" s="131" t="s">
        <v>208</v>
      </c>
      <c r="B73" s="132">
        <v>7875</v>
      </c>
      <c r="C73" s="133" t="s">
        <v>139</v>
      </c>
      <c r="D73" s="133" t="s">
        <v>139</v>
      </c>
      <c r="E73" s="132">
        <v>1962</v>
      </c>
      <c r="F73" s="133">
        <v>0.12306811677160848</v>
      </c>
      <c r="G73" s="133">
        <v>0.10818546078992558</v>
      </c>
    </row>
    <row r="74" spans="1:7" x14ac:dyDescent="0.2">
      <c r="A74" s="131" t="s">
        <v>209</v>
      </c>
      <c r="B74" s="132">
        <v>24419</v>
      </c>
      <c r="C74" s="133" t="s">
        <v>139</v>
      </c>
      <c r="D74" s="133" t="s">
        <v>139</v>
      </c>
      <c r="E74" s="132">
        <v>5555</v>
      </c>
      <c r="F74" s="133">
        <v>0.11278044871794872</v>
      </c>
      <c r="G74" s="133">
        <v>4.6082949308755762E-2</v>
      </c>
    </row>
    <row r="75" spans="1:7" x14ac:dyDescent="0.2">
      <c r="A75" s="134" t="s">
        <v>210</v>
      </c>
      <c r="B75" s="135">
        <v>33688</v>
      </c>
      <c r="C75" s="136">
        <v>6.6683553923120767E-2</v>
      </c>
      <c r="D75" s="136">
        <v>5.4853523357086299E-2</v>
      </c>
      <c r="E75" s="135">
        <v>7517</v>
      </c>
      <c r="F75" s="136">
        <v>0.11544739575604689</v>
      </c>
      <c r="G75" s="136">
        <v>6.2184624517661026E-2</v>
      </c>
    </row>
    <row r="76" spans="1:7" x14ac:dyDescent="0.2">
      <c r="A76" s="131" t="s">
        <v>211</v>
      </c>
      <c r="B76" s="132">
        <v>24232</v>
      </c>
      <c r="C76" s="133" t="s">
        <v>139</v>
      </c>
      <c r="D76" s="133" t="s">
        <v>139</v>
      </c>
      <c r="E76" s="132">
        <v>5967</v>
      </c>
      <c r="F76" s="133">
        <v>0.1056142301278488</v>
      </c>
      <c r="G76" s="133">
        <v>2.8849756463094792E-2</v>
      </c>
    </row>
    <row r="77" spans="1:7" x14ac:dyDescent="0.2">
      <c r="A77" s="134" t="s">
        <v>212</v>
      </c>
      <c r="B77" s="135">
        <v>25424</v>
      </c>
      <c r="C77" s="136">
        <v>7.6102598831795473E-2</v>
      </c>
      <c r="D77" s="136">
        <v>5.8698426201616333E-2</v>
      </c>
      <c r="E77" s="135">
        <v>5967</v>
      </c>
      <c r="F77" s="136">
        <v>0.1056142301278488</v>
      </c>
      <c r="G77" s="136">
        <v>2.8849756463094792E-2</v>
      </c>
    </row>
    <row r="78" spans="1:7" x14ac:dyDescent="0.2">
      <c r="A78" s="131" t="s">
        <v>213</v>
      </c>
      <c r="B78" s="132">
        <v>19103</v>
      </c>
      <c r="C78" s="133" t="s">
        <v>139</v>
      </c>
      <c r="D78" s="133" t="s">
        <v>139</v>
      </c>
      <c r="E78" s="132">
        <v>4514</v>
      </c>
      <c r="F78" s="133">
        <v>8.9811685176243355E-2</v>
      </c>
      <c r="G78" s="133">
        <v>4.7090074861144651E-2</v>
      </c>
    </row>
    <row r="79" spans="1:7" x14ac:dyDescent="0.2">
      <c r="A79" s="131" t="s">
        <v>214</v>
      </c>
      <c r="B79" s="132">
        <v>8556</v>
      </c>
      <c r="C79" s="133" t="s">
        <v>139</v>
      </c>
      <c r="D79" s="133" t="s">
        <v>139</v>
      </c>
      <c r="E79" s="132">
        <v>2015</v>
      </c>
      <c r="F79" s="133">
        <v>7.9271558650241034E-2</v>
      </c>
      <c r="G79" s="133">
        <v>7.8284182305630029E-2</v>
      </c>
    </row>
    <row r="80" spans="1:7" x14ac:dyDescent="0.2">
      <c r="A80" s="131" t="s">
        <v>215</v>
      </c>
      <c r="B80" s="132">
        <v>27082</v>
      </c>
      <c r="C80" s="133" t="s">
        <v>139</v>
      </c>
      <c r="D80" s="133" t="s">
        <v>139</v>
      </c>
      <c r="E80" s="132">
        <v>5001</v>
      </c>
      <c r="F80" s="133">
        <v>0.14965517241379311</v>
      </c>
      <c r="G80" s="133">
        <v>1.4482758620689656E-2</v>
      </c>
    </row>
    <row r="81" spans="1:7" x14ac:dyDescent="0.2">
      <c r="A81" s="131" t="s">
        <v>216</v>
      </c>
      <c r="B81" s="132">
        <v>22294</v>
      </c>
      <c r="C81" s="133" t="s">
        <v>139</v>
      </c>
      <c r="D81" s="133" t="s">
        <v>139</v>
      </c>
      <c r="E81" s="132">
        <v>5948</v>
      </c>
      <c r="F81" s="133">
        <v>0.12162926645295116</v>
      </c>
      <c r="G81" s="133">
        <v>9.5058468502451907E-2</v>
      </c>
    </row>
    <row r="82" spans="1:7" x14ac:dyDescent="0.2">
      <c r="A82" s="134" t="s">
        <v>217</v>
      </c>
      <c r="B82" s="135">
        <v>80156</v>
      </c>
      <c r="C82" s="136">
        <v>5.6909282700421941E-2</v>
      </c>
      <c r="D82" s="136">
        <v>3.7716185375248998E-2</v>
      </c>
      <c r="E82" s="135">
        <v>17478</v>
      </c>
      <c r="F82" s="136">
        <v>0.11594943174562636</v>
      </c>
      <c r="G82" s="136">
        <v>5.7989526120832802E-2</v>
      </c>
    </row>
    <row r="83" spans="1:7" x14ac:dyDescent="0.2">
      <c r="A83" s="131" t="s">
        <v>218</v>
      </c>
      <c r="B83" s="132">
        <v>7479</v>
      </c>
      <c r="C83" s="133" t="s">
        <v>139</v>
      </c>
      <c r="D83" s="133" t="s">
        <v>139</v>
      </c>
      <c r="E83" s="132">
        <v>1892</v>
      </c>
      <c r="F83" s="133">
        <v>2.159827213822894E-2</v>
      </c>
      <c r="G83" s="133">
        <v>-1.6456390565002744E-2</v>
      </c>
    </row>
    <row r="84" spans="1:7" x14ac:dyDescent="0.2">
      <c r="A84" s="131" t="s">
        <v>219</v>
      </c>
      <c r="B84" s="132">
        <v>26682</v>
      </c>
      <c r="C84" s="133" t="s">
        <v>139</v>
      </c>
      <c r="D84" s="133" t="s">
        <v>139</v>
      </c>
      <c r="E84" s="132">
        <v>6457</v>
      </c>
      <c r="F84" s="133">
        <v>0.10056246804158854</v>
      </c>
      <c r="G84" s="133">
        <v>5.4040055248618782E-2</v>
      </c>
    </row>
    <row r="85" spans="1:7" x14ac:dyDescent="0.2">
      <c r="A85" s="134" t="s">
        <v>220</v>
      </c>
      <c r="B85" s="135">
        <v>35890</v>
      </c>
      <c r="C85" s="136">
        <v>5.4069135657434875E-2</v>
      </c>
      <c r="D85" s="136">
        <v>4.3825758692895275E-2</v>
      </c>
      <c r="E85" s="135">
        <v>8349</v>
      </c>
      <c r="F85" s="136">
        <v>8.1616789739603582E-2</v>
      </c>
      <c r="G85" s="136">
        <v>3.716349310571241E-2</v>
      </c>
    </row>
    <row r="86" spans="1:7" x14ac:dyDescent="0.2">
      <c r="A86" s="131" t="s">
        <v>221</v>
      </c>
      <c r="B86" s="132">
        <v>8069</v>
      </c>
      <c r="C86" s="133" t="s">
        <v>139</v>
      </c>
      <c r="D86" s="133" t="s">
        <v>139</v>
      </c>
      <c r="E86" s="132">
        <v>1869</v>
      </c>
      <c r="F86" s="133">
        <v>0.1769521410579345</v>
      </c>
      <c r="G86" s="133">
        <v>8.890290037831021E-2</v>
      </c>
    </row>
    <row r="87" spans="1:7" x14ac:dyDescent="0.2">
      <c r="A87" s="131" t="s">
        <v>222</v>
      </c>
      <c r="B87" s="132">
        <v>46050</v>
      </c>
      <c r="C87" s="133" t="s">
        <v>139</v>
      </c>
      <c r="D87" s="133" t="s">
        <v>139</v>
      </c>
      <c r="E87" s="132">
        <v>8440</v>
      </c>
      <c r="F87" s="133">
        <v>0.1039895356442119</v>
      </c>
      <c r="G87" s="133">
        <v>6.1925689172992411E-2</v>
      </c>
    </row>
    <row r="88" spans="1:7" x14ac:dyDescent="0.2">
      <c r="A88" s="134" t="s">
        <v>223</v>
      </c>
      <c r="B88" s="135">
        <v>56004</v>
      </c>
      <c r="C88" s="136">
        <v>3.4773289974502054E-2</v>
      </c>
      <c r="D88" s="136">
        <v>2.5005569169079974E-2</v>
      </c>
      <c r="E88" s="135">
        <v>10309</v>
      </c>
      <c r="F88" s="136">
        <v>0.11653850319506119</v>
      </c>
      <c r="G88" s="136">
        <v>6.6630016492578339E-2</v>
      </c>
    </row>
    <row r="89" spans="1:7" x14ac:dyDescent="0.2">
      <c r="A89" s="131" t="s">
        <v>224</v>
      </c>
      <c r="B89" s="132">
        <v>3939</v>
      </c>
      <c r="C89" s="133" t="s">
        <v>139</v>
      </c>
      <c r="D89" s="133" t="s">
        <v>139</v>
      </c>
      <c r="E89" s="132">
        <v>1188</v>
      </c>
      <c r="F89" s="133">
        <v>1.3651877133105802E-2</v>
      </c>
      <c r="G89" s="133">
        <v>1.8884892086330936E-2</v>
      </c>
    </row>
    <row r="90" spans="1:7" x14ac:dyDescent="0.2">
      <c r="A90" s="131" t="s">
        <v>225</v>
      </c>
      <c r="B90" s="132">
        <v>21769</v>
      </c>
      <c r="C90" s="133" t="s">
        <v>139</v>
      </c>
      <c r="D90" s="133" t="s">
        <v>139</v>
      </c>
      <c r="E90" s="132">
        <v>4308</v>
      </c>
      <c r="F90" s="133">
        <v>0.12333767926988266</v>
      </c>
      <c r="G90" s="133">
        <v>6.0509554140127389E-2</v>
      </c>
    </row>
    <row r="91" spans="1:7" x14ac:dyDescent="0.2">
      <c r="A91" s="131" t="s">
        <v>226</v>
      </c>
      <c r="B91" s="132">
        <v>24417</v>
      </c>
      <c r="C91" s="133" t="s">
        <v>139</v>
      </c>
      <c r="D91" s="133" t="s">
        <v>139</v>
      </c>
      <c r="E91" s="132">
        <v>4776</v>
      </c>
      <c r="F91" s="133">
        <v>-3.864734299516908E-2</v>
      </c>
      <c r="G91" s="133">
        <v>-4.3142305215711524E-2</v>
      </c>
    </row>
    <row r="92" spans="1:7" x14ac:dyDescent="0.2">
      <c r="A92" s="131" t="s">
        <v>227</v>
      </c>
      <c r="B92" s="132">
        <v>30562</v>
      </c>
      <c r="C92" s="133" t="s">
        <v>139</v>
      </c>
      <c r="D92" s="133" t="s">
        <v>139</v>
      </c>
      <c r="E92" s="132">
        <v>6922</v>
      </c>
      <c r="F92" s="133">
        <v>0.15270607826810992</v>
      </c>
      <c r="G92" s="133">
        <v>3.1650841246043643E-2</v>
      </c>
    </row>
    <row r="93" spans="1:7" x14ac:dyDescent="0.2">
      <c r="A93" s="134" t="s">
        <v>228</v>
      </c>
      <c r="B93" s="135">
        <v>83731</v>
      </c>
      <c r="C93" s="136">
        <v>2.8093267684147195E-2</v>
      </c>
      <c r="D93" s="136">
        <v>1.4966053818325982E-2</v>
      </c>
      <c r="E93" s="135">
        <v>17194</v>
      </c>
      <c r="F93" s="136">
        <v>7.5969962453066336E-2</v>
      </c>
      <c r="G93" s="136">
        <v>1.5313344485909149E-2</v>
      </c>
    </row>
    <row r="94" spans="1:7" x14ac:dyDescent="0.2">
      <c r="A94" s="131" t="s">
        <v>229</v>
      </c>
      <c r="B94" s="132">
        <v>13488</v>
      </c>
      <c r="C94" s="133" t="s">
        <v>139</v>
      </c>
      <c r="D94" s="133" t="s">
        <v>139</v>
      </c>
      <c r="E94" s="132">
        <v>3526</v>
      </c>
      <c r="F94" s="133">
        <v>4.5360213459828047E-2</v>
      </c>
      <c r="G94" s="133">
        <v>3.4261241970021415E-2</v>
      </c>
    </row>
    <row r="95" spans="1:7" x14ac:dyDescent="0.2">
      <c r="A95" s="131" t="s">
        <v>230</v>
      </c>
      <c r="B95" s="132">
        <v>9800</v>
      </c>
      <c r="C95" s="133" t="s">
        <v>139</v>
      </c>
      <c r="D95" s="133" t="s">
        <v>139</v>
      </c>
      <c r="E95" s="132">
        <v>2539</v>
      </c>
      <c r="F95" s="133">
        <v>7.8589634664401026E-2</v>
      </c>
      <c r="G95" s="133">
        <v>9.0949033391915637E-2</v>
      </c>
    </row>
    <row r="96" spans="1:7" x14ac:dyDescent="0.2">
      <c r="A96" s="131" t="s">
        <v>231</v>
      </c>
      <c r="B96" s="132">
        <v>31606</v>
      </c>
      <c r="C96" s="133" t="s">
        <v>139</v>
      </c>
      <c r="D96" s="133" t="s">
        <v>139</v>
      </c>
      <c r="E96" s="132">
        <v>6136</v>
      </c>
      <c r="F96" s="133">
        <v>3.561181434599156E-2</v>
      </c>
      <c r="G96" s="133">
        <v>1.7428350116189002E-3</v>
      </c>
    </row>
    <row r="97" spans="1:7" x14ac:dyDescent="0.2">
      <c r="A97" s="131" t="s">
        <v>232</v>
      </c>
      <c r="B97" s="132">
        <v>28632</v>
      </c>
      <c r="C97" s="133" t="s">
        <v>139</v>
      </c>
      <c r="D97" s="133" t="s">
        <v>139</v>
      </c>
      <c r="E97" s="132">
        <v>4514</v>
      </c>
      <c r="F97" s="133">
        <v>9.1661077576570531E-3</v>
      </c>
      <c r="G97" s="133">
        <v>-3.8795303726391013E-2</v>
      </c>
    </row>
    <row r="98" spans="1:7" x14ac:dyDescent="0.2">
      <c r="A98" s="131" t="s">
        <v>233</v>
      </c>
      <c r="B98" s="132">
        <v>15661</v>
      </c>
      <c r="C98" s="133" t="s">
        <v>139</v>
      </c>
      <c r="D98" s="133" t="s">
        <v>139</v>
      </c>
      <c r="E98" s="132">
        <v>3286</v>
      </c>
      <c r="F98" s="133">
        <v>0.13584514344970619</v>
      </c>
      <c r="G98" s="133">
        <v>5.6127886323268206E-2</v>
      </c>
    </row>
    <row r="99" spans="1:7" x14ac:dyDescent="0.2">
      <c r="A99" s="134" t="s">
        <v>234</v>
      </c>
      <c r="B99" s="135">
        <v>104044</v>
      </c>
      <c r="C99" s="136">
        <v>2.2555504230999814E-2</v>
      </c>
      <c r="D99" s="136">
        <v>1.4243287471967998E-2</v>
      </c>
      <c r="E99" s="135">
        <v>20001</v>
      </c>
      <c r="F99" s="136">
        <v>5.1687874645073087E-2</v>
      </c>
      <c r="G99" s="136">
        <v>1.9149180139892214E-2</v>
      </c>
    </row>
    <row r="100" spans="1:7" x14ac:dyDescent="0.2">
      <c r="A100" s="139" t="s">
        <v>235</v>
      </c>
      <c r="B100" s="140">
        <f>B6+B8+B10+B14+B16+B19+B21+B27+B29+B33+B40+B42+B47+B52+B54+B58+B61+B64+B72+B75+B77+B82+B85+B88+B93+B99</f>
        <v>1563565</v>
      </c>
      <c r="C100" s="141">
        <v>0.04</v>
      </c>
      <c r="D100" s="141">
        <v>2.7E-2</v>
      </c>
      <c r="E100" s="140">
        <f>E6+E8+E10+E14+E16+E19+E21+E27+E29+E33+E40+E42+E47+E52+E54+E58+E61+E64+E72+E75+E77+E82+E85+E88+E93+E99</f>
        <v>320545</v>
      </c>
      <c r="F100" s="141">
        <v>7.4999999999999997E-2</v>
      </c>
      <c r="G100" s="141">
        <v>0.03</v>
      </c>
    </row>
    <row r="101" spans="1:7" x14ac:dyDescent="0.2">
      <c r="A101" s="138" t="s">
        <v>236</v>
      </c>
      <c r="B101" s="135">
        <v>1048</v>
      </c>
      <c r="C101" s="136">
        <v>0.30836454431960048</v>
      </c>
      <c r="D101" s="136">
        <v>0.30836454431960048</v>
      </c>
      <c r="E101" s="135">
        <v>370</v>
      </c>
      <c r="F101" s="136">
        <v>0.28919860627177701</v>
      </c>
      <c r="G101" s="136">
        <v>0.28919860627177701</v>
      </c>
    </row>
    <row r="102" spans="1:7" x14ac:dyDescent="0.2">
      <c r="A102" s="137" t="s">
        <v>237</v>
      </c>
      <c r="B102" s="132">
        <v>10504</v>
      </c>
      <c r="C102" s="133" t="s">
        <v>139</v>
      </c>
      <c r="D102" s="133" t="s">
        <v>139</v>
      </c>
      <c r="E102" s="132">
        <v>3190</v>
      </c>
      <c r="F102" s="133">
        <v>0.14706939949658396</v>
      </c>
      <c r="G102" s="133">
        <v>0.11169024571854058</v>
      </c>
    </row>
    <row r="103" spans="1:7" x14ac:dyDescent="0.2">
      <c r="A103" s="138" t="s">
        <v>238</v>
      </c>
      <c r="B103" s="135">
        <v>11409</v>
      </c>
      <c r="C103" s="136">
        <v>5.6976097832128959E-2</v>
      </c>
      <c r="D103" s="136">
        <v>4.1220657276995303E-2</v>
      </c>
      <c r="E103" s="135">
        <v>3190</v>
      </c>
      <c r="F103" s="136">
        <v>0.14706939949658396</v>
      </c>
      <c r="G103" s="136">
        <v>0.11169024571854058</v>
      </c>
    </row>
    <row r="104" spans="1:7" x14ac:dyDescent="0.2">
      <c r="A104" s="137" t="s">
        <v>239</v>
      </c>
      <c r="B104" s="132">
        <v>2234</v>
      </c>
      <c r="C104" s="133" t="s">
        <v>139</v>
      </c>
      <c r="D104" s="133" t="s">
        <v>139</v>
      </c>
      <c r="E104" s="132">
        <v>827</v>
      </c>
      <c r="F104" s="133">
        <v>0.21083455344070279</v>
      </c>
      <c r="G104" s="133">
        <v>0.17820324005891017</v>
      </c>
    </row>
    <row r="105" spans="1:7" x14ac:dyDescent="0.2">
      <c r="A105" s="138" t="s">
        <v>240</v>
      </c>
      <c r="B105" s="135">
        <v>2887</v>
      </c>
      <c r="C105" s="136">
        <v>0.13840694006309148</v>
      </c>
      <c r="D105" s="136">
        <v>0.12440570522979398</v>
      </c>
      <c r="E105" s="135">
        <v>827</v>
      </c>
      <c r="F105" s="136">
        <v>0.21083455344070279</v>
      </c>
      <c r="G105" s="136">
        <v>0.17820324005891017</v>
      </c>
    </row>
    <row r="106" spans="1:7" x14ac:dyDescent="0.2">
      <c r="A106" s="137" t="s">
        <v>241</v>
      </c>
      <c r="B106" s="132">
        <v>13251</v>
      </c>
      <c r="C106" s="133" t="s">
        <v>139</v>
      </c>
      <c r="D106" s="133" t="s">
        <v>139</v>
      </c>
      <c r="E106" s="132">
        <v>4753</v>
      </c>
      <c r="F106" s="133">
        <v>0.10380863910822109</v>
      </c>
      <c r="G106" s="133">
        <v>5.2484904784022297E-2</v>
      </c>
    </row>
    <row r="107" spans="1:7" x14ac:dyDescent="0.2">
      <c r="A107" s="138" t="s">
        <v>242</v>
      </c>
      <c r="B107" s="135">
        <v>14287</v>
      </c>
      <c r="C107" s="136">
        <v>8.9861926920436347E-2</v>
      </c>
      <c r="D107" s="136">
        <v>7.2469295903577688E-2</v>
      </c>
      <c r="E107" s="135">
        <v>4753</v>
      </c>
      <c r="F107" s="136">
        <v>0.10380863910822109</v>
      </c>
      <c r="G107" s="136">
        <v>5.2484904784022297E-2</v>
      </c>
    </row>
    <row r="108" spans="1:7" x14ac:dyDescent="0.2">
      <c r="A108" s="139" t="s">
        <v>243</v>
      </c>
      <c r="B108" s="140">
        <f>B101+B103+B105+B107</f>
        <v>29631</v>
      </c>
      <c r="C108" s="141">
        <v>8.7999999999999995E-2</v>
      </c>
      <c r="D108" s="141">
        <v>7.1999999999999995E-2</v>
      </c>
      <c r="E108" s="140">
        <f>E101+E103+E105+E107</f>
        <v>9140</v>
      </c>
      <c r="F108" s="141">
        <v>0.13400000000000001</v>
      </c>
      <c r="G108" s="141">
        <v>9.1999999999999998E-2</v>
      </c>
    </row>
    <row r="109" spans="1:7" x14ac:dyDescent="0.2">
      <c r="A109" s="142" t="s">
        <v>244</v>
      </c>
      <c r="B109" s="143">
        <f>B108+B100</f>
        <v>1593196</v>
      </c>
      <c r="C109" s="144">
        <v>0.04</v>
      </c>
      <c r="D109" s="144">
        <v>2.8000000000000001E-2</v>
      </c>
      <c r="E109" s="143">
        <f>E108+E100</f>
        <v>329685</v>
      </c>
      <c r="F109" s="144">
        <v>7.5999999999999998E-2</v>
      </c>
      <c r="G109" s="144">
        <v>3.2000000000000001E-2</v>
      </c>
    </row>
    <row r="110" spans="1:7" x14ac:dyDescent="0.2">
      <c r="A110" s="12" t="s">
        <v>101</v>
      </c>
      <c r="B110" s="125"/>
      <c r="C110" s="126"/>
      <c r="D110" s="126"/>
      <c r="E110" s="125"/>
      <c r="F110" s="126"/>
      <c r="G110" s="126"/>
    </row>
    <row r="111" spans="1:7" x14ac:dyDescent="0.2">
      <c r="A111" s="126"/>
      <c r="B111" s="125"/>
      <c r="C111" s="126"/>
      <c r="D111" s="126"/>
      <c r="E111" s="125"/>
      <c r="F111" s="126"/>
      <c r="G111" s="126"/>
    </row>
    <row r="112" spans="1:7" x14ac:dyDescent="0.2">
      <c r="A112" s="126"/>
      <c r="B112" s="125"/>
      <c r="C112" s="126"/>
      <c r="D112" s="126"/>
      <c r="E112" s="125"/>
      <c r="F112" s="126"/>
      <c r="G112" s="126"/>
    </row>
  </sheetData>
  <pageMargins left="0.7" right="0.7" top="0.75" bottom="0.75" header="0.3" footer="0.3"/>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Tab 1a</vt:lpstr>
      <vt:lpstr>Tab 1b</vt:lpstr>
      <vt:lpstr>Tab 1c</vt:lpstr>
      <vt:lpstr>Tab 1d</vt:lpstr>
      <vt:lpstr>Tab2</vt:lpstr>
      <vt:lpstr>Tab3</vt:lpstr>
      <vt:lpstr>Tab4</vt:lpstr>
      <vt:lpstr>Tab5</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Christophe JAGGERS</cp:lastModifiedBy>
  <cp:lastPrinted>2016-12-07T12:49:00Z</cp:lastPrinted>
  <dcterms:created xsi:type="dcterms:W3CDTF">2016-12-07T10:15:00Z</dcterms:created>
  <dcterms:modified xsi:type="dcterms:W3CDTF">2016-12-22T15:01:37Z</dcterms:modified>
</cp:coreProperties>
</file>