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25" yWindow="4530" windowWidth="18225" windowHeight="7680"/>
  </bookViews>
  <sheets>
    <sheet name="Graphique_1" sheetId="3" r:id="rId1"/>
    <sheet name="Graphique_2" sheetId="1" r:id="rId2"/>
    <sheet name="Graphique_3" sheetId="2" r:id="rId3"/>
    <sheet name="Carte_1" sheetId="8" r:id="rId4"/>
    <sheet name="Carte_2" sheetId="9" r:id="rId5"/>
    <sheet name="Graphique_4" sheetId="7" r:id="rId6"/>
    <sheet name="Carte_1old" sheetId="5" r:id="rId7"/>
    <sheet name="Carte_2old" sheetId="6" r:id="rId8"/>
    <sheet name="Graphique_4old" sheetId="4" r:id="rId9"/>
  </sheets>
  <calcPr calcId="145621"/>
</workbook>
</file>

<file path=xl/calcChain.xml><?xml version="1.0" encoding="utf-8"?>
<calcChain xmlns="http://schemas.openxmlformats.org/spreadsheetml/2006/main">
  <c r="H10" i="7" l="1"/>
  <c r="G7" i="7"/>
  <c r="I9" i="7"/>
  <c r="F20" i="7"/>
  <c r="D20" i="7"/>
  <c r="E20" i="7"/>
  <c r="I20" i="7" s="1"/>
  <c r="G19" i="7"/>
  <c r="G15" i="7"/>
  <c r="G14" i="7"/>
  <c r="G13" i="7"/>
  <c r="H16" i="7"/>
  <c r="H9" i="7"/>
  <c r="H11" i="7"/>
  <c r="H17" i="7"/>
  <c r="I17" i="7"/>
  <c r="I11" i="7"/>
  <c r="H8" i="7"/>
  <c r="I19" i="7"/>
  <c r="H19" i="7"/>
  <c r="I18" i="7"/>
  <c r="H18" i="7"/>
  <c r="G18" i="7"/>
  <c r="G17" i="7"/>
  <c r="J17" i="7" s="1"/>
  <c r="I16" i="7"/>
  <c r="G16" i="7"/>
  <c r="J16" i="7" s="1"/>
  <c r="I15" i="7"/>
  <c r="H15" i="7"/>
  <c r="I14" i="7"/>
  <c r="H14" i="7"/>
  <c r="I13" i="7"/>
  <c r="H13" i="7"/>
  <c r="I12" i="7"/>
  <c r="H12" i="7"/>
  <c r="G12" i="7"/>
  <c r="G11" i="7"/>
  <c r="J11" i="7" s="1"/>
  <c r="I10" i="7"/>
  <c r="G10" i="7"/>
  <c r="J10" i="7" s="1"/>
  <c r="G9" i="7"/>
  <c r="J9" i="7" s="1"/>
  <c r="I8" i="7"/>
  <c r="J14" i="7" l="1"/>
  <c r="J12" i="7"/>
  <c r="J18" i="7"/>
  <c r="J13" i="7"/>
  <c r="J15" i="7"/>
  <c r="J19" i="7"/>
  <c r="G8" i="7"/>
  <c r="J8" i="7" s="1"/>
  <c r="C20" i="7"/>
  <c r="G20" i="7" s="1"/>
  <c r="H7" i="7"/>
  <c r="H20" i="7"/>
  <c r="I7" i="7"/>
  <c r="J7" i="7" l="1"/>
  <c r="J20" i="7"/>
  <c r="C11" i="2" l="1"/>
  <c r="C9" i="2"/>
  <c r="C7" i="2"/>
  <c r="C10" i="2"/>
  <c r="C8" i="2" l="1"/>
  <c r="C13" i="1"/>
  <c r="C12" i="1"/>
  <c r="C11" i="1"/>
  <c r="C10" i="1"/>
  <c r="C9" i="1"/>
  <c r="C8" i="1"/>
  <c r="C7" i="1"/>
  <c r="I21" i="4" l="1"/>
  <c r="I30" i="4" l="1"/>
  <c r="J29" i="4"/>
  <c r="I29" i="4"/>
  <c r="H29" i="4"/>
  <c r="J28" i="4"/>
  <c r="I28" i="4"/>
  <c r="H28" i="4"/>
  <c r="J27" i="4"/>
  <c r="I27" i="4"/>
  <c r="H27" i="4"/>
  <c r="J26" i="4"/>
  <c r="I26" i="4"/>
  <c r="H26" i="4"/>
  <c r="J25" i="4"/>
  <c r="I25" i="4"/>
  <c r="H25" i="4"/>
  <c r="J24" i="4"/>
  <c r="I24" i="4"/>
  <c r="H24" i="4"/>
  <c r="J23" i="4"/>
  <c r="I23" i="4"/>
  <c r="H23" i="4"/>
  <c r="J22" i="4"/>
  <c r="I22" i="4"/>
  <c r="H22" i="4"/>
  <c r="J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J10" i="4"/>
  <c r="I10" i="4"/>
  <c r="H10" i="4"/>
  <c r="J9" i="4"/>
  <c r="I9" i="4"/>
  <c r="H9" i="4"/>
  <c r="J8" i="4"/>
  <c r="I8" i="4"/>
  <c r="H8" i="4"/>
  <c r="C14" i="1"/>
  <c r="H30" i="4" l="1"/>
  <c r="J30" i="4"/>
</calcChain>
</file>

<file path=xl/sharedStrings.xml><?xml version="1.0" encoding="utf-8"?>
<sst xmlns="http://schemas.openxmlformats.org/spreadsheetml/2006/main" count="199" uniqueCount="73">
  <si>
    <t>En milliard d'euros (Md€)</t>
  </si>
  <si>
    <t xml:space="preserve"> Projets de la recherche publique</t>
  </si>
  <si>
    <t xml:space="preserve"> Opérations immobilières</t>
  </si>
  <si>
    <t xml:space="preserve">Réseaux THD et TIC </t>
  </si>
  <si>
    <t xml:space="preserve"> Diffusion culture scientifique</t>
  </si>
  <si>
    <t xml:space="preserve"> Aides aux chercheurs</t>
  </si>
  <si>
    <t>Communes</t>
  </si>
  <si>
    <t>EPCI</t>
  </si>
  <si>
    <t>Alsace</t>
  </si>
  <si>
    <t>Aquitaine</t>
  </si>
  <si>
    <t>Ile-de-France</t>
  </si>
  <si>
    <t>Pays de la Loire</t>
  </si>
  <si>
    <t>Auvergne</t>
  </si>
  <si>
    <t>Champagne-Ardenne</t>
  </si>
  <si>
    <t>Bretagne</t>
  </si>
  <si>
    <t>Basse-Normandie</t>
  </si>
  <si>
    <t>Picardie</t>
  </si>
  <si>
    <t>Poitou-Charentes</t>
  </si>
  <si>
    <t>Bourgogne</t>
  </si>
  <si>
    <t>Haute-Normandie</t>
  </si>
  <si>
    <t>Midi-Pyrénées</t>
  </si>
  <si>
    <t>Limousin</t>
  </si>
  <si>
    <t>Rhône-Alpes</t>
  </si>
  <si>
    <t>Corse</t>
  </si>
  <si>
    <t>Nord-Pas-de-Calais</t>
  </si>
  <si>
    <t>Franche-Comté</t>
  </si>
  <si>
    <t>Lorraine</t>
  </si>
  <si>
    <t>Languedoc-Roussillon</t>
  </si>
  <si>
    <t>Provence-Alpes-Côte d'Azur</t>
  </si>
  <si>
    <t>Type d'opération</t>
  </si>
  <si>
    <t>répartition
en %</t>
  </si>
  <si>
    <t>Montant
en millions d'euros (M€)</t>
  </si>
  <si>
    <t>Type de collectivité</t>
  </si>
  <si>
    <t>France métropolitaine</t>
  </si>
  <si>
    <t>Répartition par type de collectivité
en pourcentage (%)</t>
  </si>
  <si>
    <t>Conseils régionaux
CR</t>
  </si>
  <si>
    <t>Communes
et EPCI
CO</t>
  </si>
  <si>
    <t>Ensemble des collectivités
TOT</t>
  </si>
  <si>
    <t>Graphique_1 : Le financement R&amp;T des collectivités territoriales</t>
  </si>
  <si>
    <t>Financement R&amp;T</t>
  </si>
  <si>
    <t>Total ventilé</t>
  </si>
  <si>
    <t>non ventilé</t>
  </si>
  <si>
    <t>Financement R&amp;T
en millions d'euros (M€)</t>
  </si>
  <si>
    <t>2014*</t>
  </si>
  <si>
    <t>Graphique_2 : Répartition par type d'opération du financement R&amp;T en 2014</t>
  </si>
  <si>
    <t xml:space="preserve"> Transfert &amp; innovation</t>
  </si>
  <si>
    <t xml:space="preserve"> Équipt de laboratoires publics</t>
  </si>
  <si>
    <t>Graphique_3 : Répartition du financement R&amp;T par type de collectivité en 2014</t>
  </si>
  <si>
    <t>Régions</t>
  </si>
  <si>
    <t>Départements</t>
  </si>
  <si>
    <t>Carte_1 : Les financements R&amp;T régionaux en France métropolitaine en 2014</t>
  </si>
  <si>
    <t>Carte_2 : L'effort régional en faveur de la R&amp;T en France métropolitaine en 2014</t>
  </si>
  <si>
    <t>Graphique_4 : Répartition des financements R&amp;T régionaux par niveau de collectivité en France métropolitaine en 2014</t>
  </si>
  <si>
    <t>Les données 2014 sont semi-définitives.</t>
  </si>
  <si>
    <t>code officiel géographique avant 2016</t>
  </si>
  <si>
    <t>code officiel géographique à partir de 2016</t>
  </si>
  <si>
    <t>Basse-Normandie - Haute-Normandie</t>
  </si>
  <si>
    <t>Bourgogne - Franche-Comté</t>
  </si>
  <si>
    <t>Centre-Val de Loire</t>
  </si>
  <si>
    <t>Aquitaine - Limousin - Poitou-Charentes</t>
  </si>
  <si>
    <t>Auvergne - Rhône-Alpes</t>
  </si>
  <si>
    <t>Languedoc-Roussillon - Midi-Pyrénées</t>
  </si>
  <si>
    <t>Nord-Pas-de-Calais - Picardie</t>
  </si>
  <si>
    <t>Alsace - Champagne-Ardenne - Lorraine</t>
  </si>
  <si>
    <t>Conseils départementaux
CD</t>
  </si>
  <si>
    <t>code officiel géographique</t>
  </si>
  <si>
    <t>Territoires avant 2016</t>
  </si>
  <si>
    <t>Financement R&amp;T de l'ens. des collectivités
en millions d'euros (M€)</t>
  </si>
  <si>
    <t>Financement R&amp;T de l'ens. des collectivités
en euros / habitant
(€/hab)</t>
  </si>
  <si>
    <t xml:space="preserve">Les données qui résultent des décisions prises par les exécutifs régionaux et, par ceux des autres niveaux, sont ici présentés en cumul afin de figurer le nouveau découpage territorial. </t>
  </si>
  <si>
    <t>Remarque:</t>
  </si>
  <si>
    <t>NOTE FLASH n°2 - Février 2016</t>
  </si>
  <si>
    <t>Territoire régional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</si>
</sst>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_-* #,##0.00\ [$€]_-;\-* #,##0.00\ [$€]_-;_-* &quot;-&quot;??\ [$€]_-;_-@_-"/>
    <numFmt numFmtId="167" formatCode="#,##0.0000"/>
  </numFmts>
  <fonts count="31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u/>
      <sz val="10"/>
      <color indexed="1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rgb="FF0064AF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i/>
      <sz val="8"/>
      <color theme="0" tint="-0.499984740745262"/>
      <name val="Arial"/>
      <family val="2"/>
    </font>
    <font>
      <b/>
      <sz val="11"/>
      <color rgb="FFFF0000"/>
      <name val="Arial"/>
      <family val="2"/>
    </font>
    <font>
      <b/>
      <sz val="11"/>
      <color rgb="FF00B0F0"/>
      <name val="Arial"/>
      <family val="2"/>
    </font>
    <font>
      <b/>
      <u/>
      <sz val="10"/>
      <name val="Arial"/>
      <family val="2"/>
    </font>
    <font>
      <i/>
      <sz val="8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/>
    <xf numFmtId="9" fontId="4" fillId="0" borderId="0" applyFont="0" applyFill="0" applyBorder="0" applyAlignment="0" applyProtection="0"/>
    <xf numFmtId="0" fontId="3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3" borderId="0" applyNumberFormat="0" applyBorder="0" applyAlignment="0" applyProtection="0"/>
    <xf numFmtId="0" fontId="8" fillId="16" borderId="2" applyNumberFormat="0" applyAlignment="0" applyProtection="0"/>
    <xf numFmtId="0" fontId="9" fillId="17" borderId="3" applyNumberFormat="0" applyAlignment="0" applyProtection="0"/>
    <xf numFmtId="0" fontId="3" fillId="0" borderId="1"/>
    <xf numFmtId="166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2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7" applyNumberFormat="0" applyFill="0" applyAlignment="0" applyProtection="0"/>
    <xf numFmtId="0" fontId="18" fillId="18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4" fillId="0" borderId="0"/>
    <xf numFmtId="0" fontId="3" fillId="19" borderId="8" applyNumberFormat="0" applyFont="0" applyAlignment="0" applyProtection="0"/>
    <xf numFmtId="0" fontId="19" fillId="16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/>
  </cellStyleXfs>
  <cellXfs count="127">
    <xf numFmtId="0" fontId="0" fillId="0" borderId="0" xfId="0"/>
    <xf numFmtId="1" fontId="3" fillId="0" borderId="1" xfId="2" applyNumberFormat="1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2" fontId="3" fillId="0" borderId="1" xfId="2" applyNumberFormat="1" applyFont="1" applyFill="1" applyBorder="1" applyAlignment="1">
      <alignment horizontal="center" vertical="center"/>
    </xf>
    <xf numFmtId="0" fontId="3" fillId="0" borderId="10" xfId="0" applyFont="1" applyFill="1" applyBorder="1"/>
    <xf numFmtId="0" fontId="23" fillId="0" borderId="0" xfId="0" applyFont="1"/>
    <xf numFmtId="0" fontId="24" fillId="0" borderId="0" xfId="0" applyFont="1"/>
    <xf numFmtId="0" fontId="25" fillId="0" borderId="0" xfId="38" applyFont="1" applyBorder="1"/>
    <xf numFmtId="0" fontId="25" fillId="0" borderId="0" xfId="38" applyFont="1" applyFill="1" applyBorder="1"/>
    <xf numFmtId="3" fontId="25" fillId="0" borderId="0" xfId="38" applyNumberFormat="1" applyFont="1" applyBorder="1"/>
    <xf numFmtId="3" fontId="25" fillId="0" borderId="0" xfId="38" applyNumberFormat="1" applyFont="1" applyFill="1" applyBorder="1"/>
    <xf numFmtId="9" fontId="3" fillId="0" borderId="14" xfId="1" applyFont="1" applyBorder="1" applyAlignment="1">
      <alignment horizontal="right" indent="2"/>
    </xf>
    <xf numFmtId="9" fontId="3" fillId="0" borderId="14" xfId="1" applyFont="1" applyFill="1" applyBorder="1" applyAlignment="1">
      <alignment horizontal="right" indent="2"/>
    </xf>
    <xf numFmtId="0" fontId="3" fillId="0" borderId="14" xfId="0" applyFont="1" applyBorder="1" applyAlignment="1">
      <alignment horizontal="right"/>
    </xf>
    <xf numFmtId="9" fontId="22" fillId="0" borderId="18" xfId="1" applyFont="1" applyBorder="1" applyAlignment="1">
      <alignment horizontal="right" indent="2"/>
    </xf>
    <xf numFmtId="0" fontId="3" fillId="0" borderId="20" xfId="0" applyFont="1" applyBorder="1" applyAlignment="1">
      <alignment horizontal="right"/>
    </xf>
    <xf numFmtId="0" fontId="2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right" indent="4"/>
    </xf>
    <xf numFmtId="165" fontId="22" fillId="0" borderId="19" xfId="0" applyNumberFormat="1" applyFont="1" applyBorder="1" applyAlignment="1">
      <alignment horizontal="right" indent="4"/>
    </xf>
    <xf numFmtId="165" fontId="3" fillId="0" borderId="20" xfId="0" applyNumberFormat="1" applyFont="1" applyBorder="1" applyAlignment="1">
      <alignment horizontal="right" indent="4"/>
    </xf>
    <xf numFmtId="165" fontId="22" fillId="0" borderId="18" xfId="0" applyNumberFormat="1" applyFont="1" applyBorder="1" applyAlignment="1">
      <alignment horizontal="right" indent="4"/>
    </xf>
    <xf numFmtId="164" fontId="3" fillId="0" borderId="0" xfId="0" applyNumberFormat="1" applyFont="1"/>
    <xf numFmtId="0" fontId="3" fillId="0" borderId="11" xfId="0" applyFont="1" applyBorder="1" applyAlignment="1">
      <alignment horizontal="left" indent="2"/>
    </xf>
    <xf numFmtId="0" fontId="3" fillId="0" borderId="14" xfId="0" applyFont="1" applyBorder="1" applyAlignment="1">
      <alignment horizontal="left" indent="2"/>
    </xf>
    <xf numFmtId="0" fontId="3" fillId="0" borderId="12" xfId="0" applyFont="1" applyBorder="1" applyAlignment="1">
      <alignment horizontal="left" indent="2"/>
    </xf>
    <xf numFmtId="165" fontId="3" fillId="0" borderId="11" xfId="0" applyNumberFormat="1" applyFont="1" applyBorder="1"/>
    <xf numFmtId="165" fontId="3" fillId="0" borderId="14" xfId="0" applyNumberFormat="1" applyFont="1" applyBorder="1"/>
    <xf numFmtId="9" fontId="3" fillId="0" borderId="11" xfId="1" applyNumberFormat="1" applyFont="1" applyBorder="1"/>
    <xf numFmtId="9" fontId="3" fillId="0" borderId="14" xfId="1" applyNumberFormat="1" applyFont="1" applyBorder="1"/>
    <xf numFmtId="0" fontId="3" fillId="0" borderId="0" xfId="39" applyFont="1"/>
    <xf numFmtId="0" fontId="3" fillId="0" borderId="0" xfId="39" applyFont="1" applyFill="1"/>
    <xf numFmtId="9" fontId="3" fillId="0" borderId="0" xfId="1" applyFont="1" applyFill="1"/>
    <xf numFmtId="3" fontId="3" fillId="0" borderId="0" xfId="39" applyNumberFormat="1" applyFont="1" applyFill="1"/>
    <xf numFmtId="3" fontId="3" fillId="0" borderId="0" xfId="1" applyNumberFormat="1" applyFont="1" applyFill="1"/>
    <xf numFmtId="167" fontId="3" fillId="0" borderId="0" xfId="39" applyNumberFormat="1" applyFont="1"/>
    <xf numFmtId="3" fontId="3" fillId="0" borderId="0" xfId="39" applyNumberFormat="1" applyFont="1"/>
    <xf numFmtId="0" fontId="3" fillId="0" borderId="0" xfId="39" applyFont="1" applyBorder="1"/>
    <xf numFmtId="0" fontId="3" fillId="0" borderId="14" xfId="39" applyFont="1" applyFill="1" applyBorder="1" applyAlignment="1">
      <alignment horizontal="left" indent="2"/>
    </xf>
    <xf numFmtId="3" fontId="22" fillId="0" borderId="0" xfId="39" applyNumberFormat="1" applyFont="1" applyFill="1"/>
    <xf numFmtId="3" fontId="22" fillId="0" borderId="0" xfId="1" applyNumberFormat="1" applyFont="1" applyFill="1"/>
    <xf numFmtId="0" fontId="22" fillId="0" borderId="0" xfId="39" applyFont="1"/>
    <xf numFmtId="165" fontId="3" fillId="0" borderId="0" xfId="39" applyNumberFormat="1" applyFont="1" applyFill="1" applyBorder="1" applyAlignment="1">
      <alignment horizontal="right" indent="2"/>
    </xf>
    <xf numFmtId="165" fontId="3" fillId="0" borderId="23" xfId="39" applyNumberFormat="1" applyFont="1" applyFill="1" applyBorder="1" applyAlignment="1">
      <alignment horizontal="right" indent="2"/>
    </xf>
    <xf numFmtId="9" fontId="3" fillId="0" borderId="0" xfId="1" applyFont="1" applyFill="1" applyBorder="1" applyAlignment="1">
      <alignment horizontal="right" indent="2"/>
    </xf>
    <xf numFmtId="9" fontId="3" fillId="0" borderId="23" xfId="1" applyFont="1" applyFill="1" applyBorder="1" applyAlignment="1">
      <alignment horizontal="right" indent="2"/>
    </xf>
    <xf numFmtId="167" fontId="3" fillId="0" borderId="0" xfId="1" applyNumberFormat="1" applyFont="1" applyFill="1"/>
    <xf numFmtId="0" fontId="3" fillId="0" borderId="17" xfId="39" applyFont="1" applyFill="1" applyBorder="1" applyAlignment="1">
      <alignment horizontal="center" wrapText="1"/>
    </xf>
    <xf numFmtId="0" fontId="3" fillId="0" borderId="22" xfId="39" applyFont="1" applyFill="1" applyBorder="1" applyAlignment="1">
      <alignment horizontal="center" wrapText="1"/>
    </xf>
    <xf numFmtId="0" fontId="3" fillId="0" borderId="14" xfId="39" applyFont="1" applyFill="1" applyBorder="1" applyAlignment="1">
      <alignment horizontal="center"/>
    </xf>
    <xf numFmtId="0" fontId="3" fillId="0" borderId="1" xfId="39" applyFont="1" applyFill="1" applyBorder="1" applyAlignment="1">
      <alignment horizontal="center" vertical="center"/>
    </xf>
    <xf numFmtId="0" fontId="22" fillId="20" borderId="18" xfId="39" applyFont="1" applyFill="1" applyBorder="1" applyAlignment="1">
      <alignment horizontal="center" vertical="center"/>
    </xf>
    <xf numFmtId="165" fontId="22" fillId="20" borderId="21" xfId="39" applyNumberFormat="1" applyFont="1" applyFill="1" applyBorder="1" applyAlignment="1">
      <alignment horizontal="right" vertical="center" indent="2"/>
    </xf>
    <xf numFmtId="165" fontId="22" fillId="20" borderId="24" xfId="39" applyNumberFormat="1" applyFont="1" applyFill="1" applyBorder="1" applyAlignment="1">
      <alignment horizontal="right" vertical="center" indent="2"/>
    </xf>
    <xf numFmtId="9" fontId="22" fillId="20" borderId="21" xfId="1" applyFont="1" applyFill="1" applyBorder="1" applyAlignment="1">
      <alignment horizontal="right" vertical="center" indent="2"/>
    </xf>
    <xf numFmtId="9" fontId="22" fillId="20" borderId="24" xfId="1" applyFont="1" applyFill="1" applyBorder="1" applyAlignment="1">
      <alignment horizontal="right" vertical="center" indent="2"/>
    </xf>
    <xf numFmtId="0" fontId="22" fillId="0" borderId="18" xfId="39" applyFont="1" applyFill="1" applyBorder="1" applyAlignment="1">
      <alignment horizontal="center" vertical="center"/>
    </xf>
    <xf numFmtId="165" fontId="22" fillId="0" borderId="24" xfId="39" applyNumberFormat="1" applyFont="1" applyFill="1" applyBorder="1" applyAlignment="1">
      <alignment horizontal="right" vertical="center" indent="2"/>
    </xf>
    <xf numFmtId="0" fontId="3" fillId="0" borderId="1" xfId="0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right" indent="2"/>
    </xf>
    <xf numFmtId="164" fontId="3" fillId="0" borderId="14" xfId="0" applyNumberFormat="1" applyFont="1" applyBorder="1" applyAlignment="1">
      <alignment horizontal="right" indent="2"/>
    </xf>
    <xf numFmtId="164" fontId="3" fillId="0" borderId="12" xfId="0" applyNumberFormat="1" applyFont="1" applyBorder="1" applyAlignment="1">
      <alignment horizontal="right" indent="2"/>
    </xf>
    <xf numFmtId="0" fontId="0" fillId="0" borderId="0" xfId="0" applyAlignment="1">
      <alignment horizontal="center"/>
    </xf>
    <xf numFmtId="0" fontId="22" fillId="0" borderId="1" xfId="0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right" vertical="center" indent="2"/>
    </xf>
    <xf numFmtId="9" fontId="3" fillId="0" borderId="0" xfId="1" applyNumberFormat="1" applyFont="1" applyFill="1" applyBorder="1" applyAlignment="1">
      <alignment horizontal="right" indent="2"/>
    </xf>
    <xf numFmtId="9" fontId="22" fillId="20" borderId="21" xfId="1" applyNumberFormat="1" applyFont="1" applyFill="1" applyBorder="1" applyAlignment="1">
      <alignment horizontal="right" vertical="center" indent="2"/>
    </xf>
    <xf numFmtId="0" fontId="3" fillId="0" borderId="1" xfId="39" applyFont="1" applyFill="1" applyBorder="1" applyAlignment="1">
      <alignment horizontal="center" vertical="center" wrapText="1"/>
    </xf>
    <xf numFmtId="0" fontId="3" fillId="21" borderId="14" xfId="39" applyFont="1" applyFill="1" applyBorder="1" applyAlignment="1">
      <alignment horizontal="left" indent="2"/>
    </xf>
    <xf numFmtId="0" fontId="3" fillId="21" borderId="14" xfId="39" applyFont="1" applyFill="1" applyBorder="1" applyAlignment="1">
      <alignment horizontal="center"/>
    </xf>
    <xf numFmtId="165" fontId="3" fillId="21" borderId="0" xfId="39" applyNumberFormat="1" applyFont="1" applyFill="1" applyBorder="1" applyAlignment="1">
      <alignment horizontal="right" indent="2"/>
    </xf>
    <xf numFmtId="165" fontId="3" fillId="21" borderId="23" xfId="39" applyNumberFormat="1" applyFont="1" applyFill="1" applyBorder="1" applyAlignment="1">
      <alignment horizontal="right" indent="2"/>
    </xf>
    <xf numFmtId="9" fontId="3" fillId="21" borderId="0" xfId="1" applyFont="1" applyFill="1" applyBorder="1" applyAlignment="1">
      <alignment horizontal="right" indent="2"/>
    </xf>
    <xf numFmtId="9" fontId="3" fillId="21" borderId="23" xfId="1" applyFont="1" applyFill="1" applyBorder="1" applyAlignment="1">
      <alignment horizontal="right" indent="2"/>
    </xf>
    <xf numFmtId="0" fontId="26" fillId="0" borderId="0" xfId="0" applyFont="1"/>
    <xf numFmtId="3" fontId="25" fillId="0" borderId="0" xfId="38" applyNumberFormat="1" applyFont="1" applyBorder="1" applyAlignment="1">
      <alignment horizontal="center"/>
    </xf>
    <xf numFmtId="0" fontId="27" fillId="0" borderId="0" xfId="0" applyFont="1"/>
    <xf numFmtId="0" fontId="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39" applyFont="1" applyFill="1" applyAlignment="1">
      <alignment vertical="center"/>
    </xf>
    <xf numFmtId="0" fontId="3" fillId="0" borderId="0" xfId="39" applyFont="1" applyAlignment="1">
      <alignment vertical="center"/>
    </xf>
    <xf numFmtId="0" fontId="27" fillId="0" borderId="0" xfId="0" applyFont="1" applyAlignment="1">
      <alignment vertical="center"/>
    </xf>
    <xf numFmtId="9" fontId="3" fillId="0" borderId="0" xfId="1" applyFont="1" applyFill="1" applyAlignment="1">
      <alignment vertical="center"/>
    </xf>
    <xf numFmtId="3" fontId="3" fillId="0" borderId="0" xfId="39" applyNumberFormat="1" applyFont="1" applyFill="1" applyAlignment="1">
      <alignment vertical="center"/>
    </xf>
    <xf numFmtId="167" fontId="3" fillId="0" borderId="0" xfId="1" applyNumberFormat="1" applyFont="1" applyFill="1" applyAlignment="1">
      <alignment vertical="center"/>
    </xf>
    <xf numFmtId="3" fontId="3" fillId="0" borderId="0" xfId="1" applyNumberFormat="1" applyFont="1" applyFill="1" applyAlignment="1">
      <alignment vertical="center"/>
    </xf>
    <xf numFmtId="0" fontId="3" fillId="0" borderId="17" xfId="39" applyFont="1" applyFill="1" applyBorder="1" applyAlignment="1">
      <alignment horizontal="center" vertical="center" wrapText="1"/>
    </xf>
    <xf numFmtId="0" fontId="3" fillId="0" borderId="22" xfId="39" applyFont="1" applyFill="1" applyBorder="1" applyAlignment="1">
      <alignment horizontal="center" vertical="center" wrapText="1"/>
    </xf>
    <xf numFmtId="0" fontId="3" fillId="0" borderId="14" xfId="39" applyFont="1" applyFill="1" applyBorder="1" applyAlignment="1">
      <alignment horizontal="left" vertical="center"/>
    </xf>
    <xf numFmtId="0" fontId="3" fillId="0" borderId="14" xfId="39" applyFont="1" applyFill="1" applyBorder="1" applyAlignment="1">
      <alignment horizontal="center" vertical="center"/>
    </xf>
    <xf numFmtId="165" fontId="3" fillId="0" borderId="0" xfId="39" applyNumberFormat="1" applyFont="1" applyFill="1" applyBorder="1" applyAlignment="1">
      <alignment horizontal="right" vertical="center"/>
    </xf>
    <xf numFmtId="165" fontId="3" fillId="0" borderId="23" xfId="39" applyNumberFormat="1" applyFont="1" applyFill="1" applyBorder="1" applyAlignment="1">
      <alignment horizontal="right" vertical="center"/>
    </xf>
    <xf numFmtId="9" fontId="3" fillId="0" borderId="0" xfId="1" applyFont="1" applyFill="1" applyBorder="1" applyAlignment="1">
      <alignment horizontal="right" vertical="center"/>
    </xf>
    <xf numFmtId="9" fontId="3" fillId="0" borderId="23" xfId="1" applyFont="1" applyFill="1" applyBorder="1" applyAlignment="1">
      <alignment horizontal="right" vertical="center"/>
    </xf>
    <xf numFmtId="9" fontId="3" fillId="0" borderId="0" xfId="1" applyNumberFormat="1" applyFont="1" applyFill="1" applyBorder="1" applyAlignment="1">
      <alignment horizontal="right" vertical="center"/>
    </xf>
    <xf numFmtId="165" fontId="22" fillId="20" borderId="21" xfId="39" applyNumberFormat="1" applyFont="1" applyFill="1" applyBorder="1" applyAlignment="1">
      <alignment horizontal="right" vertical="center"/>
    </xf>
    <xf numFmtId="165" fontId="22" fillId="20" borderId="24" xfId="39" applyNumberFormat="1" applyFont="1" applyFill="1" applyBorder="1" applyAlignment="1">
      <alignment horizontal="right" vertical="center"/>
    </xf>
    <xf numFmtId="9" fontId="22" fillId="20" borderId="21" xfId="1" applyFont="1" applyFill="1" applyBorder="1" applyAlignment="1">
      <alignment horizontal="right" vertical="center"/>
    </xf>
    <xf numFmtId="9" fontId="22" fillId="20" borderId="21" xfId="1" applyNumberFormat="1" applyFont="1" applyFill="1" applyBorder="1" applyAlignment="1">
      <alignment horizontal="right" vertical="center"/>
    </xf>
    <xf numFmtId="9" fontId="22" fillId="20" borderId="24" xfId="1" applyFont="1" applyFill="1" applyBorder="1" applyAlignment="1">
      <alignment horizontal="right" vertical="center"/>
    </xf>
    <xf numFmtId="0" fontId="26" fillId="0" borderId="0" xfId="0" applyFont="1" applyAlignment="1">
      <alignment vertical="center"/>
    </xf>
    <xf numFmtId="3" fontId="22" fillId="0" borderId="0" xfId="39" applyNumberFormat="1" applyFont="1" applyFill="1" applyAlignment="1">
      <alignment vertical="center"/>
    </xf>
    <xf numFmtId="3" fontId="22" fillId="0" borderId="0" xfId="1" applyNumberFormat="1" applyFont="1" applyFill="1" applyAlignment="1">
      <alignment vertical="center"/>
    </xf>
    <xf numFmtId="0" fontId="22" fillId="0" borderId="0" xfId="39" applyFont="1" applyAlignment="1">
      <alignment vertical="center"/>
    </xf>
    <xf numFmtId="0" fontId="25" fillId="0" borderId="0" xfId="38" applyFont="1" applyFill="1" applyBorder="1" applyAlignment="1">
      <alignment vertical="center"/>
    </xf>
    <xf numFmtId="3" fontId="25" fillId="0" borderId="0" xfId="38" applyNumberFormat="1" applyFont="1" applyFill="1" applyBorder="1" applyAlignment="1">
      <alignment vertical="center"/>
    </xf>
    <xf numFmtId="3" fontId="0" fillId="0" borderId="0" xfId="0" applyNumberFormat="1"/>
    <xf numFmtId="165" fontId="0" fillId="0" borderId="0" xfId="0" applyNumberFormat="1"/>
    <xf numFmtId="165" fontId="22" fillId="0" borderId="18" xfId="0" applyNumberFormat="1" applyFont="1" applyBorder="1"/>
    <xf numFmtId="9" fontId="22" fillId="0" borderId="18" xfId="1" applyNumberFormat="1" applyFont="1" applyBorder="1"/>
    <xf numFmtId="0" fontId="28" fillId="0" borderId="0" xfId="0" applyFont="1" applyAlignment="1">
      <alignment vertical="center"/>
    </xf>
    <xf numFmtId="9" fontId="0" fillId="0" borderId="0" xfId="1" applyFont="1"/>
    <xf numFmtId="0" fontId="4" fillId="0" borderId="0" xfId="39"/>
    <xf numFmtId="0" fontId="22" fillId="0" borderId="0" xfId="0" applyFont="1"/>
    <xf numFmtId="0" fontId="29" fillId="0" borderId="0" xfId="0" applyFont="1"/>
    <xf numFmtId="3" fontId="30" fillId="0" borderId="0" xfId="38" applyNumberFormat="1" applyFont="1" applyFill="1" applyBorder="1" applyAlignment="1">
      <alignment wrapText="1"/>
    </xf>
    <xf numFmtId="0" fontId="3" fillId="0" borderId="15" xfId="39" applyFont="1" applyBorder="1" applyAlignment="1">
      <alignment horizontal="center" vertical="center" wrapText="1"/>
    </xf>
    <xf numFmtId="0" fontId="3" fillId="0" borderId="17" xfId="39" applyFont="1" applyBorder="1" applyAlignment="1">
      <alignment horizontal="center" vertical="center"/>
    </xf>
    <xf numFmtId="0" fontId="3" fillId="0" borderId="16" xfId="39" applyFont="1" applyBorder="1" applyAlignment="1">
      <alignment horizontal="center" vertical="center"/>
    </xf>
    <xf numFmtId="0" fontId="3" fillId="0" borderId="15" xfId="39" applyFont="1" applyBorder="1" applyAlignment="1">
      <alignment horizontal="center" wrapText="1"/>
    </xf>
    <xf numFmtId="0" fontId="3" fillId="0" borderId="17" xfId="39" applyFont="1" applyBorder="1" applyAlignment="1">
      <alignment horizontal="center"/>
    </xf>
    <xf numFmtId="0" fontId="3" fillId="0" borderId="16" xfId="39" applyFont="1" applyBorder="1" applyAlignment="1">
      <alignment horizontal="center"/>
    </xf>
  </cellXfs>
  <cellStyles count="4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Bad" xfId="21"/>
    <cellStyle name="Calculation" xfId="22"/>
    <cellStyle name="Check Cell" xfId="23"/>
    <cellStyle name="Encadr" xfId="24"/>
    <cellStyle name="Euro" xfId="25"/>
    <cellStyle name="Explanatory Text" xfId="26"/>
    <cellStyle name="Good" xfId="27"/>
    <cellStyle name="Heading 1" xfId="28"/>
    <cellStyle name="Heading 2" xfId="29"/>
    <cellStyle name="Heading 3" xfId="30"/>
    <cellStyle name="Heading 4" xfId="31"/>
    <cellStyle name="Input" xfId="32"/>
    <cellStyle name="Lien hypertexte 2" xfId="33"/>
    <cellStyle name="Linked Cell" xfId="34"/>
    <cellStyle name="Neutral" xfId="35"/>
    <cellStyle name="Normal" xfId="0" builtinId="0"/>
    <cellStyle name="Normal 2" xfId="36"/>
    <cellStyle name="Normal 3" xfId="37"/>
    <cellStyle name="Normal 4" xfId="38"/>
    <cellStyle name="Normal 4 2" xfId="44"/>
    <cellStyle name="Normal_Classeur5" xfId="2"/>
    <cellStyle name="Normal_Synthèse_10_encours ClVN" xfId="39"/>
    <cellStyle name="Note" xfId="40"/>
    <cellStyle name="Output" xfId="41"/>
    <cellStyle name="Pourcentage" xfId="1" builtinId="5"/>
    <cellStyle name="Title" xfId="42"/>
    <cellStyle name="Warning Text" xfId="43"/>
  </cellStyles>
  <dxfs count="0"/>
  <tableStyles count="0" defaultTableStyle="TableStyleMedium2" defaultPivotStyle="PivotStyleLight16"/>
  <colors>
    <mruColors>
      <color rgb="FFEAEAEA"/>
      <color rgb="FFFF9900"/>
      <color rgb="FF0064A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12931864559501E-2"/>
          <c:y val="1.8373703287089111E-2"/>
          <c:w val="0.98360830702183488"/>
          <c:h val="0.5335715418226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Graphique_1!$A$7</c:f>
              <c:strCache>
                <c:ptCount val="1"/>
                <c:pt idx="0">
                  <c:v>En milliard d'euros (Md€)</c:v>
                </c:pt>
              </c:strCache>
            </c:strRef>
          </c:tx>
          <c:spPr>
            <a:solidFill>
              <a:srgbClr val="0064AF"/>
            </a:solidFill>
            <a:ln w="25400">
              <a:noFill/>
            </a:ln>
          </c:spPr>
          <c:invertIfNegative val="0"/>
          <c:dLbls>
            <c:numFmt formatCode="0.00" sourceLinked="0"/>
            <c:spPr>
              <a:noFill/>
              <a:ln w="25400">
                <a:noFill/>
              </a:ln>
            </c:spPr>
            <c:txPr>
              <a:bodyPr anchor="t" anchorCtr="0"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Graphique_1!$B$6:$I$6</c:f>
              <c:strCach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2014*</c:v>
                </c:pt>
              </c:strCache>
            </c:strRef>
          </c:cat>
          <c:val>
            <c:numRef>
              <c:f>Graphique_1!$B$7:$I$7</c:f>
              <c:numCache>
                <c:formatCode>0.00</c:formatCode>
                <c:ptCount val="8"/>
                <c:pt idx="0">
                  <c:v>0.94576788200000006</c:v>
                </c:pt>
                <c:pt idx="1">
                  <c:v>1.093476441</c:v>
                </c:pt>
                <c:pt idx="2">
                  <c:v>1.2512373125179999</c:v>
                </c:pt>
                <c:pt idx="3">
                  <c:v>1.1907400479999997</c:v>
                </c:pt>
                <c:pt idx="4">
                  <c:v>1.18457265</c:v>
                </c:pt>
                <c:pt idx="5">
                  <c:v>1.21396583</c:v>
                </c:pt>
                <c:pt idx="6">
                  <c:v>1.1986749999999999</c:v>
                </c:pt>
                <c:pt idx="7">
                  <c:v>1.2583629999999999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8488576"/>
        <c:axId val="88516096"/>
      </c:barChart>
      <c:catAx>
        <c:axId val="884885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851609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88516096"/>
        <c:scaling>
          <c:orientation val="minMax"/>
          <c:max val="1.5"/>
          <c:min val="0"/>
        </c:scaling>
        <c:delete val="0"/>
        <c:axPos val="l"/>
        <c:numFmt formatCode="0.00" sourceLinked="1"/>
        <c:majorTickMark val="none"/>
        <c:minorTickMark val="none"/>
        <c:tickLblPos val="none"/>
        <c:spPr>
          <a:ln w="3175">
            <a:solidFill>
              <a:schemeClr val="bg1"/>
            </a:solidFill>
            <a:prstDash val="solid"/>
          </a:ln>
        </c:spPr>
        <c:crossAx val="88488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133684389622407E-3"/>
          <c:y val="0.67158438879739235"/>
          <c:w val="0.37730736336203735"/>
          <c:h val="0.1410401477593078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>
          <a:lumMod val="50000"/>
          <a:lumOff val="50000"/>
        </a:schemeClr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692928214481665"/>
          <c:y val="6.1270995873994857E-2"/>
          <c:w val="0.5600691719555122"/>
          <c:h val="0.8489956001172227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699FF"/>
              </a:solidFill>
            </c:spPr>
          </c:dPt>
          <c:dPt>
            <c:idx val="1"/>
            <c:bubble3D val="0"/>
            <c:spPr>
              <a:solidFill>
                <a:srgbClr val="99CCFF"/>
              </a:solidFill>
            </c:spPr>
          </c:dPt>
          <c:dPt>
            <c:idx val="2"/>
            <c:bubble3D val="0"/>
            <c:spPr>
              <a:solidFill>
                <a:srgbClr val="CCECFF"/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Lbls>
            <c:dLbl>
              <c:idx val="0"/>
              <c:layout>
                <c:manualLayout>
                  <c:x val="0.13200142355086969"/>
                  <c:y val="4.33196415430143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>
                <c:manualLayout>
                  <c:x val="-0.23761940774352358"/>
                  <c:y val="8.554123656498929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2"/>
              <c:layout>
                <c:manualLayout>
                  <c:x val="-0.13106840458502009"/>
                  <c:y val="0.2044594740537830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3"/>
              <c:layout>
                <c:manualLayout>
                  <c:x val="-0.1242409952993164"/>
                  <c:y val="-0.2473643872398563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4"/>
              <c:layout>
                <c:manualLayout>
                  <c:x val="-0.23098269495974019"/>
                  <c:y val="-1.992542919165709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5"/>
              <c:layout>
                <c:manualLayout>
                  <c:x val="-0.19930453608553167"/>
                  <c:y val="-0.1989170491093778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6"/>
              <c:layout>
                <c:manualLayout>
                  <c:x val="0.1546877826712339"/>
                  <c:y val="-7.1436457633671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Graphique_2!$A$7:$A$13</c:f>
              <c:strCache>
                <c:ptCount val="7"/>
                <c:pt idx="0">
                  <c:v> Projets de la recherche publique</c:v>
                </c:pt>
                <c:pt idx="1">
                  <c:v> Équipt de laboratoires publics</c:v>
                </c:pt>
                <c:pt idx="2">
                  <c:v> Opérations immobilières</c:v>
                </c:pt>
                <c:pt idx="3">
                  <c:v> Transfert &amp; innovation</c:v>
                </c:pt>
                <c:pt idx="4">
                  <c:v>Réseaux THD et TIC </c:v>
                </c:pt>
                <c:pt idx="5">
                  <c:v> Diffusion culture scientifique</c:v>
                </c:pt>
                <c:pt idx="6">
                  <c:v> Aides aux chercheurs</c:v>
                </c:pt>
              </c:strCache>
            </c:strRef>
          </c:cat>
          <c:val>
            <c:numRef>
              <c:f>Graphique_2!$C$7:$C$13</c:f>
              <c:numCache>
                <c:formatCode>0%</c:formatCode>
                <c:ptCount val="7"/>
                <c:pt idx="0">
                  <c:v>0.11211548367812874</c:v>
                </c:pt>
                <c:pt idx="1">
                  <c:v>8.0028204753152754E-2</c:v>
                </c:pt>
                <c:pt idx="2">
                  <c:v>0.35873695490419283</c:v>
                </c:pt>
                <c:pt idx="3">
                  <c:v>0.3001874487258574</c:v>
                </c:pt>
                <c:pt idx="4">
                  <c:v>1.1580006741158588E-2</c:v>
                </c:pt>
                <c:pt idx="5">
                  <c:v>3.1106313158614372E-2</c:v>
                </c:pt>
                <c:pt idx="6">
                  <c:v>0.10624558803889521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</c:plotArea>
    <c:plotVisOnly val="1"/>
    <c:dispBlanksAs val="gap"/>
    <c:showDLblsOverMax val="0"/>
  </c:chart>
  <c:spPr>
    <a:ln>
      <a:solidFill>
        <a:schemeClr val="tx1">
          <a:lumMod val="50000"/>
          <a:lumOff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526239387674309E-2"/>
          <c:y val="0.10827379938727294"/>
          <c:w val="0.8083965014577259"/>
          <c:h val="0.5629599379667580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Graphique_3!$A$7</c:f>
              <c:strCache>
                <c:ptCount val="1"/>
                <c:pt idx="0">
                  <c:v>Régions</c:v>
                </c:pt>
              </c:strCache>
            </c:strRef>
          </c:tx>
          <c:spPr>
            <a:solidFill>
              <a:srgbClr val="CCECFF"/>
            </a:solidFill>
          </c:spPr>
          <c:invertIfNegative val="0"/>
          <c:dLbls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Graphique_3!$C$7</c:f>
              <c:numCache>
                <c:formatCode>0%</c:formatCode>
                <c:ptCount val="1"/>
                <c:pt idx="0">
                  <c:v>0.66095474835162826</c:v>
                </c:pt>
              </c:numCache>
            </c:numRef>
          </c:val>
        </c:ser>
        <c:ser>
          <c:idx val="1"/>
          <c:order val="1"/>
          <c:tx>
            <c:strRef>
              <c:f>Graphique_3!$A$8</c:f>
              <c:strCache>
                <c:ptCount val="1"/>
                <c:pt idx="0">
                  <c:v>Départements</c:v>
                </c:pt>
              </c:strCache>
            </c:strRef>
          </c:tx>
          <c:spPr>
            <a:solidFill>
              <a:srgbClr val="6699FF"/>
            </a:solidFill>
          </c:spPr>
          <c:invertIfNegative val="0"/>
          <c:dLbls>
            <c:dLbl>
              <c:idx val="0"/>
              <c:layout>
                <c:manualLayout>
                  <c:x val="-2.1108179419525065E-2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 rot="0" vert="horz"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Graphique_3!$C$8</c:f>
              <c:numCache>
                <c:formatCode>0%</c:formatCode>
                <c:ptCount val="1"/>
                <c:pt idx="0">
                  <c:v>0.15270633354604354</c:v>
                </c:pt>
              </c:numCache>
            </c:numRef>
          </c:val>
        </c:ser>
        <c:ser>
          <c:idx val="3"/>
          <c:order val="2"/>
          <c:tx>
            <c:strRef>
              <c:f>Graphique_3!$A$9</c:f>
              <c:strCache>
                <c:ptCount val="1"/>
                <c:pt idx="0">
                  <c:v>EPCI</c:v>
                </c:pt>
              </c:strCache>
            </c:strRef>
          </c:tx>
          <c:spPr>
            <a:solidFill>
              <a:srgbClr val="99CCFF"/>
            </a:solidFill>
          </c:spPr>
          <c:invertIfNegative val="0"/>
          <c:dLbls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Graphique_3!$C$9</c:f>
              <c:numCache>
                <c:formatCode>0%</c:formatCode>
                <c:ptCount val="1"/>
                <c:pt idx="0">
                  <c:v>0.16667686510172344</c:v>
                </c:pt>
              </c:numCache>
            </c:numRef>
          </c:val>
        </c:ser>
        <c:ser>
          <c:idx val="2"/>
          <c:order val="3"/>
          <c:tx>
            <c:strRef>
              <c:f>Graphique_3!$A$10</c:f>
              <c:strCache>
                <c:ptCount val="1"/>
                <c:pt idx="0">
                  <c:v>Communes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dLbl>
              <c:idx val="0"/>
              <c:layout>
                <c:manualLayout>
                  <c:x val="4.5144633965609179E-2"/>
                  <c:y val="-6.0329415344821029E-4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fr-FR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Graphique_3!$C$10</c:f>
              <c:numCache>
                <c:formatCode>0%</c:formatCode>
                <c:ptCount val="1"/>
                <c:pt idx="0">
                  <c:v>1.9662053000604755E-2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0723200"/>
        <c:axId val="40724736"/>
      </c:barChart>
      <c:catAx>
        <c:axId val="40723200"/>
        <c:scaling>
          <c:orientation val="minMax"/>
        </c:scaling>
        <c:delete val="0"/>
        <c:axPos val="l"/>
        <c:majorTickMark val="none"/>
        <c:minorTickMark val="none"/>
        <c:tickLblPos val="none"/>
        <c:crossAx val="40724736"/>
        <c:crosses val="autoZero"/>
        <c:auto val="1"/>
        <c:lblAlgn val="ctr"/>
        <c:lblOffset val="100"/>
        <c:noMultiLvlLbl val="0"/>
      </c:catAx>
      <c:valAx>
        <c:axId val="40724736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40723200"/>
        <c:crosses val="autoZero"/>
        <c:crossBetween val="between"/>
        <c:majorUnit val="0.2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7</xdr:row>
      <xdr:rowOff>133351</xdr:rowOff>
    </xdr:from>
    <xdr:to>
      <xdr:col>8</xdr:col>
      <xdr:colOff>304800</xdr:colOff>
      <xdr:row>16</xdr:row>
      <xdr:rowOff>76200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60</xdr:row>
      <xdr:rowOff>85725</xdr:rowOff>
    </xdr:from>
    <xdr:to>
      <xdr:col>6</xdr:col>
      <xdr:colOff>799067</xdr:colOff>
      <xdr:row>62</xdr:row>
      <xdr:rowOff>39248</xdr:rowOff>
    </xdr:to>
    <xdr:sp macro="" textlink="">
      <xdr:nvSpPr>
        <xdr:cNvPr id="10" name="Text Box 1029"/>
        <xdr:cNvSpPr txBox="1">
          <a:spLocks noChangeArrowheads="1"/>
        </xdr:cNvSpPr>
      </xdr:nvSpPr>
      <xdr:spPr bwMode="auto">
        <a:xfrm>
          <a:off x="5286375" y="10887075"/>
          <a:ext cx="2018267" cy="27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                                                                                                                            </a:t>
          </a:r>
        </a:p>
        <a:p>
          <a:pPr algn="r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Source : MENESR-SIES Pôle recherche.</a:t>
          </a:r>
        </a:p>
      </xdr:txBody>
    </xdr:sp>
    <xdr:clientData/>
  </xdr:twoCellAnchor>
  <xdr:twoCellAnchor>
    <xdr:from>
      <xdr:col>1</xdr:col>
      <xdr:colOff>638175</xdr:colOff>
      <xdr:row>33</xdr:row>
      <xdr:rowOff>66674</xdr:rowOff>
    </xdr:from>
    <xdr:to>
      <xdr:col>7</xdr:col>
      <xdr:colOff>421005</xdr:colOff>
      <xdr:row>62</xdr:row>
      <xdr:rowOff>121284</xdr:rowOff>
    </xdr:to>
    <xdr:grpSp>
      <xdr:nvGrpSpPr>
        <xdr:cNvPr id="3" name="Groupe 2"/>
        <xdr:cNvGrpSpPr/>
      </xdr:nvGrpSpPr>
      <xdr:grpSpPr>
        <a:xfrm>
          <a:off x="2524125" y="6496049"/>
          <a:ext cx="5354955" cy="4750435"/>
          <a:chOff x="2524125" y="6496049"/>
          <a:chExt cx="5354955" cy="4750435"/>
        </a:xfrm>
      </xdr:grpSpPr>
      <xdr:pic>
        <xdr:nvPicPr>
          <xdr:cNvPr id="7" name="Image 6"/>
          <xdr:cNvPicPr/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24125" y="6496049"/>
            <a:ext cx="5354955" cy="4750435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2" name="ZoneTexte 1"/>
          <xdr:cNvSpPr txBox="1"/>
        </xdr:nvSpPr>
        <xdr:spPr>
          <a:xfrm>
            <a:off x="5305425" y="10944226"/>
            <a:ext cx="2162175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800" i="1">
                <a:latin typeface="Arial" panose="020B0604020202020204" pitchFamily="34" charset="0"/>
                <a:cs typeface="Arial" panose="020B0604020202020204" pitchFamily="34" charset="0"/>
              </a:rPr>
              <a:t>Source : MENESR - DGESIP/DGRI - SIES.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0.00647</cdr:x>
      <cdr:y>0.82313</cdr:y>
    </cdr:from>
    <cdr:to>
      <cdr:x>0.98829</cdr:x>
      <cdr:y>1</cdr:y>
    </cdr:to>
    <cdr:sp macro="" textlink="">
      <cdr:nvSpPr>
        <cdr:cNvPr id="198661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740" y="1152525"/>
          <a:ext cx="3450828" cy="247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non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  * données semi-définitives                                                                                                        </a:t>
          </a:r>
        </a:p>
        <a:p xmlns:a="http://schemas.openxmlformats.org/drawingml/2006/main">
          <a:pPr algn="r" rtl="0">
            <a:defRPr sz="1000"/>
          </a:pPr>
          <a:r>
            <a:rPr lang="fr-FR" sz="800" b="0" i="1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t>Source : MENESR - DGESIP/DGRI - SIES.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17</xdr:row>
      <xdr:rowOff>123825</xdr:rowOff>
    </xdr:from>
    <xdr:to>
      <xdr:col>4</xdr:col>
      <xdr:colOff>381000</xdr:colOff>
      <xdr:row>33</xdr:row>
      <xdr:rowOff>23812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495299</xdr:colOff>
      <xdr:row>33</xdr:row>
      <xdr:rowOff>19050</xdr:rowOff>
    </xdr:from>
    <xdr:to>
      <xdr:col>4</xdr:col>
      <xdr:colOff>104775</xdr:colOff>
      <xdr:row>34</xdr:row>
      <xdr:rowOff>134498</xdr:rowOff>
    </xdr:to>
    <xdr:sp macro="" textlink="">
      <xdr:nvSpPr>
        <xdr:cNvPr id="6" name="Text Box 1029"/>
        <xdr:cNvSpPr txBox="1">
          <a:spLocks noChangeArrowheads="1"/>
        </xdr:cNvSpPr>
      </xdr:nvSpPr>
      <xdr:spPr bwMode="auto">
        <a:xfrm>
          <a:off x="2457449" y="5619750"/>
          <a:ext cx="2743201" cy="27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fr-FR" sz="800" b="0" i="1" u="none" strike="noStrike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           </a:t>
          </a:r>
        </a:p>
        <a:p>
          <a:pPr rtl="0"/>
          <a:r>
            <a:rPr lang="fr-FR" sz="800" b="0" i="1" baseline="0">
              <a:solidFill>
                <a:schemeClr val="bg1">
                  <a:lumMod val="6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MENESR - DGESIP/DGRI - SIES.</a:t>
          </a:r>
          <a:endParaRPr lang="fr-FR" sz="800">
            <a:solidFill>
              <a:schemeClr val="bg1">
                <a:lumMod val="65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12</xdr:row>
      <xdr:rowOff>0</xdr:rowOff>
    </xdr:from>
    <xdr:to>
      <xdr:col>4</xdr:col>
      <xdr:colOff>647699</xdr:colOff>
      <xdr:row>20</xdr:row>
      <xdr:rowOff>19050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981075</xdr:colOff>
      <xdr:row>19</xdr:row>
      <xdr:rowOff>38100</xdr:rowOff>
    </xdr:from>
    <xdr:to>
      <xdr:col>4</xdr:col>
      <xdr:colOff>218042</xdr:colOff>
      <xdr:row>20</xdr:row>
      <xdr:rowOff>153548</xdr:rowOff>
    </xdr:to>
    <xdr:sp macro="" textlink="">
      <xdr:nvSpPr>
        <xdr:cNvPr id="6" name="Text Box 1029"/>
        <xdr:cNvSpPr txBox="1">
          <a:spLocks noChangeArrowheads="1"/>
        </xdr:cNvSpPr>
      </xdr:nvSpPr>
      <xdr:spPr bwMode="auto">
        <a:xfrm>
          <a:off x="2933700" y="3390900"/>
          <a:ext cx="2265917" cy="27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fr-FR" sz="800" b="0" i="1" u="none" strike="noStrike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           </a:t>
          </a:r>
        </a:p>
        <a:p>
          <a:pPr rtl="0"/>
          <a:r>
            <a:rPr lang="fr-FR" sz="800" b="0" i="1" baseline="0">
              <a:solidFill>
                <a:schemeClr val="bg1">
                  <a:lumMod val="6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MENESR - DGESIP/DGRI - SIES.</a:t>
          </a:r>
          <a:endParaRPr lang="fr-FR" sz="800">
            <a:solidFill>
              <a:schemeClr val="bg1">
                <a:lumMod val="65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361949</xdr:colOff>
      <xdr:row>4</xdr:row>
      <xdr:rowOff>161924</xdr:rowOff>
    </xdr:from>
    <xdr:to>
      <xdr:col>9</xdr:col>
      <xdr:colOff>276224</xdr:colOff>
      <xdr:row>29</xdr:row>
      <xdr:rowOff>152399</xdr:rowOff>
    </xdr:to>
    <xdr:pic>
      <xdr:nvPicPr>
        <xdr:cNvPr id="7" name="Image 6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01" t="4085" r="23279" b="50980"/>
        <a:stretch/>
      </xdr:blipFill>
      <xdr:spPr bwMode="auto">
        <a:xfrm>
          <a:off x="4219574" y="838199"/>
          <a:ext cx="5248275" cy="4562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5</xdr:col>
      <xdr:colOff>66676</xdr:colOff>
      <xdr:row>27</xdr:row>
      <xdr:rowOff>114300</xdr:rowOff>
    </xdr:from>
    <xdr:to>
      <xdr:col>8</xdr:col>
      <xdr:colOff>170418</xdr:colOff>
      <xdr:row>29</xdr:row>
      <xdr:rowOff>67823</xdr:rowOff>
    </xdr:to>
    <xdr:sp macro="" textlink="">
      <xdr:nvSpPr>
        <xdr:cNvPr id="3" name="Text Box 1029"/>
        <xdr:cNvSpPr txBox="1">
          <a:spLocks noChangeArrowheads="1"/>
        </xdr:cNvSpPr>
      </xdr:nvSpPr>
      <xdr:spPr bwMode="auto">
        <a:xfrm>
          <a:off x="6324601" y="5038725"/>
          <a:ext cx="2389742" cy="27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fr-FR" sz="800" b="0" i="1" u="none" strike="noStrike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           </a:t>
          </a:r>
        </a:p>
        <a:p>
          <a:pPr rtl="0"/>
          <a:r>
            <a:rPr lang="fr-FR" sz="800" b="0" i="1" baseline="0">
              <a:solidFill>
                <a:schemeClr val="bg1">
                  <a:lumMod val="6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MENESR - DGESIP/DGRI - SIES.</a:t>
          </a:r>
          <a:endParaRPr lang="fr-FR" sz="800">
            <a:solidFill>
              <a:schemeClr val="bg1">
                <a:lumMod val="65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4</xdr:row>
      <xdr:rowOff>180975</xdr:rowOff>
    </xdr:from>
    <xdr:to>
      <xdr:col>9</xdr:col>
      <xdr:colOff>390526</xdr:colOff>
      <xdr:row>28</xdr:row>
      <xdr:rowOff>114300</xdr:rowOff>
    </xdr:to>
    <xdr:pic>
      <xdr:nvPicPr>
        <xdr:cNvPr id="7" name="Image 6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2" t="4247" r="22826" b="52452"/>
        <a:stretch/>
      </xdr:blipFill>
      <xdr:spPr bwMode="auto">
        <a:xfrm>
          <a:off x="4343400" y="857250"/>
          <a:ext cx="5133976" cy="43624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4</xdr:col>
      <xdr:colOff>619125</xdr:colOff>
      <xdr:row>27</xdr:row>
      <xdr:rowOff>85725</xdr:rowOff>
    </xdr:from>
    <xdr:to>
      <xdr:col>8</xdr:col>
      <xdr:colOff>256143</xdr:colOff>
      <xdr:row>28</xdr:row>
      <xdr:rowOff>201173</xdr:rowOff>
    </xdr:to>
    <xdr:sp macro="" textlink="">
      <xdr:nvSpPr>
        <xdr:cNvPr id="3" name="Text Box 1029"/>
        <xdr:cNvSpPr txBox="1">
          <a:spLocks noChangeArrowheads="1"/>
        </xdr:cNvSpPr>
      </xdr:nvSpPr>
      <xdr:spPr bwMode="auto">
        <a:xfrm>
          <a:off x="6086475" y="5029200"/>
          <a:ext cx="2685018" cy="27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fr-FR" sz="800" b="0" i="1" u="none" strike="noStrike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           </a:t>
          </a:r>
        </a:p>
        <a:p>
          <a:pPr marL="0" marR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800" b="0" i="1" baseline="0">
              <a:solidFill>
                <a:schemeClr val="bg1">
                  <a:lumMod val="6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MENESR - DGESIP/DGRI - SIES et Insee</a:t>
          </a:r>
          <a:endParaRPr lang="fr-FR" sz="800">
            <a:solidFill>
              <a:schemeClr val="bg1">
                <a:lumMod val="65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r" rtl="0">
            <a:defRPr sz="1000"/>
          </a:pPr>
          <a:r>
            <a:rPr lang="fr-FR" sz="800" b="0" i="1" u="none" strike="noStrike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400051</xdr:colOff>
      <xdr:row>43</xdr:row>
      <xdr:rowOff>85725</xdr:rowOff>
    </xdr:from>
    <xdr:to>
      <xdr:col>5</xdr:col>
      <xdr:colOff>941943</xdr:colOff>
      <xdr:row>45</xdr:row>
      <xdr:rowOff>39248</xdr:rowOff>
    </xdr:to>
    <xdr:sp macro="" textlink="">
      <xdr:nvSpPr>
        <xdr:cNvPr id="2" name="Text Box 1029"/>
        <xdr:cNvSpPr txBox="1">
          <a:spLocks noChangeArrowheads="1"/>
        </xdr:cNvSpPr>
      </xdr:nvSpPr>
      <xdr:spPr bwMode="auto">
        <a:xfrm>
          <a:off x="4838701" y="8067675"/>
          <a:ext cx="2446892" cy="27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fr-FR" sz="800" b="0" i="1" u="none" strike="noStrike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                                                               </a:t>
          </a:r>
        </a:p>
        <a:p>
          <a:pPr rtl="0"/>
          <a:r>
            <a:rPr lang="fr-FR" sz="800" b="0" i="1" baseline="0">
              <a:solidFill>
                <a:schemeClr val="bg1">
                  <a:lumMod val="6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MENESR - DGESIP/DGRI - SIES.</a:t>
          </a:r>
          <a:endParaRPr lang="fr-FR" sz="800">
            <a:solidFill>
              <a:schemeClr val="bg1">
                <a:lumMod val="65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885826</xdr:colOff>
      <xdr:row>22</xdr:row>
      <xdr:rowOff>171450</xdr:rowOff>
    </xdr:from>
    <xdr:to>
      <xdr:col>6</xdr:col>
      <xdr:colOff>457201</xdr:colOff>
      <xdr:row>44</xdr:row>
      <xdr:rowOff>38099</xdr:rowOff>
    </xdr:to>
    <xdr:pic>
      <xdr:nvPicPr>
        <xdr:cNvPr id="4" name="Image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78" t="3647" r="14059" b="9620"/>
        <a:stretch/>
      </xdr:blipFill>
      <xdr:spPr bwMode="auto">
        <a:xfrm>
          <a:off x="3448051" y="4610100"/>
          <a:ext cx="4305300" cy="35718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5</xdr:row>
      <xdr:rowOff>133351</xdr:rowOff>
    </xdr:from>
    <xdr:to>
      <xdr:col>9</xdr:col>
      <xdr:colOff>123824</xdr:colOff>
      <xdr:row>32</xdr:row>
      <xdr:rowOff>76200</xdr:rowOff>
    </xdr:to>
    <xdr:grpSp>
      <xdr:nvGrpSpPr>
        <xdr:cNvPr id="2" name="Groupe 1"/>
        <xdr:cNvGrpSpPr/>
      </xdr:nvGrpSpPr>
      <xdr:grpSpPr>
        <a:xfrm>
          <a:off x="3800475" y="1000126"/>
          <a:ext cx="4838699" cy="4886324"/>
          <a:chOff x="3733800" y="876301"/>
          <a:chExt cx="4838699" cy="4886324"/>
        </a:xfrm>
      </xdr:grpSpPr>
      <xdr:pic>
        <xdr:nvPicPr>
          <xdr:cNvPr id="4" name="Image 3"/>
          <xdr:cNvPicPr/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636" t="1866" r="17084" b="5597"/>
          <a:stretch/>
        </xdr:blipFill>
        <xdr:spPr bwMode="auto">
          <a:xfrm>
            <a:off x="3733800" y="876301"/>
            <a:ext cx="4838699" cy="4886324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3" name="Text Box 1029"/>
          <xdr:cNvSpPr txBox="1">
            <a:spLocks noChangeArrowheads="1"/>
          </xdr:cNvSpPr>
        </xdr:nvSpPr>
        <xdr:spPr bwMode="auto">
          <a:xfrm>
            <a:off x="5934075" y="5381625"/>
            <a:ext cx="2608817" cy="2773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CCFFFF" mc:Ignorable="a14" a14:legacySpreadsheetColorIndex="4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fr-FR" sz="800" b="0" i="1" u="none" strike="noStrike" baseline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                                                                                </a:t>
            </a:r>
          </a:p>
          <a:p>
            <a:pPr rtl="0"/>
            <a:r>
              <a:rPr lang="fr-FR" sz="800" b="0" i="1" baseline="0">
                <a:solidFill>
                  <a:schemeClr val="bg1">
                    <a:lumMod val="6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Source : MENESR - DGESIP/DGRI - SIES.</a:t>
            </a:r>
            <a:endParaRPr lang="fr-FR" sz="800">
              <a:solidFill>
                <a:schemeClr val="bg1">
                  <a:lumMod val="65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628649</xdr:colOff>
      <xdr:row>3</xdr:row>
      <xdr:rowOff>9525</xdr:rowOff>
    </xdr:from>
    <xdr:to>
      <xdr:col>9</xdr:col>
      <xdr:colOff>85725</xdr:colOff>
      <xdr:row>32</xdr:row>
      <xdr:rowOff>48774</xdr:rowOff>
    </xdr:to>
    <xdr:grpSp>
      <xdr:nvGrpSpPr>
        <xdr:cNvPr id="2" name="Groupe 1"/>
        <xdr:cNvGrpSpPr/>
      </xdr:nvGrpSpPr>
      <xdr:grpSpPr>
        <a:xfrm>
          <a:off x="4019549" y="495300"/>
          <a:ext cx="4791076" cy="5354199"/>
          <a:chOff x="4000500" y="838200"/>
          <a:chExt cx="4191000" cy="4563623"/>
        </a:xfrm>
      </xdr:grpSpPr>
      <xdr:pic>
        <xdr:nvPicPr>
          <xdr:cNvPr id="4" name="Image 3"/>
          <xdr:cNvPicPr/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369" t="-6860" r="30097" b="6956"/>
          <a:stretch/>
        </xdr:blipFill>
        <xdr:spPr bwMode="auto">
          <a:xfrm>
            <a:off x="4000500" y="838200"/>
            <a:ext cx="4191000" cy="454342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3" name="Text Box 1029"/>
          <xdr:cNvSpPr txBox="1">
            <a:spLocks noChangeArrowheads="1"/>
          </xdr:cNvSpPr>
        </xdr:nvSpPr>
        <xdr:spPr bwMode="auto">
          <a:xfrm>
            <a:off x="6067425" y="5124450"/>
            <a:ext cx="2018267" cy="2773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CCFFFF" mc:Ignorable="a14" a14:legacySpreadsheetColorIndex="4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wrap="square" lIns="0" tIns="0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fr-FR" sz="800" b="0" i="1" u="none" strike="noStrike" baseline="0">
                <a:solidFill>
                  <a:schemeClr val="bg1">
                    <a:lumMod val="6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                                                                                     </a:t>
            </a:r>
          </a:p>
          <a:p>
            <a:pPr rtl="0"/>
            <a:r>
              <a:rPr lang="fr-FR" sz="800" b="0" i="1" baseline="0">
                <a:solidFill>
                  <a:schemeClr val="bg1">
                    <a:lumMod val="65000"/>
                  </a:schemeClr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Source : MENESR - DGESIP/DGRI - SIES.</a:t>
            </a:r>
            <a:endParaRPr lang="fr-FR" sz="800">
              <a:solidFill>
                <a:schemeClr val="bg1">
                  <a:lumMod val="65000"/>
                </a:schemeClr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I7"/>
  <sheetViews>
    <sheetView showGridLines="0" tabSelected="1" workbookViewId="0"/>
  </sheetViews>
  <sheetFormatPr baseColWidth="10" defaultRowHeight="12.75" x14ac:dyDescent="0.2"/>
  <cols>
    <col min="1" max="1" width="29" style="4" customWidth="1"/>
    <col min="2" max="8" width="7" style="5" customWidth="1"/>
    <col min="9" max="9" width="7" style="4" customWidth="1"/>
    <col min="10" max="16384" width="11.42578125" style="4"/>
  </cols>
  <sheetData>
    <row r="1" spans="1:9" x14ac:dyDescent="0.2">
      <c r="A1" s="8" t="s">
        <v>71</v>
      </c>
    </row>
    <row r="2" spans="1:9" x14ac:dyDescent="0.2">
      <c r="A2" s="8"/>
    </row>
    <row r="4" spans="1:9" ht="15" x14ac:dyDescent="0.25">
      <c r="A4" s="9" t="s">
        <v>38</v>
      </c>
    </row>
    <row r="6" spans="1:9" x14ac:dyDescent="0.2">
      <c r="A6" s="7"/>
      <c r="B6" s="1">
        <v>2007</v>
      </c>
      <c r="C6" s="1">
        <v>2008</v>
      </c>
      <c r="D6" s="1">
        <v>2009</v>
      </c>
      <c r="E6" s="2">
        <v>2010</v>
      </c>
      <c r="F6" s="2">
        <v>2011</v>
      </c>
      <c r="G6" s="2">
        <v>2012</v>
      </c>
      <c r="H6" s="2">
        <v>2013</v>
      </c>
      <c r="I6" s="2" t="s">
        <v>43</v>
      </c>
    </row>
    <row r="7" spans="1:9" x14ac:dyDescent="0.2">
      <c r="A7" s="3" t="s">
        <v>0</v>
      </c>
      <c r="B7" s="6">
        <v>0.94576788200000006</v>
      </c>
      <c r="C7" s="6">
        <v>1.093476441</v>
      </c>
      <c r="D7" s="6">
        <v>1.2512373125179999</v>
      </c>
      <c r="E7" s="6">
        <v>1.1907400479999997</v>
      </c>
      <c r="F7" s="6">
        <v>1.18457265</v>
      </c>
      <c r="G7" s="6">
        <v>1.21396583</v>
      </c>
      <c r="H7" s="6">
        <v>1.1986749999999999</v>
      </c>
      <c r="I7" s="6">
        <v>1.2583629999999999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17"/>
  <sheetViews>
    <sheetView showGridLines="0" workbookViewId="0"/>
  </sheetViews>
  <sheetFormatPr baseColWidth="10" defaultRowHeight="12.75" x14ac:dyDescent="0.2"/>
  <cols>
    <col min="1" max="1" width="29.42578125" style="4" bestFit="1" customWidth="1"/>
    <col min="2" max="2" width="24.140625" style="4" customWidth="1"/>
    <col min="3" max="16384" width="11.42578125" style="4"/>
  </cols>
  <sheetData>
    <row r="1" spans="1:3" x14ac:dyDescent="0.2">
      <c r="A1" s="8" t="s">
        <v>71</v>
      </c>
    </row>
    <row r="4" spans="1:3" ht="15" x14ac:dyDescent="0.25">
      <c r="A4" s="9" t="s">
        <v>44</v>
      </c>
    </row>
    <row r="6" spans="1:3" ht="30.75" customHeight="1" x14ac:dyDescent="0.2">
      <c r="A6" s="20" t="s">
        <v>29</v>
      </c>
      <c r="B6" s="21" t="s">
        <v>31</v>
      </c>
      <c r="C6" s="22" t="s">
        <v>30</v>
      </c>
    </row>
    <row r="7" spans="1:3" x14ac:dyDescent="0.2">
      <c r="A7" s="16" t="s">
        <v>1</v>
      </c>
      <c r="B7" s="23">
        <v>141.035</v>
      </c>
      <c r="C7" s="14">
        <f t="shared" ref="C7:C13" si="0">B7/$B$14</f>
        <v>0.11211548367812874</v>
      </c>
    </row>
    <row r="8" spans="1:3" x14ac:dyDescent="0.2">
      <c r="A8" s="16" t="s">
        <v>46</v>
      </c>
      <c r="B8" s="23">
        <v>100.67100000000001</v>
      </c>
      <c r="C8" s="14">
        <f t="shared" si="0"/>
        <v>8.0028204753152754E-2</v>
      </c>
    </row>
    <row r="9" spans="1:3" x14ac:dyDescent="0.2">
      <c r="A9" s="16" t="s">
        <v>2</v>
      </c>
      <c r="B9" s="23">
        <v>451.27100000000002</v>
      </c>
      <c r="C9" s="15">
        <f t="shared" si="0"/>
        <v>0.35873695490419283</v>
      </c>
    </row>
    <row r="10" spans="1:3" x14ac:dyDescent="0.2">
      <c r="A10" s="16" t="s">
        <v>45</v>
      </c>
      <c r="B10" s="23">
        <v>377.61900000000003</v>
      </c>
      <c r="C10" s="15">
        <f t="shared" si="0"/>
        <v>0.3001874487258574</v>
      </c>
    </row>
    <row r="11" spans="1:3" x14ac:dyDescent="0.2">
      <c r="A11" s="16" t="s">
        <v>3</v>
      </c>
      <c r="B11" s="23">
        <v>14.567</v>
      </c>
      <c r="C11" s="14">
        <f t="shared" si="0"/>
        <v>1.1580006741158588E-2</v>
      </c>
    </row>
    <row r="12" spans="1:3" x14ac:dyDescent="0.2">
      <c r="A12" s="16" t="s">
        <v>4</v>
      </c>
      <c r="B12" s="23">
        <v>39.130000000000003</v>
      </c>
      <c r="C12" s="14">
        <f t="shared" si="0"/>
        <v>3.1106313158614372E-2</v>
      </c>
    </row>
    <row r="13" spans="1:3" x14ac:dyDescent="0.2">
      <c r="A13" s="16" t="s">
        <v>5</v>
      </c>
      <c r="B13" s="23">
        <v>133.65100000000001</v>
      </c>
      <c r="C13" s="14">
        <f t="shared" si="0"/>
        <v>0.10624558803889521</v>
      </c>
    </row>
    <row r="14" spans="1:3" x14ac:dyDescent="0.2">
      <c r="A14" s="19" t="s">
        <v>40</v>
      </c>
      <c r="B14" s="24">
        <v>1257.9440000000002</v>
      </c>
      <c r="C14" s="17">
        <f t="shared" ref="C14" si="1">B14/$B$14</f>
        <v>1</v>
      </c>
    </row>
    <row r="15" spans="1:3" x14ac:dyDescent="0.2">
      <c r="A15" s="18" t="s">
        <v>41</v>
      </c>
      <c r="B15" s="25">
        <v>0.41899999999999998</v>
      </c>
    </row>
    <row r="16" spans="1:3" x14ac:dyDescent="0.2">
      <c r="A16" s="19" t="s">
        <v>39</v>
      </c>
      <c r="B16" s="26">
        <v>1258.3630000000003</v>
      </c>
    </row>
    <row r="17" spans="1:1" x14ac:dyDescent="0.2">
      <c r="A17" s="79" t="s">
        <v>53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E12"/>
  <sheetViews>
    <sheetView showGridLines="0" workbookViewId="0"/>
  </sheetViews>
  <sheetFormatPr baseColWidth="10" defaultRowHeight="12.75" x14ac:dyDescent="0.2"/>
  <cols>
    <col min="1" max="1" width="29.28515625" style="4" customWidth="1"/>
    <col min="2" max="2" width="20.42578125" style="4" customWidth="1"/>
    <col min="3" max="3" width="12.140625" style="4" bestFit="1" customWidth="1"/>
    <col min="4" max="4" width="12.85546875" style="4" bestFit="1" customWidth="1"/>
    <col min="5" max="16384" width="11.42578125" style="4"/>
  </cols>
  <sheetData>
    <row r="1" spans="1:5" x14ac:dyDescent="0.2">
      <c r="A1" s="8" t="s">
        <v>71</v>
      </c>
    </row>
    <row r="4" spans="1:5" ht="15" x14ac:dyDescent="0.25">
      <c r="A4" s="9" t="s">
        <v>47</v>
      </c>
    </row>
    <row r="6" spans="1:5" ht="32.25" customHeight="1" x14ac:dyDescent="0.2">
      <c r="A6" s="22" t="s">
        <v>32</v>
      </c>
      <c r="B6" s="22" t="s">
        <v>31</v>
      </c>
      <c r="C6" s="22" t="s">
        <v>30</v>
      </c>
    </row>
    <row r="7" spans="1:5" x14ac:dyDescent="0.2">
      <c r="A7" s="28" t="s">
        <v>48</v>
      </c>
      <c r="B7" s="31">
        <v>831.721</v>
      </c>
      <c r="C7" s="33">
        <f>B7/B$11</f>
        <v>0.66095474835162826</v>
      </c>
      <c r="E7" s="27"/>
    </row>
    <row r="8" spans="1:5" x14ac:dyDescent="0.2">
      <c r="A8" s="29" t="s">
        <v>49</v>
      </c>
      <c r="B8" s="32">
        <v>192.16</v>
      </c>
      <c r="C8" s="34">
        <f t="shared" ref="C8:C11" si="0">B8/B$11</f>
        <v>0.15270633354604354</v>
      </c>
      <c r="E8" s="27"/>
    </row>
    <row r="9" spans="1:5" x14ac:dyDescent="0.2">
      <c r="A9" s="29" t="s">
        <v>7</v>
      </c>
      <c r="B9" s="32">
        <v>209.74</v>
      </c>
      <c r="C9" s="34">
        <f t="shared" si="0"/>
        <v>0.16667686510172344</v>
      </c>
      <c r="E9" s="27"/>
    </row>
    <row r="10" spans="1:5" x14ac:dyDescent="0.2">
      <c r="A10" s="29" t="s">
        <v>6</v>
      </c>
      <c r="B10" s="32">
        <v>24.742000000000001</v>
      </c>
      <c r="C10" s="34">
        <f t="shared" si="0"/>
        <v>1.9662053000604755E-2</v>
      </c>
      <c r="E10" s="27"/>
    </row>
    <row r="11" spans="1:5" x14ac:dyDescent="0.2">
      <c r="A11" s="19" t="s">
        <v>39</v>
      </c>
      <c r="B11" s="113">
        <v>1258.3630000000001</v>
      </c>
      <c r="C11" s="114">
        <f t="shared" si="0"/>
        <v>1</v>
      </c>
      <c r="E11" s="27"/>
    </row>
    <row r="12" spans="1:5" x14ac:dyDescent="0.2">
      <c r="A12" s="79" t="s">
        <v>53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workbookViewId="0"/>
  </sheetViews>
  <sheetFormatPr baseColWidth="10" defaultRowHeight="12.75" x14ac:dyDescent="0.2"/>
  <cols>
    <col min="1" max="1" width="39.42578125" customWidth="1"/>
    <col min="2" max="2" width="20.140625" customWidth="1"/>
  </cols>
  <sheetData>
    <row r="1" spans="1:12" s="4" customFormat="1" x14ac:dyDescent="0.2">
      <c r="A1" s="8" t="s">
        <v>71</v>
      </c>
    </row>
    <row r="2" spans="1:12" s="4" customFormat="1" x14ac:dyDescent="0.2"/>
    <row r="3" spans="1:12" s="4" customFormat="1" x14ac:dyDescent="0.2"/>
    <row r="4" spans="1:12" s="4" customFormat="1" ht="15" x14ac:dyDescent="0.25">
      <c r="A4" s="9" t="s">
        <v>50</v>
      </c>
    </row>
    <row r="5" spans="1:12" ht="15" x14ac:dyDescent="0.25">
      <c r="A5" s="81"/>
    </row>
    <row r="6" spans="1:12" ht="51.75" customHeight="1" x14ac:dyDescent="0.2">
      <c r="A6" s="55" t="s">
        <v>72</v>
      </c>
      <c r="B6" s="53" t="s">
        <v>67</v>
      </c>
    </row>
    <row r="7" spans="1:12" x14ac:dyDescent="0.2">
      <c r="A7" s="43" t="s">
        <v>63</v>
      </c>
      <c r="B7" s="48">
        <v>122.94900000000001</v>
      </c>
      <c r="L7" s="116"/>
    </row>
    <row r="8" spans="1:12" x14ac:dyDescent="0.2">
      <c r="A8" s="43" t="s">
        <v>59</v>
      </c>
      <c r="B8" s="48">
        <v>107.21700000000001</v>
      </c>
      <c r="L8" s="116"/>
    </row>
    <row r="9" spans="1:12" x14ac:dyDescent="0.2">
      <c r="A9" s="43" t="s">
        <v>60</v>
      </c>
      <c r="B9" s="48">
        <v>159.416</v>
      </c>
      <c r="L9" s="116"/>
    </row>
    <row r="10" spans="1:12" x14ac:dyDescent="0.2">
      <c r="A10" s="43" t="s">
        <v>56</v>
      </c>
      <c r="B10" s="48">
        <v>89.807000000000002</v>
      </c>
      <c r="L10" s="116"/>
    </row>
    <row r="11" spans="1:12" x14ac:dyDescent="0.2">
      <c r="A11" s="43" t="s">
        <v>57</v>
      </c>
      <c r="B11" s="48">
        <v>34.486000000000004</v>
      </c>
      <c r="L11" s="116"/>
    </row>
    <row r="12" spans="1:12" x14ac:dyDescent="0.2">
      <c r="A12" s="43" t="s">
        <v>14</v>
      </c>
      <c r="B12" s="48">
        <v>74.795000000000002</v>
      </c>
      <c r="L12" s="116"/>
    </row>
    <row r="13" spans="1:12" x14ac:dyDescent="0.2">
      <c r="A13" s="43" t="s">
        <v>58</v>
      </c>
      <c r="B13" s="48">
        <v>35.108000000000004</v>
      </c>
      <c r="L13" s="116"/>
    </row>
    <row r="14" spans="1:12" x14ac:dyDescent="0.2">
      <c r="A14" s="43" t="s">
        <v>23</v>
      </c>
      <c r="B14" s="48">
        <v>6.2629999999999999</v>
      </c>
      <c r="L14" s="116"/>
    </row>
    <row r="15" spans="1:12" x14ac:dyDescent="0.2">
      <c r="A15" s="43" t="s">
        <v>10</v>
      </c>
      <c r="B15" s="48">
        <v>181.006</v>
      </c>
      <c r="L15" s="116"/>
    </row>
    <row r="16" spans="1:12" x14ac:dyDescent="0.2">
      <c r="A16" s="43" t="s">
        <v>61</v>
      </c>
      <c r="B16" s="48">
        <v>100.83399999999999</v>
      </c>
      <c r="L16" s="116"/>
    </row>
    <row r="17" spans="1:12" x14ac:dyDescent="0.2">
      <c r="A17" s="43" t="s">
        <v>62</v>
      </c>
      <c r="B17" s="48">
        <v>81.531999999999996</v>
      </c>
      <c r="L17" s="116"/>
    </row>
    <row r="18" spans="1:12" x14ac:dyDescent="0.2">
      <c r="A18" s="43" t="s">
        <v>11</v>
      </c>
      <c r="B18" s="48">
        <v>119.652</v>
      </c>
      <c r="L18" s="116"/>
    </row>
    <row r="19" spans="1:12" x14ac:dyDescent="0.2">
      <c r="A19" s="43" t="s">
        <v>28</v>
      </c>
      <c r="B19" s="48">
        <v>112.20500000000001</v>
      </c>
      <c r="L19" s="116"/>
    </row>
    <row r="20" spans="1:12" x14ac:dyDescent="0.2">
      <c r="A20" s="61" t="s">
        <v>33</v>
      </c>
      <c r="B20" s="62">
        <v>1225.27</v>
      </c>
      <c r="L20" s="116"/>
    </row>
    <row r="21" spans="1:12" x14ac:dyDescent="0.2">
      <c r="A21" s="79" t="s">
        <v>53</v>
      </c>
      <c r="L21" s="116"/>
    </row>
    <row r="28" spans="1:12" x14ac:dyDescent="0.2">
      <c r="B28" s="111"/>
    </row>
    <row r="29" spans="1:12" x14ac:dyDescent="0.2">
      <c r="B29" s="111"/>
    </row>
    <row r="30" spans="1:12" x14ac:dyDescent="0.2">
      <c r="B30" s="111"/>
    </row>
    <row r="31" spans="1:12" x14ac:dyDescent="0.2">
      <c r="B31" s="111"/>
    </row>
    <row r="32" spans="1:12" x14ac:dyDescent="0.2">
      <c r="B32" s="111"/>
    </row>
    <row r="33" spans="1:2" x14ac:dyDescent="0.2">
      <c r="B33" s="111"/>
    </row>
    <row r="34" spans="1:2" x14ac:dyDescent="0.2">
      <c r="A34" s="119" t="s">
        <v>70</v>
      </c>
      <c r="B34" s="111"/>
    </row>
    <row r="35" spans="1:2" x14ac:dyDescent="0.2">
      <c r="A35" s="118" t="s">
        <v>69</v>
      </c>
      <c r="B35" s="111"/>
    </row>
    <row r="36" spans="1:2" x14ac:dyDescent="0.2">
      <c r="B36" s="111"/>
    </row>
    <row r="37" spans="1:2" x14ac:dyDescent="0.2">
      <c r="B37" s="111"/>
    </row>
    <row r="38" spans="1:2" x14ac:dyDescent="0.2">
      <c r="B38" s="111"/>
    </row>
    <row r="39" spans="1:2" x14ac:dyDescent="0.2">
      <c r="B39" s="111"/>
    </row>
    <row r="40" spans="1:2" x14ac:dyDescent="0.2">
      <c r="B40" s="111"/>
    </row>
    <row r="41" spans="1:2" x14ac:dyDescent="0.2">
      <c r="B41" s="1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/>
  </sheetViews>
  <sheetFormatPr baseColWidth="10" defaultRowHeight="12.75" x14ac:dyDescent="0.2"/>
  <cols>
    <col min="1" max="1" width="39.42578125" customWidth="1"/>
    <col min="2" max="2" width="19.7109375" customWidth="1"/>
  </cols>
  <sheetData>
    <row r="1" spans="1:2" s="4" customFormat="1" x14ac:dyDescent="0.2">
      <c r="A1" s="8" t="s">
        <v>71</v>
      </c>
    </row>
    <row r="2" spans="1:2" s="4" customFormat="1" x14ac:dyDescent="0.2"/>
    <row r="3" spans="1:2" s="4" customFormat="1" x14ac:dyDescent="0.2"/>
    <row r="4" spans="1:2" s="4" customFormat="1" ht="15" x14ac:dyDescent="0.25">
      <c r="A4" s="9" t="s">
        <v>51</v>
      </c>
    </row>
    <row r="5" spans="1:2" ht="15" x14ac:dyDescent="0.25">
      <c r="A5" s="81"/>
    </row>
    <row r="6" spans="1:2" ht="53.25" customHeight="1" x14ac:dyDescent="0.2">
      <c r="A6" s="55" t="s">
        <v>72</v>
      </c>
      <c r="B6" s="63" t="s">
        <v>68</v>
      </c>
    </row>
    <row r="7" spans="1:2" x14ac:dyDescent="0.2">
      <c r="A7" s="43" t="s">
        <v>63</v>
      </c>
      <c r="B7" s="64">
        <v>22.14025927814064</v>
      </c>
    </row>
    <row r="8" spans="1:2" x14ac:dyDescent="0.2">
      <c r="A8" s="43" t="s">
        <v>59</v>
      </c>
      <c r="B8" s="65">
        <v>18.273191343152934</v>
      </c>
    </row>
    <row r="9" spans="1:2" x14ac:dyDescent="0.2">
      <c r="A9" s="43" t="s">
        <v>60</v>
      </c>
      <c r="B9" s="65">
        <v>20.416163624378754</v>
      </c>
    </row>
    <row r="10" spans="1:2" x14ac:dyDescent="0.2">
      <c r="A10" s="43" t="s">
        <v>56</v>
      </c>
      <c r="B10" s="65">
        <v>26.968097245744897</v>
      </c>
    </row>
    <row r="11" spans="1:2" x14ac:dyDescent="0.2">
      <c r="A11" s="43" t="s">
        <v>57</v>
      </c>
      <c r="B11" s="65">
        <v>12.240237464724045</v>
      </c>
    </row>
    <row r="12" spans="1:2" x14ac:dyDescent="0.2">
      <c r="A12" s="43" t="s">
        <v>14</v>
      </c>
      <c r="B12" s="65">
        <v>22.849728855179553</v>
      </c>
    </row>
    <row r="13" spans="1:2" x14ac:dyDescent="0.2">
      <c r="A13" s="43" t="s">
        <v>58</v>
      </c>
      <c r="B13" s="65">
        <v>13.621087933379735</v>
      </c>
    </row>
    <row r="14" spans="1:2" x14ac:dyDescent="0.2">
      <c r="A14" s="43" t="s">
        <v>23</v>
      </c>
      <c r="B14" s="65">
        <v>19.384571577135926</v>
      </c>
    </row>
    <row r="15" spans="1:2" x14ac:dyDescent="0.2">
      <c r="A15" s="43" t="s">
        <v>10</v>
      </c>
      <c r="B15" s="65">
        <v>15.077454313704109</v>
      </c>
    </row>
    <row r="16" spans="1:2" x14ac:dyDescent="0.2">
      <c r="A16" s="43" t="s">
        <v>61</v>
      </c>
      <c r="B16" s="65">
        <v>17.613814915722383</v>
      </c>
    </row>
    <row r="17" spans="1:2" x14ac:dyDescent="0.2">
      <c r="A17" s="43" t="s">
        <v>62</v>
      </c>
      <c r="B17" s="65">
        <v>13.621087124203459</v>
      </c>
    </row>
    <row r="18" spans="1:2" x14ac:dyDescent="0.2">
      <c r="A18" s="43" t="s">
        <v>11</v>
      </c>
      <c r="B18" s="65">
        <v>32.430718274871829</v>
      </c>
    </row>
    <row r="19" spans="1:2" x14ac:dyDescent="0.2">
      <c r="A19" s="43" t="s">
        <v>28</v>
      </c>
      <c r="B19" s="65">
        <v>22.599836168559872</v>
      </c>
    </row>
    <row r="20" spans="1:2" x14ac:dyDescent="0.2">
      <c r="A20" s="68" t="s">
        <v>33</v>
      </c>
      <c r="B20" s="69">
        <v>19.168730684035058</v>
      </c>
    </row>
    <row r="21" spans="1:2" x14ac:dyDescent="0.2">
      <c r="A21" s="79" t="s">
        <v>53</v>
      </c>
    </row>
    <row r="29" spans="1:2" ht="17.25" customHeight="1" x14ac:dyDescent="0.2"/>
    <row r="34" spans="1:4" x14ac:dyDescent="0.2">
      <c r="A34" s="119" t="s">
        <v>70</v>
      </c>
      <c r="D34" s="67"/>
    </row>
    <row r="35" spans="1:4" x14ac:dyDescent="0.2">
      <c r="A35" s="118" t="s">
        <v>69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topLeftCell="A22" zoomScaleNormal="100" workbookViewId="0"/>
  </sheetViews>
  <sheetFormatPr baseColWidth="10" defaultRowHeight="12.75" x14ac:dyDescent="0.2"/>
  <cols>
    <col min="1" max="1" width="38.42578125" style="85" customWidth="1"/>
    <col min="2" max="2" width="13.85546875" style="85" customWidth="1"/>
    <col min="3" max="9" width="14.28515625" style="85" customWidth="1"/>
    <col min="10" max="16384" width="11.42578125" style="85"/>
  </cols>
  <sheetData>
    <row r="1" spans="1:14" s="82" customFormat="1" x14ac:dyDescent="0.2">
      <c r="A1" s="8" t="s">
        <v>71</v>
      </c>
    </row>
    <row r="2" spans="1:14" s="82" customFormat="1" x14ac:dyDescent="0.2"/>
    <row r="3" spans="1:14" ht="15" x14ac:dyDescent="0.2">
      <c r="A3" s="83" t="s">
        <v>52</v>
      </c>
      <c r="B3" s="82"/>
      <c r="C3" s="82"/>
      <c r="D3" s="82"/>
      <c r="E3" s="82"/>
      <c r="F3" s="82"/>
      <c r="G3" s="82"/>
      <c r="H3" s="82"/>
      <c r="I3" s="82"/>
      <c r="J3" s="82"/>
      <c r="K3" s="84"/>
      <c r="M3" s="84"/>
    </row>
    <row r="4" spans="1:14" ht="15" x14ac:dyDescent="0.2">
      <c r="A4" s="86"/>
      <c r="H4" s="84"/>
      <c r="I4" s="84"/>
      <c r="J4" s="84"/>
      <c r="K4" s="84"/>
      <c r="L4" s="87"/>
      <c r="M4" s="87"/>
      <c r="N4" s="84"/>
    </row>
    <row r="5" spans="1:14" ht="28.5" customHeight="1" x14ac:dyDescent="0.2">
      <c r="C5" s="121" t="s">
        <v>42</v>
      </c>
      <c r="D5" s="122"/>
      <c r="E5" s="122"/>
      <c r="F5" s="123"/>
      <c r="G5" s="121" t="s">
        <v>34</v>
      </c>
      <c r="H5" s="122"/>
      <c r="I5" s="122"/>
      <c r="J5" s="123"/>
      <c r="K5" s="88"/>
      <c r="L5" s="89"/>
      <c r="M5" s="90"/>
      <c r="N5" s="88"/>
    </row>
    <row r="6" spans="1:14" ht="37.5" customHeight="1" x14ac:dyDescent="0.2">
      <c r="A6" s="55" t="s">
        <v>72</v>
      </c>
      <c r="B6" s="72" t="s">
        <v>65</v>
      </c>
      <c r="C6" s="91" t="s">
        <v>35</v>
      </c>
      <c r="D6" s="91" t="s">
        <v>64</v>
      </c>
      <c r="E6" s="91" t="s">
        <v>36</v>
      </c>
      <c r="F6" s="92" t="s">
        <v>37</v>
      </c>
      <c r="G6" s="91" t="s">
        <v>35</v>
      </c>
      <c r="H6" s="91" t="s">
        <v>64</v>
      </c>
      <c r="I6" s="91" t="s">
        <v>36</v>
      </c>
      <c r="J6" s="92" t="s">
        <v>37</v>
      </c>
      <c r="K6" s="88"/>
      <c r="L6" s="89"/>
      <c r="M6" s="90"/>
      <c r="N6" s="88"/>
    </row>
    <row r="7" spans="1:14" ht="14.25" customHeight="1" x14ac:dyDescent="0.2">
      <c r="A7" s="93" t="s">
        <v>63</v>
      </c>
      <c r="B7" s="94">
        <v>42</v>
      </c>
      <c r="C7" s="95">
        <v>87.44</v>
      </c>
      <c r="D7" s="95">
        <v>12.437000000000001</v>
      </c>
      <c r="E7" s="95">
        <v>23.072000000000003</v>
      </c>
      <c r="F7" s="96">
        <v>122.94900000000001</v>
      </c>
      <c r="G7" s="97">
        <f>C7/$F7</f>
        <v>0.71118919226671218</v>
      </c>
      <c r="H7" s="97">
        <f t="shared" ref="H7:H16" si="0">D7/$F7</f>
        <v>0.1011557637719705</v>
      </c>
      <c r="I7" s="97">
        <f t="shared" ref="I7:I20" si="1">E7/$F7</f>
        <v>0.1876550439613173</v>
      </c>
      <c r="J7" s="98">
        <f>SUM(G7:I7)</f>
        <v>0.99999999999999989</v>
      </c>
      <c r="K7" s="88"/>
      <c r="L7" s="89"/>
      <c r="M7" s="90"/>
      <c r="N7" s="88"/>
    </row>
    <row r="8" spans="1:14" ht="14.25" customHeight="1" x14ac:dyDescent="0.2">
      <c r="A8" s="93" t="s">
        <v>59</v>
      </c>
      <c r="B8" s="94">
        <v>72</v>
      </c>
      <c r="C8" s="95">
        <v>94.166000000000011</v>
      </c>
      <c r="D8" s="95">
        <v>3</v>
      </c>
      <c r="E8" s="95">
        <v>10.051</v>
      </c>
      <c r="F8" s="96">
        <v>107.21700000000001</v>
      </c>
      <c r="G8" s="97">
        <f t="shared" ref="G8:G20" si="2">C8/$F8</f>
        <v>0.87827490043556522</v>
      </c>
      <c r="H8" s="97">
        <f t="shared" si="0"/>
        <v>2.7980637398919945E-2</v>
      </c>
      <c r="I8" s="97">
        <f t="shared" si="1"/>
        <v>9.3744462165514783E-2</v>
      </c>
      <c r="J8" s="98">
        <f t="shared" ref="J8:J20" si="3">SUM(G8:I8)</f>
        <v>1</v>
      </c>
      <c r="K8" s="88"/>
      <c r="L8" s="89"/>
      <c r="M8" s="90"/>
      <c r="N8" s="88"/>
    </row>
    <row r="9" spans="1:14" ht="14.25" customHeight="1" x14ac:dyDescent="0.2">
      <c r="A9" s="93" t="s">
        <v>60</v>
      </c>
      <c r="B9" s="94">
        <v>83</v>
      </c>
      <c r="C9" s="95">
        <v>72.427999999999997</v>
      </c>
      <c r="D9" s="95">
        <v>34.28</v>
      </c>
      <c r="E9" s="95">
        <v>52.707999999999998</v>
      </c>
      <c r="F9" s="96">
        <v>159.416</v>
      </c>
      <c r="G9" s="99">
        <f t="shared" si="2"/>
        <v>0.45433331660561049</v>
      </c>
      <c r="H9" s="97">
        <f t="shared" si="0"/>
        <v>0.21503487730215287</v>
      </c>
      <c r="I9" s="97">
        <f t="shared" si="1"/>
        <v>0.33063180609223664</v>
      </c>
      <c r="J9" s="98">
        <f t="shared" si="3"/>
        <v>1</v>
      </c>
      <c r="K9" s="88"/>
      <c r="L9" s="89"/>
      <c r="M9" s="90"/>
      <c r="N9" s="88"/>
    </row>
    <row r="10" spans="1:14" ht="14.25" customHeight="1" x14ac:dyDescent="0.2">
      <c r="A10" s="93" t="s">
        <v>56</v>
      </c>
      <c r="B10" s="94">
        <v>25</v>
      </c>
      <c r="C10" s="95">
        <v>67.290999999999997</v>
      </c>
      <c r="D10" s="95">
        <v>8.4499999999999993</v>
      </c>
      <c r="E10" s="95">
        <v>14.065999999999999</v>
      </c>
      <c r="F10" s="96">
        <v>89.807000000000002</v>
      </c>
      <c r="G10" s="97">
        <f t="shared" si="2"/>
        <v>0.74928457692607475</v>
      </c>
      <c r="H10" s="97">
        <f>D10/$F10</f>
        <v>9.4090661084325261E-2</v>
      </c>
      <c r="I10" s="97">
        <f t="shared" si="1"/>
        <v>0.1566247619895999</v>
      </c>
      <c r="J10" s="98">
        <f t="shared" si="3"/>
        <v>1</v>
      </c>
      <c r="K10" s="88"/>
      <c r="L10" s="89"/>
      <c r="M10" s="90"/>
      <c r="N10" s="88"/>
    </row>
    <row r="11" spans="1:14" ht="14.25" customHeight="1" x14ac:dyDescent="0.2">
      <c r="A11" s="93" t="s">
        <v>57</v>
      </c>
      <c r="B11" s="94">
        <v>26</v>
      </c>
      <c r="C11" s="95">
        <v>24.15</v>
      </c>
      <c r="D11" s="95">
        <v>2.879</v>
      </c>
      <c r="E11" s="95">
        <v>7.456999999999999</v>
      </c>
      <c r="F11" s="96">
        <v>34.486000000000004</v>
      </c>
      <c r="G11" s="97">
        <f t="shared" si="2"/>
        <v>0.70028417328771086</v>
      </c>
      <c r="H11" s="97">
        <f t="shared" si="0"/>
        <v>8.3483152583657128E-2</v>
      </c>
      <c r="I11" s="99">
        <f t="shared" si="1"/>
        <v>0.21623267412863184</v>
      </c>
      <c r="J11" s="98">
        <f t="shared" si="3"/>
        <v>0.99999999999999978</v>
      </c>
      <c r="K11" s="88"/>
      <c r="L11" s="89"/>
      <c r="M11" s="90"/>
      <c r="N11" s="88"/>
    </row>
    <row r="12" spans="1:14" ht="14.25" customHeight="1" x14ac:dyDescent="0.2">
      <c r="A12" s="93" t="s">
        <v>14</v>
      </c>
      <c r="B12" s="94">
        <v>53</v>
      </c>
      <c r="C12" s="95">
        <v>41.575000000000003</v>
      </c>
      <c r="D12" s="95">
        <v>14.852</v>
      </c>
      <c r="E12" s="95">
        <v>18.367999999999999</v>
      </c>
      <c r="F12" s="96">
        <v>74.795000000000002</v>
      </c>
      <c r="G12" s="97">
        <f t="shared" si="2"/>
        <v>0.55585266394812494</v>
      </c>
      <c r="H12" s="97">
        <f t="shared" si="0"/>
        <v>0.19856942308977873</v>
      </c>
      <c r="I12" s="97">
        <f t="shared" si="1"/>
        <v>0.24557791296209638</v>
      </c>
      <c r="J12" s="98">
        <f t="shared" si="3"/>
        <v>1</v>
      </c>
      <c r="K12" s="88"/>
      <c r="L12" s="89"/>
      <c r="M12" s="90"/>
      <c r="N12" s="88"/>
    </row>
    <row r="13" spans="1:14" ht="14.25" customHeight="1" x14ac:dyDescent="0.2">
      <c r="A13" s="93" t="s">
        <v>58</v>
      </c>
      <c r="B13" s="94">
        <v>24</v>
      </c>
      <c r="C13" s="95">
        <v>28.491</v>
      </c>
      <c r="D13" s="95">
        <v>4.8129999999999997</v>
      </c>
      <c r="E13" s="95">
        <v>1.804</v>
      </c>
      <c r="F13" s="96">
        <v>35.108000000000004</v>
      </c>
      <c r="G13" s="97">
        <f t="shared" si="2"/>
        <v>0.81152443887433057</v>
      </c>
      <c r="H13" s="97">
        <f t="shared" si="0"/>
        <v>0.13709126125099691</v>
      </c>
      <c r="I13" s="97">
        <f t="shared" si="1"/>
        <v>5.1384299874672433E-2</v>
      </c>
      <c r="J13" s="98">
        <f t="shared" si="3"/>
        <v>0.99999999999999989</v>
      </c>
      <c r="K13" s="88"/>
      <c r="L13" s="89"/>
      <c r="M13" s="90"/>
      <c r="N13" s="88"/>
    </row>
    <row r="14" spans="1:14" ht="14.25" customHeight="1" x14ac:dyDescent="0.2">
      <c r="A14" s="93" t="s">
        <v>23</v>
      </c>
      <c r="B14" s="94">
        <v>94</v>
      </c>
      <c r="C14" s="95">
        <v>6.2229999999999999</v>
      </c>
      <c r="D14" s="95">
        <v>0</v>
      </c>
      <c r="E14" s="95">
        <v>0.04</v>
      </c>
      <c r="F14" s="96">
        <v>6.2629999999999999</v>
      </c>
      <c r="G14" s="97">
        <f t="shared" si="2"/>
        <v>0.99361328436851348</v>
      </c>
      <c r="H14" s="97">
        <f t="shared" si="0"/>
        <v>0</v>
      </c>
      <c r="I14" s="97">
        <f t="shared" si="1"/>
        <v>6.3867156314865083E-3</v>
      </c>
      <c r="J14" s="98">
        <f t="shared" si="3"/>
        <v>1</v>
      </c>
      <c r="K14" s="88"/>
      <c r="L14" s="89"/>
      <c r="M14" s="90"/>
      <c r="N14" s="88"/>
    </row>
    <row r="15" spans="1:14" ht="14.25" customHeight="1" x14ac:dyDescent="0.2">
      <c r="A15" s="93" t="s">
        <v>10</v>
      </c>
      <c r="B15" s="94">
        <v>11</v>
      </c>
      <c r="C15" s="95">
        <v>123.735</v>
      </c>
      <c r="D15" s="95">
        <v>43.789000000000001</v>
      </c>
      <c r="E15" s="95">
        <v>13.481999999999999</v>
      </c>
      <c r="F15" s="96">
        <v>181.006</v>
      </c>
      <c r="G15" s="97">
        <f t="shared" si="2"/>
        <v>0.68359612388539603</v>
      </c>
      <c r="H15" s="97">
        <f t="shared" si="0"/>
        <v>0.24192015734285052</v>
      </c>
      <c r="I15" s="97">
        <f t="shared" si="1"/>
        <v>7.4483718771753415E-2</v>
      </c>
      <c r="J15" s="98">
        <f t="shared" si="3"/>
        <v>1</v>
      </c>
      <c r="K15" s="88"/>
      <c r="L15" s="89"/>
      <c r="M15" s="90"/>
      <c r="N15" s="88"/>
    </row>
    <row r="16" spans="1:14" ht="14.25" customHeight="1" x14ac:dyDescent="0.2">
      <c r="A16" s="93" t="s">
        <v>61</v>
      </c>
      <c r="B16" s="94">
        <v>91</v>
      </c>
      <c r="C16" s="95">
        <v>77.242999999999995</v>
      </c>
      <c r="D16" s="95">
        <v>3.9529999999999998</v>
      </c>
      <c r="E16" s="95">
        <v>19.638000000000002</v>
      </c>
      <c r="F16" s="96">
        <v>100.83399999999999</v>
      </c>
      <c r="G16" s="99">
        <f t="shared" si="2"/>
        <v>0.76604121625642152</v>
      </c>
      <c r="H16" s="97">
        <f t="shared" si="0"/>
        <v>3.9203046591427496E-2</v>
      </c>
      <c r="I16" s="97">
        <f t="shared" si="1"/>
        <v>0.19475573715215111</v>
      </c>
      <c r="J16" s="98">
        <f t="shared" si="3"/>
        <v>1</v>
      </c>
      <c r="K16" s="88"/>
      <c r="L16" s="89"/>
      <c r="M16" s="90"/>
      <c r="N16" s="88"/>
    </row>
    <row r="17" spans="1:14" ht="14.25" customHeight="1" x14ac:dyDescent="0.2">
      <c r="A17" s="93" t="s">
        <v>62</v>
      </c>
      <c r="B17" s="94">
        <v>31</v>
      </c>
      <c r="C17" s="95">
        <v>40.567</v>
      </c>
      <c r="D17" s="95">
        <v>3.1840000000000002</v>
      </c>
      <c r="E17" s="95">
        <v>37.780999999999999</v>
      </c>
      <c r="F17" s="96">
        <v>81.531999999999996</v>
      </c>
      <c r="G17" s="97">
        <f t="shared" si="2"/>
        <v>0.4975592405435903</v>
      </c>
      <c r="H17" s="97">
        <f t="shared" ref="H17:H20" si="4">D17/$F17</f>
        <v>3.9052151302556057E-2</v>
      </c>
      <c r="I17" s="97">
        <f t="shared" si="1"/>
        <v>0.46338860815385369</v>
      </c>
      <c r="J17" s="98">
        <f t="shared" si="3"/>
        <v>1</v>
      </c>
      <c r="K17" s="88"/>
      <c r="L17" s="89"/>
      <c r="M17" s="90"/>
      <c r="N17" s="88"/>
    </row>
    <row r="18" spans="1:14" ht="14.25" customHeight="1" x14ac:dyDescent="0.2">
      <c r="A18" s="93" t="s">
        <v>11</v>
      </c>
      <c r="B18" s="94">
        <v>52</v>
      </c>
      <c r="C18" s="95">
        <v>87.209000000000003</v>
      </c>
      <c r="D18" s="95">
        <v>14.99</v>
      </c>
      <c r="E18" s="95">
        <v>17.452999999999999</v>
      </c>
      <c r="F18" s="96">
        <v>119.652</v>
      </c>
      <c r="G18" s="97">
        <f t="shared" si="2"/>
        <v>0.72885534717346978</v>
      </c>
      <c r="H18" s="97">
        <f t="shared" si="4"/>
        <v>0.12527997860462006</v>
      </c>
      <c r="I18" s="99">
        <f t="shared" si="1"/>
        <v>0.14586467422191021</v>
      </c>
      <c r="J18" s="98">
        <f t="shared" si="3"/>
        <v>1</v>
      </c>
      <c r="K18" s="88"/>
      <c r="L18" s="89"/>
      <c r="M18" s="90"/>
      <c r="N18" s="88"/>
    </row>
    <row r="19" spans="1:14" ht="14.25" customHeight="1" x14ac:dyDescent="0.2">
      <c r="A19" s="93" t="s">
        <v>28</v>
      </c>
      <c r="B19" s="94">
        <v>93</v>
      </c>
      <c r="C19" s="95">
        <v>60.77</v>
      </c>
      <c r="D19" s="95">
        <v>33.987000000000002</v>
      </c>
      <c r="E19" s="95">
        <v>17.448</v>
      </c>
      <c r="F19" s="96">
        <v>112.20500000000001</v>
      </c>
      <c r="G19" s="97">
        <f t="shared" si="2"/>
        <v>0.54159796800499083</v>
      </c>
      <c r="H19" s="97">
        <f t="shared" si="4"/>
        <v>0.30290094024330466</v>
      </c>
      <c r="I19" s="99">
        <f t="shared" si="1"/>
        <v>0.15550109175170446</v>
      </c>
      <c r="J19" s="98">
        <f t="shared" si="3"/>
        <v>0.99999999999999989</v>
      </c>
      <c r="K19" s="88"/>
      <c r="L19" s="89"/>
      <c r="M19" s="90"/>
      <c r="N19" s="88"/>
    </row>
    <row r="20" spans="1:14" ht="14.25" customHeight="1" x14ac:dyDescent="0.2">
      <c r="A20" s="56" t="s">
        <v>33</v>
      </c>
      <c r="B20" s="56"/>
      <c r="C20" s="100">
        <f>SUM(C7:C19)</f>
        <v>811.28800000000001</v>
      </c>
      <c r="D20" s="100">
        <f>SUM(D7:D19)</f>
        <v>180.614</v>
      </c>
      <c r="E20" s="100">
        <f t="shared" ref="E20:F20" si="5">SUM(E7:E19)</f>
        <v>233.36800000000002</v>
      </c>
      <c r="F20" s="101">
        <f t="shared" si="5"/>
        <v>1225.27</v>
      </c>
      <c r="G20" s="102">
        <f t="shared" si="2"/>
        <v>0.66212997951471919</v>
      </c>
      <c r="H20" s="102">
        <f t="shared" si="4"/>
        <v>0.14740751018142942</v>
      </c>
      <c r="I20" s="103">
        <f t="shared" si="1"/>
        <v>0.19046251030385142</v>
      </c>
      <c r="J20" s="104">
        <f t="shared" si="3"/>
        <v>1</v>
      </c>
      <c r="K20" s="88"/>
      <c r="L20" s="89"/>
      <c r="M20" s="90"/>
      <c r="N20" s="88"/>
    </row>
    <row r="21" spans="1:14" ht="14.25" customHeight="1" x14ac:dyDescent="0.2">
      <c r="A21" s="105" t="s">
        <v>53</v>
      </c>
      <c r="K21" s="88"/>
      <c r="L21" s="89"/>
      <c r="M21" s="90"/>
      <c r="N21" s="88"/>
    </row>
    <row r="22" spans="1:14" ht="14.25" customHeight="1" x14ac:dyDescent="0.2">
      <c r="K22" s="88"/>
      <c r="L22" s="89"/>
      <c r="M22" s="90"/>
      <c r="N22" s="88"/>
    </row>
    <row r="23" spans="1:14" ht="14.25" customHeight="1" x14ac:dyDescent="0.2">
      <c r="K23" s="88"/>
      <c r="L23" s="89"/>
      <c r="M23" s="90"/>
      <c r="N23" s="88"/>
    </row>
    <row r="24" spans="1:14" ht="14.25" customHeight="1" x14ac:dyDescent="0.2">
      <c r="K24" s="88"/>
      <c r="L24" s="89"/>
      <c r="M24" s="90"/>
      <c r="N24" s="88"/>
    </row>
    <row r="25" spans="1:14" ht="14.25" customHeight="1" x14ac:dyDescent="0.2">
      <c r="K25" s="88"/>
      <c r="L25" s="89"/>
      <c r="M25" s="90"/>
      <c r="N25" s="88"/>
    </row>
    <row r="26" spans="1:14" ht="14.25" customHeight="1" x14ac:dyDescent="0.2">
      <c r="K26" s="88"/>
      <c r="L26" s="89"/>
      <c r="M26" s="90"/>
      <c r="N26" s="88"/>
    </row>
    <row r="27" spans="1:14" s="108" customFormat="1" ht="18" customHeight="1" x14ac:dyDescent="0.2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106"/>
      <c r="L27" s="89"/>
      <c r="M27" s="107"/>
      <c r="N27" s="106"/>
    </row>
    <row r="31" spans="1:14" x14ac:dyDescent="0.2">
      <c r="K31" s="109"/>
      <c r="L31" s="109"/>
    </row>
    <row r="32" spans="1:14" x14ac:dyDescent="0.2">
      <c r="K32" s="109"/>
      <c r="L32" s="109"/>
    </row>
    <row r="33" spans="11:12" x14ac:dyDescent="0.2">
      <c r="K33" s="110"/>
      <c r="L33" s="110"/>
    </row>
    <row r="34" spans="11:12" x14ac:dyDescent="0.2">
      <c r="K34" s="110"/>
      <c r="L34" s="110"/>
    </row>
    <row r="35" spans="11:12" x14ac:dyDescent="0.2">
      <c r="K35" s="110"/>
      <c r="L35" s="110"/>
    </row>
    <row r="36" spans="11:12" x14ac:dyDescent="0.2">
      <c r="K36" s="110"/>
      <c r="L36" s="110"/>
    </row>
    <row r="37" spans="11:12" x14ac:dyDescent="0.2">
      <c r="K37" s="110"/>
      <c r="L37" s="110"/>
    </row>
    <row r="38" spans="11:12" x14ac:dyDescent="0.2">
      <c r="K38" s="110"/>
      <c r="L38" s="110"/>
    </row>
    <row r="39" spans="11:12" x14ac:dyDescent="0.2">
      <c r="K39" s="110"/>
      <c r="L39" s="110"/>
    </row>
    <row r="40" spans="11:12" x14ac:dyDescent="0.2">
      <c r="K40" s="110"/>
      <c r="L40" s="110"/>
    </row>
    <row r="41" spans="11:12" x14ac:dyDescent="0.2">
      <c r="K41" s="110"/>
      <c r="L41" s="110"/>
    </row>
    <row r="42" spans="11:12" x14ac:dyDescent="0.2">
      <c r="K42" s="110"/>
      <c r="L42" s="110"/>
    </row>
    <row r="43" spans="11:12" x14ac:dyDescent="0.2">
      <c r="K43" s="110"/>
      <c r="L43" s="110"/>
    </row>
    <row r="44" spans="11:12" x14ac:dyDescent="0.2">
      <c r="K44" s="110"/>
      <c r="L44" s="110"/>
    </row>
    <row r="45" spans="11:12" x14ac:dyDescent="0.2">
      <c r="K45" s="110"/>
      <c r="L45" s="110"/>
    </row>
    <row r="46" spans="11:12" x14ac:dyDescent="0.2">
      <c r="K46" s="110"/>
      <c r="L46" s="110"/>
    </row>
    <row r="47" spans="11:12" x14ac:dyDescent="0.2">
      <c r="K47" s="110"/>
      <c r="L47" s="110"/>
    </row>
    <row r="48" spans="11:12" x14ac:dyDescent="0.2">
      <c r="K48" s="110"/>
      <c r="L48" s="110"/>
    </row>
    <row r="49" spans="1:12" x14ac:dyDescent="0.2">
      <c r="A49" s="119" t="s">
        <v>70</v>
      </c>
      <c r="K49" s="110"/>
      <c r="L49" s="110"/>
    </row>
    <row r="50" spans="1:12" x14ac:dyDescent="0.2">
      <c r="A50" s="118" t="s">
        <v>69</v>
      </c>
    </row>
  </sheetData>
  <mergeCells count="2">
    <mergeCell ref="C5:F5"/>
    <mergeCell ref="G5:J5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30"/>
  <sheetViews>
    <sheetView showGridLines="0" workbookViewId="0"/>
  </sheetViews>
  <sheetFormatPr baseColWidth="10" defaultRowHeight="12.75" x14ac:dyDescent="0.2"/>
  <cols>
    <col min="1" max="1" width="28.28515625" customWidth="1"/>
    <col min="2" max="2" width="19.42578125" customWidth="1"/>
  </cols>
  <sheetData>
    <row r="1" spans="1:2" s="4" customFormat="1" x14ac:dyDescent="0.2">
      <c r="A1" s="8" t="s">
        <v>71</v>
      </c>
    </row>
    <row r="2" spans="1:2" s="4" customFormat="1" x14ac:dyDescent="0.2"/>
    <row r="3" spans="1:2" s="4" customFormat="1" x14ac:dyDescent="0.2"/>
    <row r="4" spans="1:2" s="4" customFormat="1" ht="15" x14ac:dyDescent="0.25">
      <c r="A4" s="9" t="s">
        <v>50</v>
      </c>
    </row>
    <row r="5" spans="1:2" ht="15" x14ac:dyDescent="0.2">
      <c r="A5" s="115"/>
    </row>
    <row r="6" spans="1:2" ht="51.75" customHeight="1" x14ac:dyDescent="0.2">
      <c r="A6" s="55" t="s">
        <v>66</v>
      </c>
      <c r="B6" s="53" t="s">
        <v>67</v>
      </c>
    </row>
    <row r="7" spans="1:2" x14ac:dyDescent="0.2">
      <c r="A7" s="43" t="s">
        <v>8</v>
      </c>
      <c r="B7" s="48">
        <v>35.529000000000003</v>
      </c>
    </row>
    <row r="8" spans="1:2" x14ac:dyDescent="0.2">
      <c r="A8" s="43" t="s">
        <v>9</v>
      </c>
      <c r="B8" s="48">
        <v>81.489000000000004</v>
      </c>
    </row>
    <row r="9" spans="1:2" x14ac:dyDescent="0.2">
      <c r="A9" s="43" t="s">
        <v>12</v>
      </c>
      <c r="B9" s="48">
        <v>11.579000000000001</v>
      </c>
    </row>
    <row r="10" spans="1:2" x14ac:dyDescent="0.2">
      <c r="A10" s="43" t="s">
        <v>15</v>
      </c>
      <c r="B10" s="48">
        <v>34.799999999999997</v>
      </c>
    </row>
    <row r="11" spans="1:2" x14ac:dyDescent="0.2">
      <c r="A11" s="43" t="s">
        <v>18</v>
      </c>
      <c r="B11" s="48">
        <v>13.746</v>
      </c>
    </row>
    <row r="12" spans="1:2" x14ac:dyDescent="0.2">
      <c r="A12" s="43" t="s">
        <v>14</v>
      </c>
      <c r="B12" s="48">
        <v>74.795000000000002</v>
      </c>
    </row>
    <row r="13" spans="1:2" x14ac:dyDescent="0.2">
      <c r="A13" s="43" t="s">
        <v>58</v>
      </c>
      <c r="B13" s="48">
        <v>35.107999999999997</v>
      </c>
    </row>
    <row r="14" spans="1:2" x14ac:dyDescent="0.2">
      <c r="A14" s="43" t="s">
        <v>13</v>
      </c>
      <c r="B14" s="48">
        <v>32.35</v>
      </c>
    </row>
    <row r="15" spans="1:2" x14ac:dyDescent="0.2">
      <c r="A15" s="43" t="s">
        <v>23</v>
      </c>
      <c r="B15" s="48">
        <v>6.2629999999999999</v>
      </c>
    </row>
    <row r="16" spans="1:2" x14ac:dyDescent="0.2">
      <c r="A16" s="43" t="s">
        <v>25</v>
      </c>
      <c r="B16" s="48">
        <v>20.74</v>
      </c>
    </row>
    <row r="17" spans="1:2" x14ac:dyDescent="0.2">
      <c r="A17" s="43" t="s">
        <v>19</v>
      </c>
      <c r="B17" s="48">
        <v>55.006999999999998</v>
      </c>
    </row>
    <row r="18" spans="1:2" x14ac:dyDescent="0.2">
      <c r="A18" s="43" t="s">
        <v>10</v>
      </c>
      <c r="B18" s="48">
        <v>181.006</v>
      </c>
    </row>
    <row r="19" spans="1:2" x14ac:dyDescent="0.2">
      <c r="A19" s="43" t="s">
        <v>27</v>
      </c>
      <c r="B19" s="48">
        <v>42.804000000000002</v>
      </c>
    </row>
    <row r="20" spans="1:2" x14ac:dyDescent="0.2">
      <c r="A20" s="43" t="s">
        <v>21</v>
      </c>
      <c r="B20" s="48">
        <v>12.474</v>
      </c>
    </row>
    <row r="21" spans="1:2" x14ac:dyDescent="0.2">
      <c r="A21" s="43" t="s">
        <v>26</v>
      </c>
      <c r="B21" s="48">
        <v>55.07</v>
      </c>
    </row>
    <row r="22" spans="1:2" x14ac:dyDescent="0.2">
      <c r="A22" s="43" t="s">
        <v>20</v>
      </c>
      <c r="B22" s="48">
        <v>58.03</v>
      </c>
    </row>
    <row r="23" spans="1:2" x14ac:dyDescent="0.2">
      <c r="A23" s="43" t="s">
        <v>24</v>
      </c>
      <c r="B23" s="48">
        <v>57.006</v>
      </c>
    </row>
    <row r="24" spans="1:2" x14ac:dyDescent="0.2">
      <c r="A24" s="43" t="s">
        <v>11</v>
      </c>
      <c r="B24" s="48">
        <v>119.652</v>
      </c>
    </row>
    <row r="25" spans="1:2" x14ac:dyDescent="0.2">
      <c r="A25" s="43" t="s">
        <v>16</v>
      </c>
      <c r="B25" s="48">
        <v>24.526</v>
      </c>
    </row>
    <row r="26" spans="1:2" x14ac:dyDescent="0.2">
      <c r="A26" s="43" t="s">
        <v>17</v>
      </c>
      <c r="B26" s="48">
        <v>13.254</v>
      </c>
    </row>
    <row r="27" spans="1:2" x14ac:dyDescent="0.2">
      <c r="A27" s="43" t="s">
        <v>28</v>
      </c>
      <c r="B27" s="48">
        <v>112.205</v>
      </c>
    </row>
    <row r="28" spans="1:2" x14ac:dyDescent="0.2">
      <c r="A28" s="43" t="s">
        <v>22</v>
      </c>
      <c r="B28" s="48">
        <v>147.83699999999999</v>
      </c>
    </row>
    <row r="29" spans="1:2" ht="18.75" customHeight="1" x14ac:dyDescent="0.2">
      <c r="A29" s="61" t="s">
        <v>33</v>
      </c>
      <c r="B29" s="62">
        <v>1225.27</v>
      </c>
    </row>
    <row r="30" spans="1:2" x14ac:dyDescent="0.2">
      <c r="A30" s="79" t="s">
        <v>53</v>
      </c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D50"/>
  <sheetViews>
    <sheetView showGridLines="0" workbookViewId="0"/>
  </sheetViews>
  <sheetFormatPr baseColWidth="10" defaultRowHeight="12.75" x14ac:dyDescent="0.2"/>
  <cols>
    <col min="1" max="1" width="31.7109375" customWidth="1"/>
    <col min="2" max="2" width="19.140625" customWidth="1"/>
  </cols>
  <sheetData>
    <row r="1" spans="1:2" s="4" customFormat="1" x14ac:dyDescent="0.2">
      <c r="A1" s="8" t="s">
        <v>71</v>
      </c>
    </row>
    <row r="2" spans="1:2" s="4" customFormat="1" x14ac:dyDescent="0.2"/>
    <row r="3" spans="1:2" s="4" customFormat="1" x14ac:dyDescent="0.2"/>
    <row r="4" spans="1:2" s="4" customFormat="1" ht="15" x14ac:dyDescent="0.25">
      <c r="A4" s="9" t="s">
        <v>51</v>
      </c>
    </row>
    <row r="5" spans="1:2" ht="15" x14ac:dyDescent="0.2">
      <c r="A5" s="115"/>
    </row>
    <row r="6" spans="1:2" ht="52.5" customHeight="1" x14ac:dyDescent="0.2">
      <c r="A6" s="55" t="s">
        <v>66</v>
      </c>
      <c r="B6" s="63" t="s">
        <v>68</v>
      </c>
    </row>
    <row r="7" spans="1:2" x14ac:dyDescent="0.2">
      <c r="A7" s="28" t="s">
        <v>8</v>
      </c>
      <c r="B7" s="64">
        <v>19.011939919936772</v>
      </c>
    </row>
    <row r="8" spans="1:2" x14ac:dyDescent="0.2">
      <c r="A8" s="29" t="s">
        <v>9</v>
      </c>
      <c r="B8" s="65">
        <v>24.433501022747514</v>
      </c>
    </row>
    <row r="9" spans="1:2" x14ac:dyDescent="0.2">
      <c r="A9" s="29" t="s">
        <v>12</v>
      </c>
      <c r="B9" s="65">
        <v>8.5177158780110673</v>
      </c>
    </row>
    <row r="10" spans="1:2" x14ac:dyDescent="0.2">
      <c r="A10" s="29" t="s">
        <v>15</v>
      </c>
      <c r="B10" s="65">
        <v>23.541970665892759</v>
      </c>
    </row>
    <row r="11" spans="1:2" x14ac:dyDescent="0.2">
      <c r="A11" s="29" t="s">
        <v>18</v>
      </c>
      <c r="B11" s="65">
        <v>8.3894214924454911</v>
      </c>
    </row>
    <row r="12" spans="1:2" x14ac:dyDescent="0.2">
      <c r="A12" s="29" t="s">
        <v>14</v>
      </c>
      <c r="B12" s="65">
        <v>22.849728855179553</v>
      </c>
    </row>
    <row r="13" spans="1:2" x14ac:dyDescent="0.2">
      <c r="A13" s="29" t="s">
        <v>58</v>
      </c>
      <c r="B13" s="65">
        <v>13.621087933379735</v>
      </c>
    </row>
    <row r="14" spans="1:2" x14ac:dyDescent="0.2">
      <c r="A14" s="29" t="s">
        <v>13</v>
      </c>
      <c r="B14" s="65">
        <v>24.175673070168489</v>
      </c>
    </row>
    <row r="15" spans="1:2" x14ac:dyDescent="0.2">
      <c r="A15" s="29" t="s">
        <v>23</v>
      </c>
      <c r="B15" s="65">
        <v>19.384571577135926</v>
      </c>
    </row>
    <row r="16" spans="1:2" x14ac:dyDescent="0.2">
      <c r="A16" s="29" t="s">
        <v>25</v>
      </c>
      <c r="B16" s="65">
        <v>17.592119002118011</v>
      </c>
    </row>
    <row r="17" spans="1:2" x14ac:dyDescent="0.2">
      <c r="A17" s="29" t="s">
        <v>19</v>
      </c>
      <c r="B17" s="65">
        <v>29.702863369636415</v>
      </c>
    </row>
    <row r="18" spans="1:2" x14ac:dyDescent="0.2">
      <c r="A18" s="29" t="s">
        <v>10</v>
      </c>
      <c r="B18" s="65">
        <v>15.077454313704109</v>
      </c>
    </row>
    <row r="19" spans="1:2" x14ac:dyDescent="0.2">
      <c r="A19" s="29" t="s">
        <v>27</v>
      </c>
      <c r="B19" s="65">
        <v>15.522429627953429</v>
      </c>
    </row>
    <row r="20" spans="1:2" x14ac:dyDescent="0.2">
      <c r="A20" s="29" t="s">
        <v>21</v>
      </c>
      <c r="B20" s="65">
        <v>16.951133336957113</v>
      </c>
    </row>
    <row r="21" spans="1:2" x14ac:dyDescent="0.2">
      <c r="A21" s="29" t="s">
        <v>26</v>
      </c>
      <c r="B21" s="65">
        <v>23.471076916257655</v>
      </c>
    </row>
    <row r="22" spans="1:2" x14ac:dyDescent="0.2">
      <c r="A22" s="29" t="s">
        <v>20</v>
      </c>
      <c r="B22" s="65">
        <v>19.557468051023996</v>
      </c>
    </row>
    <row r="23" spans="1:2" x14ac:dyDescent="0.2">
      <c r="A23" s="29" t="s">
        <v>24</v>
      </c>
      <c r="B23" s="65">
        <v>14.046657592331037</v>
      </c>
    </row>
    <row r="24" spans="1:2" x14ac:dyDescent="0.2">
      <c r="A24" s="29" t="s">
        <v>11</v>
      </c>
      <c r="B24" s="65">
        <v>32.430718274871829</v>
      </c>
    </row>
    <row r="25" spans="1:2" x14ac:dyDescent="0.2">
      <c r="A25" s="29" t="s">
        <v>16</v>
      </c>
      <c r="B25" s="65">
        <v>12.725000220505795</v>
      </c>
    </row>
    <row r="26" spans="1:2" x14ac:dyDescent="0.2">
      <c r="A26" s="29" t="s">
        <v>17</v>
      </c>
      <c r="B26" s="65">
        <v>7.3779498718015804</v>
      </c>
    </row>
    <row r="27" spans="1:2" x14ac:dyDescent="0.2">
      <c r="A27" s="29" t="s">
        <v>28</v>
      </c>
      <c r="B27" s="65">
        <v>22.599836168559872</v>
      </c>
    </row>
    <row r="28" spans="1:2" x14ac:dyDescent="0.2">
      <c r="A28" s="30" t="s">
        <v>22</v>
      </c>
      <c r="B28" s="66">
        <v>22.924300049574182</v>
      </c>
    </row>
    <row r="29" spans="1:2" ht="17.25" customHeight="1" x14ac:dyDescent="0.2">
      <c r="A29" s="68" t="s">
        <v>33</v>
      </c>
      <c r="B29" s="69">
        <v>19.168730684035058</v>
      </c>
    </row>
    <row r="30" spans="1:2" x14ac:dyDescent="0.2">
      <c r="A30" s="79" t="s">
        <v>53</v>
      </c>
    </row>
    <row r="34" spans="2:4" x14ac:dyDescent="0.2">
      <c r="D34" s="67"/>
    </row>
    <row r="37" spans="2:4" x14ac:dyDescent="0.2">
      <c r="B37" s="112"/>
    </row>
    <row r="38" spans="2:4" x14ac:dyDescent="0.2">
      <c r="B38" s="112"/>
    </row>
    <row r="39" spans="2:4" x14ac:dyDescent="0.2">
      <c r="B39" s="112"/>
    </row>
    <row r="40" spans="2:4" x14ac:dyDescent="0.2">
      <c r="B40" s="112"/>
    </row>
    <row r="41" spans="2:4" x14ac:dyDescent="0.2">
      <c r="B41" s="112"/>
    </row>
    <row r="42" spans="2:4" x14ac:dyDescent="0.2">
      <c r="B42" s="112"/>
    </row>
    <row r="43" spans="2:4" x14ac:dyDescent="0.2">
      <c r="B43" s="112"/>
    </row>
    <row r="44" spans="2:4" x14ac:dyDescent="0.2">
      <c r="B44" s="112"/>
    </row>
    <row r="45" spans="2:4" x14ac:dyDescent="0.2">
      <c r="B45" s="112"/>
    </row>
    <row r="46" spans="2:4" x14ac:dyDescent="0.2">
      <c r="B46" s="112"/>
    </row>
    <row r="47" spans="2:4" x14ac:dyDescent="0.2">
      <c r="B47" s="112"/>
    </row>
    <row r="48" spans="2:4" x14ac:dyDescent="0.2">
      <c r="B48" s="112"/>
    </row>
    <row r="49" spans="2:2" x14ac:dyDescent="0.2">
      <c r="B49" s="112"/>
    </row>
    <row r="50" spans="2:2" x14ac:dyDescent="0.2">
      <c r="B50" s="11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O67"/>
  <sheetViews>
    <sheetView showGridLines="0" zoomScaleNormal="100" workbookViewId="0"/>
  </sheetViews>
  <sheetFormatPr baseColWidth="10" defaultRowHeight="12.75" x14ac:dyDescent="0.2"/>
  <cols>
    <col min="1" max="1" width="28.28515625" style="35" customWidth="1"/>
    <col min="2" max="2" width="13.85546875" style="35" customWidth="1"/>
    <col min="3" max="3" width="12.5703125" style="35" customWidth="1"/>
    <col min="4" max="10" width="14.28515625" style="35" customWidth="1"/>
    <col min="11" max="16384" width="11.42578125" style="35"/>
  </cols>
  <sheetData>
    <row r="1" spans="1:15" s="4" customFormat="1" x14ac:dyDescent="0.2">
      <c r="A1" s="8" t="s">
        <v>71</v>
      </c>
    </row>
    <row r="2" spans="1:15" s="4" customFormat="1" x14ac:dyDescent="0.2"/>
    <row r="3" spans="1:15" s="4" customFormat="1" x14ac:dyDescent="0.2"/>
    <row r="4" spans="1:15" s="4" customFormat="1" ht="15" x14ac:dyDescent="0.25">
      <c r="A4" s="9" t="s">
        <v>52</v>
      </c>
    </row>
    <row r="5" spans="1:15" ht="15" x14ac:dyDescent="0.2">
      <c r="A5" s="115"/>
      <c r="I5" s="36"/>
      <c r="J5" s="36"/>
      <c r="K5" s="36"/>
      <c r="M5" s="4"/>
    </row>
    <row r="6" spans="1:15" ht="27.75" customHeight="1" x14ac:dyDescent="0.2">
      <c r="D6" s="124" t="s">
        <v>42</v>
      </c>
      <c r="E6" s="125"/>
      <c r="F6" s="125"/>
      <c r="G6" s="126"/>
      <c r="H6" s="124" t="s">
        <v>34</v>
      </c>
      <c r="I6" s="125"/>
      <c r="J6" s="125"/>
      <c r="K6" s="126"/>
      <c r="L6" s="36"/>
      <c r="N6" s="36"/>
    </row>
    <row r="7" spans="1:15" ht="40.5" customHeight="1" x14ac:dyDescent="0.2">
      <c r="A7" s="55" t="s">
        <v>66</v>
      </c>
      <c r="B7" s="72" t="s">
        <v>55</v>
      </c>
      <c r="C7" s="72" t="s">
        <v>54</v>
      </c>
      <c r="D7" s="52" t="s">
        <v>35</v>
      </c>
      <c r="E7" s="52" t="s">
        <v>64</v>
      </c>
      <c r="F7" s="52" t="s">
        <v>36</v>
      </c>
      <c r="G7" s="53" t="s">
        <v>37</v>
      </c>
      <c r="H7" s="52" t="s">
        <v>35</v>
      </c>
      <c r="I7" s="52" t="s">
        <v>64</v>
      </c>
      <c r="J7" s="52" t="s">
        <v>36</v>
      </c>
      <c r="K7" s="53" t="s">
        <v>37</v>
      </c>
      <c r="L7" s="36"/>
      <c r="M7" s="37"/>
      <c r="N7" s="37"/>
      <c r="O7" s="36"/>
    </row>
    <row r="8" spans="1:15" ht="14.25" customHeight="1" x14ac:dyDescent="0.2">
      <c r="A8" s="43" t="s">
        <v>8</v>
      </c>
      <c r="B8" s="54">
        <v>42</v>
      </c>
      <c r="C8" s="54">
        <v>42</v>
      </c>
      <c r="D8" s="47">
        <v>21.608000000000001</v>
      </c>
      <c r="E8" s="47">
        <v>3.4220000000000002</v>
      </c>
      <c r="F8" s="47">
        <v>10.499000000000001</v>
      </c>
      <c r="G8" s="48">
        <v>35.529000000000003</v>
      </c>
      <c r="H8" s="49">
        <f>D8/$G8</f>
        <v>0.60817923386529305</v>
      </c>
      <c r="I8" s="49">
        <f t="shared" ref="I8:J23" si="0">E8/$G8</f>
        <v>9.6315685777815296E-2</v>
      </c>
      <c r="J8" s="49">
        <f t="shared" si="0"/>
        <v>0.29550508035689155</v>
      </c>
      <c r="K8" s="50">
        <v>1</v>
      </c>
      <c r="L8" s="38"/>
      <c r="M8" s="51"/>
      <c r="N8" s="39"/>
      <c r="O8" s="38"/>
    </row>
    <row r="9" spans="1:15" ht="14.25" customHeight="1" x14ac:dyDescent="0.2">
      <c r="A9" s="43" t="s">
        <v>9</v>
      </c>
      <c r="B9" s="54">
        <v>72</v>
      </c>
      <c r="C9" s="54">
        <v>72</v>
      </c>
      <c r="D9" s="47">
        <v>73.468000000000004</v>
      </c>
      <c r="E9" s="47">
        <v>1.623</v>
      </c>
      <c r="F9" s="47">
        <v>6.3979999999999997</v>
      </c>
      <c r="G9" s="48">
        <v>81.489000000000004</v>
      </c>
      <c r="H9" s="49">
        <f t="shared" ref="H9:J30" si="1">D9/$G9</f>
        <v>0.90156953699272291</v>
      </c>
      <c r="I9" s="49">
        <f t="shared" si="0"/>
        <v>1.9916798586312262E-2</v>
      </c>
      <c r="J9" s="49">
        <f t="shared" si="0"/>
        <v>7.8513664420964788E-2</v>
      </c>
      <c r="K9" s="50">
        <v>1</v>
      </c>
      <c r="L9" s="38"/>
      <c r="M9" s="51"/>
      <c r="N9" s="39"/>
      <c r="O9" s="38"/>
    </row>
    <row r="10" spans="1:15" ht="14.25" customHeight="1" x14ac:dyDescent="0.2">
      <c r="A10" s="43" t="s">
        <v>12</v>
      </c>
      <c r="B10" s="54">
        <v>83</v>
      </c>
      <c r="C10" s="54">
        <v>83</v>
      </c>
      <c r="D10" s="47">
        <v>9.4380000000000006</v>
      </c>
      <c r="E10" s="47">
        <v>0.497</v>
      </c>
      <c r="F10" s="47">
        <v>1.6439999999999999</v>
      </c>
      <c r="G10" s="48">
        <v>11.579000000000001</v>
      </c>
      <c r="H10" s="49">
        <f t="shared" si="1"/>
        <v>0.81509629501684089</v>
      </c>
      <c r="I10" s="49">
        <f t="shared" si="0"/>
        <v>4.2922532170308315E-2</v>
      </c>
      <c r="J10" s="49">
        <f t="shared" si="0"/>
        <v>0.14198117281285083</v>
      </c>
      <c r="K10" s="50">
        <v>1</v>
      </c>
      <c r="L10" s="38"/>
      <c r="M10" s="51"/>
      <c r="N10" s="39"/>
      <c r="O10" s="38"/>
    </row>
    <row r="11" spans="1:15" ht="14.25" customHeight="1" x14ac:dyDescent="0.2">
      <c r="A11" s="43" t="s">
        <v>15</v>
      </c>
      <c r="B11" s="54">
        <v>25</v>
      </c>
      <c r="C11" s="54">
        <v>25</v>
      </c>
      <c r="D11" s="47">
        <v>24.236999999999998</v>
      </c>
      <c r="E11" s="47">
        <v>3.6</v>
      </c>
      <c r="F11" s="47">
        <v>6.9630000000000001</v>
      </c>
      <c r="G11" s="48">
        <v>34.799999999999997</v>
      </c>
      <c r="H11" s="49">
        <f t="shared" si="1"/>
        <v>0.69646551724137928</v>
      </c>
      <c r="I11" s="49">
        <f t="shared" si="0"/>
        <v>0.10344827586206898</v>
      </c>
      <c r="J11" s="49">
        <f t="shared" si="0"/>
        <v>0.20008620689655174</v>
      </c>
      <c r="K11" s="50">
        <v>1</v>
      </c>
      <c r="L11" s="38"/>
      <c r="M11" s="51"/>
      <c r="N11" s="39"/>
      <c r="O11" s="38"/>
    </row>
    <row r="12" spans="1:15" ht="14.25" customHeight="1" x14ac:dyDescent="0.2">
      <c r="A12" s="43" t="s">
        <v>18</v>
      </c>
      <c r="B12" s="54">
        <v>26</v>
      </c>
      <c r="C12" s="54">
        <v>26</v>
      </c>
      <c r="D12" s="47">
        <v>9.1120000000000001</v>
      </c>
      <c r="E12" s="47">
        <v>2.1040000000000001</v>
      </c>
      <c r="F12" s="47">
        <v>2.5299999999999998</v>
      </c>
      <c r="G12" s="48">
        <v>13.746</v>
      </c>
      <c r="H12" s="49">
        <f t="shared" si="1"/>
        <v>0.66288374799941796</v>
      </c>
      <c r="I12" s="49">
        <f t="shared" si="0"/>
        <v>0.15306270915175324</v>
      </c>
      <c r="J12" s="70">
        <f t="shared" si="0"/>
        <v>0.18405354284882874</v>
      </c>
      <c r="K12" s="50">
        <v>0.99999999999999989</v>
      </c>
      <c r="L12" s="38"/>
      <c r="M12" s="51"/>
      <c r="N12" s="39"/>
      <c r="O12" s="38"/>
    </row>
    <row r="13" spans="1:15" ht="14.25" customHeight="1" x14ac:dyDescent="0.2">
      <c r="A13" s="43" t="s">
        <v>14</v>
      </c>
      <c r="B13" s="54">
        <v>53</v>
      </c>
      <c r="C13" s="54">
        <v>53</v>
      </c>
      <c r="D13" s="47">
        <v>41.575000000000003</v>
      </c>
      <c r="E13" s="47">
        <v>14.852</v>
      </c>
      <c r="F13" s="47">
        <v>18.367999999999999</v>
      </c>
      <c r="G13" s="48">
        <v>74.795000000000002</v>
      </c>
      <c r="H13" s="49">
        <f t="shared" si="1"/>
        <v>0.55585266394812494</v>
      </c>
      <c r="I13" s="49">
        <f t="shared" si="0"/>
        <v>0.19856942308977873</v>
      </c>
      <c r="J13" s="49">
        <f t="shared" si="0"/>
        <v>0.24557791296209638</v>
      </c>
      <c r="K13" s="50">
        <v>1</v>
      </c>
      <c r="L13" s="38"/>
      <c r="M13" s="51"/>
      <c r="N13" s="39"/>
      <c r="O13" s="38"/>
    </row>
    <row r="14" spans="1:15" ht="14.25" customHeight="1" x14ac:dyDescent="0.2">
      <c r="A14" s="43" t="s">
        <v>58</v>
      </c>
      <c r="B14" s="54">
        <v>24</v>
      </c>
      <c r="C14" s="54">
        <v>24</v>
      </c>
      <c r="D14" s="47">
        <v>28.491</v>
      </c>
      <c r="E14" s="47">
        <v>4.8129999999999997</v>
      </c>
      <c r="F14" s="47">
        <v>1.804</v>
      </c>
      <c r="G14" s="48">
        <v>35.108000000000004</v>
      </c>
      <c r="H14" s="49">
        <f t="shared" si="1"/>
        <v>0.81152443887433057</v>
      </c>
      <c r="I14" s="49">
        <f t="shared" si="0"/>
        <v>0.13709126125099691</v>
      </c>
      <c r="J14" s="49">
        <f t="shared" si="0"/>
        <v>5.1384299874672433E-2</v>
      </c>
      <c r="K14" s="50">
        <v>1.0000000000000002</v>
      </c>
      <c r="L14" s="38"/>
      <c r="M14" s="51"/>
      <c r="N14" s="39"/>
      <c r="O14" s="38"/>
    </row>
    <row r="15" spans="1:15" ht="14.25" customHeight="1" x14ac:dyDescent="0.2">
      <c r="A15" s="43" t="s">
        <v>13</v>
      </c>
      <c r="B15" s="54">
        <v>21</v>
      </c>
      <c r="C15" s="54">
        <v>21</v>
      </c>
      <c r="D15" s="47">
        <v>21.082999999999998</v>
      </c>
      <c r="E15" s="47">
        <v>6.9160000000000004</v>
      </c>
      <c r="F15" s="47">
        <v>4.351</v>
      </c>
      <c r="G15" s="48">
        <v>32.35</v>
      </c>
      <c r="H15" s="49">
        <f t="shared" si="1"/>
        <v>0.65171561051004634</v>
      </c>
      <c r="I15" s="49">
        <f t="shared" si="0"/>
        <v>0.21378670788253479</v>
      </c>
      <c r="J15" s="49">
        <f t="shared" si="0"/>
        <v>0.13449768160741885</v>
      </c>
      <c r="K15" s="50">
        <v>0.99999999999999978</v>
      </c>
      <c r="L15" s="38"/>
      <c r="M15" s="51"/>
      <c r="N15" s="39"/>
      <c r="O15" s="38"/>
    </row>
    <row r="16" spans="1:15" ht="14.25" customHeight="1" x14ac:dyDescent="0.2">
      <c r="A16" s="43" t="s">
        <v>23</v>
      </c>
      <c r="B16" s="54">
        <v>94</v>
      </c>
      <c r="C16" s="54">
        <v>94</v>
      </c>
      <c r="D16" s="47">
        <v>6.2229999999999999</v>
      </c>
      <c r="E16" s="47">
        <v>0</v>
      </c>
      <c r="F16" s="47">
        <v>0.04</v>
      </c>
      <c r="G16" s="48">
        <v>6.2629999999999999</v>
      </c>
      <c r="H16" s="49">
        <f t="shared" si="1"/>
        <v>0.99361328436851348</v>
      </c>
      <c r="I16" s="49">
        <f t="shared" si="0"/>
        <v>0</v>
      </c>
      <c r="J16" s="49">
        <f t="shared" si="0"/>
        <v>6.3867156314865083E-3</v>
      </c>
      <c r="K16" s="50">
        <v>1</v>
      </c>
      <c r="L16" s="38"/>
      <c r="M16" s="51"/>
      <c r="N16" s="39"/>
      <c r="O16" s="38"/>
    </row>
    <row r="17" spans="1:15" ht="14.25" customHeight="1" x14ac:dyDescent="0.2">
      <c r="A17" s="43" t="s">
        <v>25</v>
      </c>
      <c r="B17" s="54">
        <v>43</v>
      </c>
      <c r="C17" s="54">
        <v>43</v>
      </c>
      <c r="D17" s="47">
        <v>15.038</v>
      </c>
      <c r="E17" s="47">
        <v>0.77500000000000002</v>
      </c>
      <c r="F17" s="47">
        <v>4.9269999999999996</v>
      </c>
      <c r="G17" s="48">
        <v>20.740000000000002</v>
      </c>
      <c r="H17" s="49">
        <f t="shared" si="1"/>
        <v>0.72507232401157173</v>
      </c>
      <c r="I17" s="49">
        <f t="shared" si="0"/>
        <v>3.7367405978784955E-2</v>
      </c>
      <c r="J17" s="49">
        <f t="shared" si="0"/>
        <v>0.23756027000964317</v>
      </c>
      <c r="K17" s="50">
        <v>1</v>
      </c>
      <c r="L17" s="38"/>
      <c r="M17" s="51"/>
      <c r="N17" s="39"/>
      <c r="O17" s="38"/>
    </row>
    <row r="18" spans="1:15" ht="14.25" customHeight="1" x14ac:dyDescent="0.2">
      <c r="A18" s="43" t="s">
        <v>19</v>
      </c>
      <c r="B18" s="54">
        <v>23</v>
      </c>
      <c r="C18" s="54">
        <v>23</v>
      </c>
      <c r="D18" s="47">
        <v>43.054000000000002</v>
      </c>
      <c r="E18" s="47">
        <v>4.8499999999999996</v>
      </c>
      <c r="F18" s="47">
        <v>7.1029999999999998</v>
      </c>
      <c r="G18" s="48">
        <v>55.007000000000005</v>
      </c>
      <c r="H18" s="49">
        <f t="shared" si="1"/>
        <v>0.78270038358754335</v>
      </c>
      <c r="I18" s="49">
        <f t="shared" si="0"/>
        <v>8.817059646954023E-2</v>
      </c>
      <c r="J18" s="49">
        <f t="shared" si="0"/>
        <v>0.12912901994291634</v>
      </c>
      <c r="K18" s="50">
        <v>1.0000000000000002</v>
      </c>
      <c r="L18" s="38"/>
      <c r="M18" s="51"/>
      <c r="N18" s="39"/>
      <c r="O18" s="38"/>
    </row>
    <row r="19" spans="1:15" ht="14.25" customHeight="1" x14ac:dyDescent="0.2">
      <c r="A19" s="43" t="s">
        <v>10</v>
      </c>
      <c r="B19" s="54">
        <v>11</v>
      </c>
      <c r="C19" s="54">
        <v>11</v>
      </c>
      <c r="D19" s="47">
        <v>123.735</v>
      </c>
      <c r="E19" s="47">
        <v>43.789000000000001</v>
      </c>
      <c r="F19" s="47">
        <v>13.481999999999999</v>
      </c>
      <c r="G19" s="48">
        <v>181.006</v>
      </c>
      <c r="H19" s="49">
        <f t="shared" si="1"/>
        <v>0.68359612388539603</v>
      </c>
      <c r="I19" s="49">
        <f t="shared" si="0"/>
        <v>0.24192015734285052</v>
      </c>
      <c r="J19" s="49">
        <f t="shared" si="0"/>
        <v>7.4483718771753415E-2</v>
      </c>
      <c r="K19" s="50">
        <v>1</v>
      </c>
      <c r="L19" s="38"/>
      <c r="M19" s="51"/>
      <c r="N19" s="39"/>
      <c r="O19" s="38"/>
    </row>
    <row r="20" spans="1:15" ht="14.25" customHeight="1" x14ac:dyDescent="0.2">
      <c r="A20" s="43" t="s">
        <v>27</v>
      </c>
      <c r="B20" s="54">
        <v>91</v>
      </c>
      <c r="C20" s="54">
        <v>91</v>
      </c>
      <c r="D20" s="47">
        <v>38.488999999999997</v>
      </c>
      <c r="E20" s="47">
        <v>0.26600000000000001</v>
      </c>
      <c r="F20" s="47">
        <v>4.0490000000000004</v>
      </c>
      <c r="G20" s="48">
        <v>42.803999999999995</v>
      </c>
      <c r="H20" s="70">
        <f t="shared" si="1"/>
        <v>0.8991916643304364</v>
      </c>
      <c r="I20" s="49">
        <f t="shared" si="0"/>
        <v>6.2143724885524729E-3</v>
      </c>
      <c r="J20" s="49">
        <f t="shared" si="0"/>
        <v>9.459396318101114E-2</v>
      </c>
      <c r="K20" s="50">
        <v>1</v>
      </c>
      <c r="L20" s="38"/>
      <c r="M20" s="51"/>
      <c r="N20" s="39"/>
      <c r="O20" s="38"/>
    </row>
    <row r="21" spans="1:15" ht="14.25" customHeight="1" x14ac:dyDescent="0.2">
      <c r="A21" s="43" t="s">
        <v>21</v>
      </c>
      <c r="B21" s="54">
        <v>74</v>
      </c>
      <c r="C21" s="54">
        <v>74</v>
      </c>
      <c r="D21" s="47">
        <v>11.625999999999999</v>
      </c>
      <c r="E21" s="47">
        <v>2.5000000000000001E-2</v>
      </c>
      <c r="F21" s="47">
        <v>0.82299999999999995</v>
      </c>
      <c r="G21" s="48">
        <v>12.474</v>
      </c>
      <c r="H21" s="49">
        <f t="shared" si="1"/>
        <v>0.93201859868526526</v>
      </c>
      <c r="I21" s="49">
        <f>E21/$G21</f>
        <v>2.0041686708353375E-3</v>
      </c>
      <c r="J21" s="49">
        <f t="shared" si="0"/>
        <v>6.5977232643899306E-2</v>
      </c>
      <c r="K21" s="50">
        <v>1</v>
      </c>
      <c r="L21" s="38"/>
      <c r="M21" s="51"/>
      <c r="N21" s="39"/>
      <c r="O21" s="38"/>
    </row>
    <row r="22" spans="1:15" ht="14.25" customHeight="1" x14ac:dyDescent="0.2">
      <c r="A22" s="43" t="s">
        <v>26</v>
      </c>
      <c r="B22" s="54">
        <v>41</v>
      </c>
      <c r="C22" s="54">
        <v>41</v>
      </c>
      <c r="D22" s="47">
        <v>44.749000000000002</v>
      </c>
      <c r="E22" s="47">
        <v>2.0990000000000002</v>
      </c>
      <c r="F22" s="47">
        <v>8.2219999999999995</v>
      </c>
      <c r="G22" s="48">
        <v>55.07</v>
      </c>
      <c r="H22" s="49">
        <f t="shared" si="1"/>
        <v>0.81258398402033782</v>
      </c>
      <c r="I22" s="49">
        <f t="shared" si="0"/>
        <v>3.8115126203014348E-2</v>
      </c>
      <c r="J22" s="49">
        <f t="shared" si="0"/>
        <v>0.1493008897766479</v>
      </c>
      <c r="K22" s="50">
        <v>1</v>
      </c>
      <c r="L22" s="38"/>
      <c r="M22" s="51"/>
      <c r="N22" s="39"/>
      <c r="O22" s="38"/>
    </row>
    <row r="23" spans="1:15" ht="14.25" customHeight="1" x14ac:dyDescent="0.2">
      <c r="A23" s="43" t="s">
        <v>20</v>
      </c>
      <c r="B23" s="54">
        <v>73</v>
      </c>
      <c r="C23" s="54">
        <v>73</v>
      </c>
      <c r="D23" s="47">
        <v>38.753999999999998</v>
      </c>
      <c r="E23" s="47">
        <v>3.6869999999999998</v>
      </c>
      <c r="F23" s="47">
        <v>15.589</v>
      </c>
      <c r="G23" s="48">
        <v>58.029999999999994</v>
      </c>
      <c r="H23" s="49">
        <f t="shared" si="1"/>
        <v>0.66782698604170265</v>
      </c>
      <c r="I23" s="49">
        <f t="shared" si="0"/>
        <v>6.3536102016198526E-2</v>
      </c>
      <c r="J23" s="70">
        <f t="shared" si="0"/>
        <v>0.26863691194209893</v>
      </c>
      <c r="K23" s="50">
        <v>1</v>
      </c>
      <c r="L23" s="38"/>
      <c r="M23" s="51"/>
      <c r="N23" s="39"/>
      <c r="O23" s="38"/>
    </row>
    <row r="24" spans="1:15" ht="14.25" customHeight="1" x14ac:dyDescent="0.2">
      <c r="A24" s="43" t="s">
        <v>24</v>
      </c>
      <c r="B24" s="54">
        <v>31</v>
      </c>
      <c r="C24" s="54">
        <v>31</v>
      </c>
      <c r="D24" s="47">
        <v>19.206</v>
      </c>
      <c r="E24" s="47">
        <v>3.121</v>
      </c>
      <c r="F24" s="47">
        <v>34.679000000000002</v>
      </c>
      <c r="G24" s="48">
        <v>57.006</v>
      </c>
      <c r="H24" s="49">
        <f t="shared" si="1"/>
        <v>0.33691190401010418</v>
      </c>
      <c r="I24" s="49">
        <f t="shared" si="1"/>
        <v>5.4748622951969965E-2</v>
      </c>
      <c r="J24" s="49">
        <f t="shared" si="1"/>
        <v>0.6083394730379259</v>
      </c>
      <c r="K24" s="50">
        <v>1</v>
      </c>
      <c r="L24" s="38"/>
      <c r="M24" s="51"/>
      <c r="N24" s="39"/>
      <c r="O24" s="38"/>
    </row>
    <row r="25" spans="1:15" ht="14.25" customHeight="1" x14ac:dyDescent="0.2">
      <c r="A25" s="43" t="s">
        <v>11</v>
      </c>
      <c r="B25" s="54">
        <v>52</v>
      </c>
      <c r="C25" s="54">
        <v>52</v>
      </c>
      <c r="D25" s="47">
        <v>87.209000000000003</v>
      </c>
      <c r="E25" s="47">
        <v>14.99</v>
      </c>
      <c r="F25" s="47">
        <v>17.452999999999999</v>
      </c>
      <c r="G25" s="48">
        <v>119.652</v>
      </c>
      <c r="H25" s="49">
        <f t="shared" si="1"/>
        <v>0.72885534717346978</v>
      </c>
      <c r="I25" s="49">
        <f t="shared" si="1"/>
        <v>0.12527997860462006</v>
      </c>
      <c r="J25" s="49">
        <f t="shared" si="1"/>
        <v>0.14586467422191021</v>
      </c>
      <c r="K25" s="50">
        <v>1</v>
      </c>
      <c r="L25" s="38"/>
      <c r="M25" s="51"/>
      <c r="N25" s="39"/>
      <c r="O25" s="38"/>
    </row>
    <row r="26" spans="1:15" ht="14.25" customHeight="1" x14ac:dyDescent="0.2">
      <c r="A26" s="43" t="s">
        <v>16</v>
      </c>
      <c r="B26" s="54">
        <v>22</v>
      </c>
      <c r="C26" s="54">
        <v>22</v>
      </c>
      <c r="D26" s="47">
        <v>21.361000000000001</v>
      </c>
      <c r="E26" s="47">
        <v>6.3E-2</v>
      </c>
      <c r="F26" s="47">
        <v>3.1019999999999999</v>
      </c>
      <c r="G26" s="48">
        <v>24.526</v>
      </c>
      <c r="H26" s="70">
        <f t="shared" si="1"/>
        <v>0.87095327407649026</v>
      </c>
      <c r="I26" s="49">
        <f t="shared" si="1"/>
        <v>2.5687026013210472E-3</v>
      </c>
      <c r="J26" s="49">
        <f t="shared" si="1"/>
        <v>0.12647802332218869</v>
      </c>
      <c r="K26" s="50">
        <v>1</v>
      </c>
      <c r="L26" s="38"/>
      <c r="M26" s="51"/>
      <c r="N26" s="39"/>
      <c r="O26" s="38"/>
    </row>
    <row r="27" spans="1:15" ht="14.25" customHeight="1" x14ac:dyDescent="0.2">
      <c r="A27" s="43" t="s">
        <v>17</v>
      </c>
      <c r="B27" s="54">
        <v>54</v>
      </c>
      <c r="C27" s="54">
        <v>54</v>
      </c>
      <c r="D27" s="47">
        <v>9.0719999999999992</v>
      </c>
      <c r="E27" s="47">
        <v>1.3520000000000001</v>
      </c>
      <c r="F27" s="47">
        <v>2.83</v>
      </c>
      <c r="G27" s="48">
        <v>13.254</v>
      </c>
      <c r="H27" s="49">
        <f t="shared" si="1"/>
        <v>0.68447261204164778</v>
      </c>
      <c r="I27" s="49">
        <f t="shared" si="1"/>
        <v>0.10200694130073941</v>
      </c>
      <c r="J27" s="49">
        <f t="shared" si="1"/>
        <v>0.2135204466576128</v>
      </c>
      <c r="K27" s="50">
        <v>1</v>
      </c>
      <c r="L27" s="38"/>
      <c r="M27" s="51"/>
      <c r="N27" s="39"/>
      <c r="O27" s="38"/>
    </row>
    <row r="28" spans="1:15" ht="14.25" customHeight="1" x14ac:dyDescent="0.2">
      <c r="A28" s="43" t="s">
        <v>28</v>
      </c>
      <c r="B28" s="54">
        <v>93</v>
      </c>
      <c r="C28" s="54">
        <v>93</v>
      </c>
      <c r="D28" s="47">
        <v>60.77</v>
      </c>
      <c r="E28" s="47">
        <v>33.987000000000002</v>
      </c>
      <c r="F28" s="47">
        <v>17.448</v>
      </c>
      <c r="G28" s="48">
        <v>112.20500000000001</v>
      </c>
      <c r="H28" s="49">
        <f t="shared" si="1"/>
        <v>0.54159796800499083</v>
      </c>
      <c r="I28" s="49">
        <f t="shared" si="1"/>
        <v>0.30290094024330466</v>
      </c>
      <c r="J28" s="70">
        <f t="shared" si="1"/>
        <v>0.15550109175170446</v>
      </c>
      <c r="K28" s="50">
        <v>1</v>
      </c>
      <c r="L28" s="38"/>
      <c r="M28" s="51"/>
      <c r="N28" s="39"/>
      <c r="O28" s="38"/>
    </row>
    <row r="29" spans="1:15" ht="14.25" customHeight="1" x14ac:dyDescent="0.2">
      <c r="A29" s="73" t="s">
        <v>22</v>
      </c>
      <c r="B29" s="74">
        <v>82</v>
      </c>
      <c r="C29" s="74">
        <v>82</v>
      </c>
      <c r="D29" s="75">
        <v>62.99</v>
      </c>
      <c r="E29" s="75">
        <v>33.783000000000001</v>
      </c>
      <c r="F29" s="75">
        <v>51.064</v>
      </c>
      <c r="G29" s="76">
        <v>147.83699999999999</v>
      </c>
      <c r="H29" s="77">
        <f t="shared" si="1"/>
        <v>0.42607736899423015</v>
      </c>
      <c r="I29" s="77">
        <f t="shared" si="1"/>
        <v>0.22851518902575135</v>
      </c>
      <c r="J29" s="77">
        <f t="shared" si="1"/>
        <v>0.34540744198001855</v>
      </c>
      <c r="K29" s="78">
        <v>1</v>
      </c>
      <c r="L29" s="38"/>
      <c r="M29" s="51"/>
      <c r="N29" s="39"/>
      <c r="O29" s="38"/>
    </row>
    <row r="30" spans="1:15" s="46" customFormat="1" ht="18" customHeight="1" x14ac:dyDescent="0.2">
      <c r="A30" s="56" t="s">
        <v>33</v>
      </c>
      <c r="B30" s="56"/>
      <c r="C30" s="56"/>
      <c r="D30" s="57">
        <v>811.28800000000001</v>
      </c>
      <c r="E30" s="57">
        <v>180.614</v>
      </c>
      <c r="F30" s="57">
        <v>233.36799999999999</v>
      </c>
      <c r="G30" s="58">
        <v>1225.27</v>
      </c>
      <c r="H30" s="59">
        <f t="shared" si="1"/>
        <v>0.66212997951471919</v>
      </c>
      <c r="I30" s="59">
        <f t="shared" si="1"/>
        <v>0.14740751018142942</v>
      </c>
      <c r="J30" s="71">
        <f t="shared" si="1"/>
        <v>0.19046251030385139</v>
      </c>
      <c r="K30" s="60">
        <v>0.99999999999999989</v>
      </c>
      <c r="L30" s="44"/>
      <c r="M30" s="51"/>
      <c r="N30" s="45"/>
      <c r="O30" s="44"/>
    </row>
    <row r="31" spans="1:15" x14ac:dyDescent="0.2">
      <c r="A31" s="79" t="s">
        <v>53</v>
      </c>
    </row>
    <row r="32" spans="1:15" x14ac:dyDescent="0.2">
      <c r="B32" s="40"/>
      <c r="C32" s="40"/>
      <c r="D32" s="40"/>
      <c r="E32" s="40"/>
      <c r="F32" s="40"/>
      <c r="G32" s="40"/>
      <c r="H32" s="40"/>
      <c r="I32" s="40"/>
      <c r="J32" s="40"/>
    </row>
    <row r="33" spans="1:15" x14ac:dyDescent="0.2">
      <c r="B33" s="41"/>
      <c r="C33" s="41"/>
      <c r="D33" s="41"/>
    </row>
    <row r="34" spans="1:15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1"/>
      <c r="K34" s="11"/>
      <c r="L34" s="11"/>
      <c r="M34" s="11"/>
    </row>
    <row r="35" spans="1:15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1"/>
      <c r="K35" s="11"/>
      <c r="L35" s="11"/>
      <c r="M35" s="11"/>
    </row>
    <row r="36" spans="1:15" x14ac:dyDescent="0.2">
      <c r="G36" s="12"/>
      <c r="H36" s="12"/>
      <c r="I36" s="12"/>
      <c r="J36" s="13"/>
      <c r="K36" s="13"/>
      <c r="L36" s="13"/>
      <c r="M36" s="13"/>
    </row>
    <row r="37" spans="1:15" x14ac:dyDescent="0.2">
      <c r="A37" s="12"/>
      <c r="B37" s="10"/>
      <c r="C37" s="80"/>
      <c r="G37" s="12"/>
      <c r="H37" s="12"/>
      <c r="I37" s="12"/>
      <c r="J37" s="13"/>
      <c r="K37" s="13"/>
      <c r="L37" s="13"/>
      <c r="M37" s="13"/>
    </row>
    <row r="38" spans="1:15" x14ac:dyDescent="0.2">
      <c r="A38" s="12"/>
      <c r="B38" s="10"/>
      <c r="C38" s="80"/>
      <c r="G38" s="12"/>
      <c r="H38" s="12"/>
      <c r="I38" s="12"/>
      <c r="J38" s="13"/>
      <c r="K38" s="13"/>
      <c r="L38" s="13"/>
      <c r="M38" s="13"/>
    </row>
    <row r="39" spans="1:15" x14ac:dyDescent="0.2">
      <c r="A39" s="12"/>
      <c r="B39" s="10"/>
      <c r="C39" s="80"/>
      <c r="G39" s="12"/>
      <c r="H39" s="12"/>
      <c r="I39" s="12"/>
      <c r="J39" s="13"/>
      <c r="K39" s="13"/>
      <c r="L39" s="13"/>
      <c r="M39" s="13"/>
    </row>
    <row r="40" spans="1:15" x14ac:dyDescent="0.2">
      <c r="A40" s="12"/>
      <c r="B40" s="10"/>
      <c r="C40" s="80"/>
      <c r="G40" s="12"/>
      <c r="H40" s="12"/>
      <c r="I40" s="12"/>
      <c r="J40" s="13"/>
      <c r="K40" s="13"/>
      <c r="L40" s="13"/>
      <c r="M40" s="13"/>
    </row>
    <row r="41" spans="1:15" x14ac:dyDescent="0.2">
      <c r="A41" s="12"/>
      <c r="B41" s="10"/>
      <c r="C41" s="80"/>
      <c r="G41" s="12"/>
      <c r="H41" s="12"/>
      <c r="I41" s="12"/>
      <c r="J41" s="13"/>
      <c r="K41" s="13"/>
      <c r="L41" s="13"/>
      <c r="M41" s="13"/>
    </row>
    <row r="42" spans="1:15" x14ac:dyDescent="0.2">
      <c r="A42" s="12"/>
      <c r="B42" s="10"/>
      <c r="C42" s="80"/>
      <c r="G42" s="12"/>
      <c r="H42" s="12"/>
      <c r="I42" s="12"/>
      <c r="J42" s="13"/>
      <c r="K42" s="117"/>
      <c r="L42" s="117"/>
      <c r="M42" s="117"/>
      <c r="N42" s="117"/>
      <c r="O42" s="117"/>
    </row>
    <row r="43" spans="1:15" x14ac:dyDescent="0.2">
      <c r="A43" s="12"/>
      <c r="B43" s="10"/>
      <c r="C43" s="80"/>
      <c r="G43" s="12"/>
      <c r="H43" s="12"/>
      <c r="I43" s="12"/>
      <c r="J43" s="13"/>
      <c r="K43" s="117"/>
      <c r="L43" s="117"/>
      <c r="M43" s="117"/>
      <c r="N43" s="117"/>
      <c r="O43" s="117"/>
    </row>
    <row r="44" spans="1:15" x14ac:dyDescent="0.2">
      <c r="A44" s="12"/>
      <c r="B44" s="10"/>
      <c r="C44" s="80"/>
      <c r="G44" s="12"/>
      <c r="H44" s="12"/>
      <c r="I44" s="12"/>
      <c r="J44" s="13"/>
      <c r="K44" s="117"/>
      <c r="L44" s="117"/>
      <c r="M44" s="117"/>
      <c r="N44" s="117"/>
      <c r="O44" s="117"/>
    </row>
    <row r="45" spans="1:15" x14ac:dyDescent="0.2">
      <c r="A45" s="12"/>
      <c r="B45" s="10"/>
      <c r="C45" s="80"/>
      <c r="G45" s="12"/>
      <c r="H45" s="12"/>
      <c r="I45" s="12"/>
      <c r="J45" s="13"/>
      <c r="K45" s="117"/>
      <c r="L45" s="117"/>
      <c r="M45" s="117"/>
      <c r="N45" s="117"/>
      <c r="O45" s="117"/>
    </row>
    <row r="46" spans="1:15" x14ac:dyDescent="0.2">
      <c r="A46" s="12"/>
      <c r="B46" s="10"/>
      <c r="C46" s="80"/>
      <c r="G46" s="12"/>
      <c r="H46" s="12"/>
      <c r="I46" s="12"/>
      <c r="J46" s="13"/>
      <c r="K46" s="117"/>
      <c r="L46" s="117"/>
      <c r="M46" s="117"/>
      <c r="N46" s="117"/>
      <c r="O46" s="117"/>
    </row>
    <row r="47" spans="1:15" x14ac:dyDescent="0.2">
      <c r="A47" s="12"/>
      <c r="B47" s="10"/>
      <c r="C47" s="80"/>
      <c r="D47" s="12"/>
      <c r="E47" s="12"/>
      <c r="F47" s="12"/>
      <c r="G47" s="12"/>
      <c r="H47" s="12"/>
      <c r="I47" s="12"/>
      <c r="J47" s="13"/>
      <c r="K47" s="117"/>
      <c r="L47" s="117"/>
      <c r="M47" s="117"/>
      <c r="N47" s="117"/>
      <c r="O47" s="117"/>
    </row>
    <row r="48" spans="1:15" x14ac:dyDescent="0.2">
      <c r="A48" s="12"/>
      <c r="B48" s="12"/>
      <c r="C48" s="80"/>
      <c r="D48" s="12"/>
      <c r="E48" s="12"/>
      <c r="F48" s="12"/>
      <c r="G48" s="12"/>
      <c r="H48" s="12"/>
      <c r="I48" s="12"/>
      <c r="J48" s="13"/>
      <c r="K48" s="117"/>
      <c r="L48" s="117"/>
      <c r="M48" s="117"/>
      <c r="N48" s="117"/>
      <c r="O48" s="117"/>
    </row>
    <row r="49" spans="1:15" x14ac:dyDescent="0.2">
      <c r="A49" s="12"/>
      <c r="B49" s="12"/>
      <c r="C49" s="80"/>
      <c r="E49" s="12"/>
      <c r="F49" s="12"/>
      <c r="G49" s="12"/>
      <c r="H49" s="12"/>
      <c r="I49" s="12"/>
      <c r="J49" s="13"/>
      <c r="K49" s="117"/>
      <c r="L49" s="117"/>
      <c r="M49" s="117"/>
      <c r="N49" s="117"/>
      <c r="O49" s="117"/>
    </row>
    <row r="50" spans="1:15" x14ac:dyDescent="0.2">
      <c r="A50" s="12"/>
      <c r="B50" s="12"/>
      <c r="C50" s="80"/>
      <c r="D50" s="12"/>
      <c r="E50" s="12"/>
      <c r="F50" s="12"/>
      <c r="G50" s="12"/>
      <c r="H50" s="12"/>
      <c r="I50" s="12"/>
      <c r="J50" s="13"/>
      <c r="K50" s="117"/>
      <c r="L50" s="117"/>
      <c r="M50" s="117"/>
      <c r="N50" s="117"/>
      <c r="O50" s="117"/>
    </row>
    <row r="51" spans="1:15" x14ac:dyDescent="0.2">
      <c r="A51" s="12"/>
      <c r="B51" s="12"/>
      <c r="C51" s="80"/>
      <c r="D51" s="12"/>
      <c r="E51" s="12"/>
      <c r="F51" s="12"/>
      <c r="G51" s="12"/>
      <c r="H51" s="12"/>
      <c r="I51" s="12"/>
      <c r="J51" s="13"/>
      <c r="K51" s="117"/>
      <c r="L51" s="117"/>
      <c r="M51" s="117"/>
      <c r="N51" s="117"/>
      <c r="O51" s="117"/>
    </row>
    <row r="52" spans="1:15" x14ac:dyDescent="0.2">
      <c r="A52" s="12"/>
      <c r="B52" s="12"/>
      <c r="C52" s="80"/>
      <c r="D52" s="12"/>
      <c r="E52" s="12"/>
      <c r="F52" s="12"/>
      <c r="G52" s="12"/>
      <c r="H52" s="12"/>
      <c r="I52" s="12"/>
      <c r="J52" s="13"/>
      <c r="K52" s="117"/>
      <c r="L52" s="117"/>
      <c r="M52" s="117"/>
      <c r="N52" s="117"/>
      <c r="O52" s="117"/>
    </row>
    <row r="53" spans="1:15" x14ac:dyDescent="0.2">
      <c r="A53" s="12"/>
      <c r="B53" s="12"/>
      <c r="C53" s="80"/>
      <c r="D53" s="12"/>
      <c r="E53" s="13"/>
      <c r="F53" s="13"/>
      <c r="G53" s="13"/>
      <c r="H53" s="13"/>
      <c r="K53" s="117"/>
      <c r="L53" s="117"/>
      <c r="M53" s="117"/>
      <c r="N53" s="117"/>
      <c r="O53" s="117"/>
    </row>
    <row r="54" spans="1:15" x14ac:dyDescent="0.2">
      <c r="A54" s="12"/>
      <c r="B54" s="12"/>
      <c r="C54" s="80"/>
      <c r="D54" s="12"/>
      <c r="E54" s="13"/>
      <c r="F54" s="13"/>
      <c r="G54" s="13"/>
      <c r="H54" s="13"/>
      <c r="K54" s="117"/>
      <c r="L54" s="117"/>
      <c r="M54" s="117"/>
      <c r="N54" s="117"/>
      <c r="O54" s="117"/>
    </row>
    <row r="55" spans="1:15" x14ac:dyDescent="0.2">
      <c r="A55" s="12"/>
      <c r="B55" s="12"/>
      <c r="C55" s="80"/>
      <c r="D55" s="12"/>
      <c r="E55" s="13"/>
      <c r="F55" s="13"/>
      <c r="G55" s="13"/>
      <c r="H55" s="13"/>
      <c r="K55" s="117"/>
      <c r="L55" s="117"/>
      <c r="M55" s="117"/>
      <c r="N55" s="117"/>
      <c r="O55" s="117"/>
    </row>
    <row r="56" spans="1:15" x14ac:dyDescent="0.2">
      <c r="A56" s="12"/>
      <c r="B56" s="12"/>
      <c r="C56" s="80"/>
      <c r="D56" s="12"/>
      <c r="E56" s="13"/>
      <c r="F56" s="13"/>
      <c r="G56" s="13"/>
      <c r="H56" s="13"/>
      <c r="K56" s="117"/>
      <c r="L56" s="117"/>
      <c r="M56" s="117"/>
      <c r="N56" s="117"/>
      <c r="O56" s="117"/>
    </row>
    <row r="57" spans="1:15" x14ac:dyDescent="0.2">
      <c r="A57" s="12"/>
      <c r="B57" s="12"/>
      <c r="C57" s="80"/>
      <c r="D57" s="12"/>
      <c r="E57" s="13"/>
      <c r="F57" s="13"/>
      <c r="G57" s="13"/>
      <c r="H57" s="13"/>
      <c r="K57" s="117"/>
      <c r="L57" s="117"/>
      <c r="M57" s="117"/>
      <c r="N57" s="117"/>
      <c r="O57" s="117"/>
    </row>
    <row r="58" spans="1:15" x14ac:dyDescent="0.2">
      <c r="A58" s="12"/>
      <c r="B58" s="12"/>
      <c r="C58" s="80"/>
      <c r="D58" s="12"/>
      <c r="E58" s="13"/>
      <c r="F58" s="13"/>
      <c r="G58" s="13"/>
      <c r="H58" s="13"/>
      <c r="K58" s="117"/>
      <c r="L58" s="117"/>
      <c r="M58" s="117"/>
      <c r="N58" s="117"/>
      <c r="O58" s="117"/>
    </row>
    <row r="59" spans="1:15" x14ac:dyDescent="0.2">
      <c r="A59" s="10"/>
      <c r="B59" s="12"/>
      <c r="C59" s="12"/>
      <c r="D59" s="12"/>
      <c r="E59" s="13"/>
      <c r="F59" s="13"/>
      <c r="G59" s="13"/>
      <c r="H59" s="13"/>
      <c r="K59" s="117"/>
      <c r="L59" s="117"/>
      <c r="M59" s="117"/>
      <c r="N59" s="117"/>
      <c r="O59" s="117"/>
    </row>
    <row r="60" spans="1:15" x14ac:dyDescent="0.2">
      <c r="A60" s="10"/>
      <c r="B60" s="12"/>
      <c r="C60" s="12"/>
      <c r="D60" s="12"/>
      <c r="E60" s="13"/>
      <c r="F60" s="13"/>
      <c r="G60" s="13"/>
      <c r="H60" s="13"/>
      <c r="K60" s="117"/>
      <c r="L60" s="117"/>
      <c r="M60" s="117"/>
      <c r="N60" s="117"/>
      <c r="O60" s="117"/>
    </row>
    <row r="61" spans="1:15" x14ac:dyDescent="0.2">
      <c r="A61" s="10"/>
      <c r="B61" s="12"/>
      <c r="C61" s="12"/>
      <c r="D61" s="12"/>
      <c r="E61" s="13"/>
      <c r="F61" s="13"/>
      <c r="G61" s="13"/>
      <c r="H61" s="13"/>
      <c r="K61" s="117"/>
      <c r="L61" s="117"/>
      <c r="M61" s="117"/>
      <c r="N61" s="117"/>
      <c r="O61" s="117"/>
    </row>
    <row r="62" spans="1:15" x14ac:dyDescent="0.2">
      <c r="A62" s="10"/>
      <c r="B62" s="12"/>
      <c r="C62" s="12"/>
      <c r="D62" s="12"/>
      <c r="E62" s="13"/>
      <c r="F62" s="13"/>
      <c r="G62" s="13"/>
      <c r="H62" s="13"/>
    </row>
    <row r="63" spans="1:15" x14ac:dyDescent="0.2">
      <c r="A63" s="10"/>
      <c r="B63" s="12"/>
      <c r="C63" s="12"/>
      <c r="D63" s="12"/>
      <c r="E63" s="13"/>
      <c r="F63" s="13"/>
      <c r="G63" s="13"/>
      <c r="H63" s="13"/>
    </row>
    <row r="64" spans="1:15" x14ac:dyDescent="0.2">
      <c r="A64" s="10"/>
      <c r="B64" s="12"/>
      <c r="C64" s="12"/>
      <c r="D64" s="12"/>
      <c r="E64" s="13"/>
      <c r="F64" s="13"/>
      <c r="G64" s="13"/>
      <c r="H64" s="13"/>
    </row>
    <row r="65" spans="1:8" x14ac:dyDescent="0.2">
      <c r="A65" s="10"/>
      <c r="B65" s="12"/>
      <c r="C65" s="12"/>
      <c r="D65" s="12"/>
      <c r="E65" s="13"/>
      <c r="F65" s="13"/>
      <c r="G65" s="13"/>
      <c r="H65" s="13"/>
    </row>
    <row r="66" spans="1:8" x14ac:dyDescent="0.2">
      <c r="A66" s="10"/>
      <c r="B66" s="12"/>
      <c r="C66" s="12"/>
      <c r="D66" s="12"/>
      <c r="E66" s="120"/>
      <c r="F66" s="13"/>
      <c r="G66" s="13"/>
      <c r="H66" s="13"/>
    </row>
    <row r="67" spans="1:8" x14ac:dyDescent="0.2">
      <c r="A67" s="42"/>
      <c r="B67" s="42"/>
      <c r="C67" s="42"/>
      <c r="D67" s="42"/>
      <c r="E67" s="42"/>
      <c r="F67" s="42"/>
      <c r="G67" s="42"/>
      <c r="H67" s="42"/>
    </row>
  </sheetData>
  <mergeCells count="2">
    <mergeCell ref="D6:G6"/>
    <mergeCell ref="H6:K6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Graphique_1</vt:lpstr>
      <vt:lpstr>Graphique_2</vt:lpstr>
      <vt:lpstr>Graphique_3</vt:lpstr>
      <vt:lpstr>Carte_1</vt:lpstr>
      <vt:lpstr>Carte_2</vt:lpstr>
      <vt:lpstr>Graphique_4</vt:lpstr>
      <vt:lpstr>Carte_1old</vt:lpstr>
      <vt:lpstr>Carte_2old</vt:lpstr>
      <vt:lpstr>Graphique_4old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cp:lastPrinted>2015-12-16T14:51:15Z</cp:lastPrinted>
  <dcterms:created xsi:type="dcterms:W3CDTF">2015-03-23T14:42:32Z</dcterms:created>
  <dcterms:modified xsi:type="dcterms:W3CDTF">2016-02-15T15:45:59Z</dcterms:modified>
</cp:coreProperties>
</file>