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7595" windowHeight="10995" activeTab="2"/>
  </bookViews>
  <sheets>
    <sheet name="1ere méthode" sheetId="1" r:id="rId1"/>
    <sheet name="2ème méthode" sheetId="2" r:id="rId2"/>
    <sheet name="3ème méthode" sheetId="3" r:id="rId3"/>
    <sheet name="VA part des variables" sheetId="4" r:id="rId4"/>
    <sheet name="Méthodologie" sheetId="5" r:id="rId5"/>
  </sheets>
  <definedNames>
    <definedName name="_xlnm.Print_Area" localSheetId="0">'1ere méthode'!$A$1:$P$91</definedName>
    <definedName name="_xlnm.Print_Area" localSheetId="1">'2ème méthode'!$A$1:$L$89</definedName>
    <definedName name="_xlnm.Print_Area" localSheetId="2">'3ème méthode'!$A$1:$P$89</definedName>
    <definedName name="_xlnm.Print_Area" localSheetId="4">'Méthodologie'!$A$1:$T$106</definedName>
    <definedName name="_xlnm.Print_Area" localSheetId="3">'VA part des variables'!$A$1:$L$78</definedName>
  </definedNames>
  <calcPr fullCalcOnLoad="1"/>
</workbook>
</file>

<file path=xl/sharedStrings.xml><?xml version="1.0" encoding="utf-8"?>
<sst xmlns="http://schemas.openxmlformats.org/spreadsheetml/2006/main" count="618" uniqueCount="258">
  <si>
    <t xml:space="preserve">Taux de réussite en licence en trois ans pour les établissements d'inscription en L1 (méthode 1) </t>
  </si>
  <si>
    <t>Résultats de la session 2010 en L3 pour les étudiants inscrits pour la première fois en L1 en 2007-2008.</t>
  </si>
  <si>
    <t xml:space="preserve">Champ : Universités-établissements assimilés, France entière </t>
  </si>
  <si>
    <t>Source: MESR-DGESIP-DGRI-SIES (enquête SISE)</t>
  </si>
  <si>
    <r>
      <t>Méthode 1</t>
    </r>
    <r>
      <rPr>
        <sz val="9"/>
        <rFont val="Arial"/>
        <family val="2"/>
      </rPr>
      <t xml:space="preserve"> : La réussite des étudiants est attribuée à l'université dans laquelle ils se sont inscrits en première année, quel que soit leur parcours ultérieur. Seuls les étudiants qui ont changé d'établissement tous les ans sont retirés de la cohorte. Le taux de réussite obervé pour un établissement donné est donc le rapport entre le nombre d'étudiants ayant réussi en L3 en 2010 (quel que soit l'établissement d'inscription en 2009-2010) et le nombre d'étudiants inscrits en L1 en 2007-2008 dans l'établissement donné.</t>
    </r>
  </si>
  <si>
    <r>
      <t>Définition de la valeur ajoutée</t>
    </r>
    <r>
      <rPr>
        <sz val="9"/>
        <rFont val="Arial"/>
        <family val="2"/>
      </rPr>
      <t xml:space="preserve"> : les taux de réussite sont corrigés des effets de structure des établissements. Pour chacune des trois méthodes, un taux simulé est calculé par établissement. Il s’agit du taux que l’on observerait pour un établissement si la réussite des différentes catégories d’étudiants entrant en licence était identique à celle obtenue au niveau national pour les mêmes catégories d’étudiants. L’écart entre le taux de réussite simulé et le taux observé définit la valeur ajoutée de l’établissement.</t>
    </r>
  </si>
  <si>
    <t>Répartition des effectifs par baccalauréat</t>
  </si>
  <si>
    <t>Etablissements</t>
  </si>
  <si>
    <t>Effectifs L1 en 2007-2008</t>
  </si>
  <si>
    <t>Réussite</t>
  </si>
  <si>
    <t>Taux observé (en %)</t>
  </si>
  <si>
    <t>Taux simulé (en %)</t>
  </si>
  <si>
    <t>VA (en points)</t>
  </si>
  <si>
    <t>Bac pro</t>
  </si>
  <si>
    <t>Bac général</t>
  </si>
  <si>
    <t>Bac techno</t>
  </si>
  <si>
    <t>Non bacheliers</t>
  </si>
  <si>
    <t>Total</t>
  </si>
  <si>
    <t>0811293R</t>
  </si>
  <si>
    <t>CUFR NORD-EST MIDI-PYRENEES</t>
  </si>
  <si>
    <t>0134009M</t>
  </si>
  <si>
    <t>0801344B</t>
  </si>
  <si>
    <t>UNIVERSITE AMIENS</t>
  </si>
  <si>
    <t>0490970N</t>
  </si>
  <si>
    <t>UNIVERSITE ANGERS</t>
  </si>
  <si>
    <t>9710585J</t>
  </si>
  <si>
    <t>UNIVERSITE ANTILLES-GUYANE</t>
  </si>
  <si>
    <t>0623957P</t>
  </si>
  <si>
    <t>UNIVERSITE ARTOIS</t>
  </si>
  <si>
    <t>0840685N</t>
  </si>
  <si>
    <t>UNIVERSITE AVIGNON</t>
  </si>
  <si>
    <t>0251215K</t>
  </si>
  <si>
    <t>UNIVERSITE BESANCON</t>
  </si>
  <si>
    <t>0331764N</t>
  </si>
  <si>
    <t>UNIVERSITE BORDEAUX 1</t>
  </si>
  <si>
    <t>0331765P</t>
  </si>
  <si>
    <t>UNIVERSITE BORDEAUX 2</t>
  </si>
  <si>
    <t>0331766R</t>
  </si>
  <si>
    <t>UNIVERSITE BORDEAUX 3</t>
  </si>
  <si>
    <t>0332929E</t>
  </si>
  <si>
    <t>UNIVERSITE BORDEAUX 4</t>
  </si>
  <si>
    <t>0290346U</t>
  </si>
  <si>
    <t>UNIVERSITE BREST</t>
  </si>
  <si>
    <t>0561718N</t>
  </si>
  <si>
    <t>UNIVERSITE BRETAGNE SUD</t>
  </si>
  <si>
    <t>0141408E</t>
  </si>
  <si>
    <t>UNIVERSITE CAEN</t>
  </si>
  <si>
    <t>0951793H</t>
  </si>
  <si>
    <t>UNIVERSITE CERGY PONTOISE</t>
  </si>
  <si>
    <t>0730858L</t>
  </si>
  <si>
    <t>UNIVERSITE CHAMBERY</t>
  </si>
  <si>
    <t>0631262E</t>
  </si>
  <si>
    <t>UNIVERSITE CLERMONT FERRAND 1</t>
  </si>
  <si>
    <t>0631525R</t>
  </si>
  <si>
    <t>UNIVERSITE CLERMONT FERRAND 2</t>
  </si>
  <si>
    <t>7200664J</t>
  </si>
  <si>
    <t>UNIVERSITE CORSE</t>
  </si>
  <si>
    <t>0211237F</t>
  </si>
  <si>
    <t>UNIVERSITE DIJON</t>
  </si>
  <si>
    <t>0911975C</t>
  </si>
  <si>
    <t>UNIVERSITE EVRY VAL D ESSONNE</t>
  </si>
  <si>
    <t>0381838S</t>
  </si>
  <si>
    <t>UNIVERSITE GRENOBLE 1</t>
  </si>
  <si>
    <t>0381839T</t>
  </si>
  <si>
    <t>UNIVERSITE GRENOBLE 2</t>
  </si>
  <si>
    <t>0381840U</t>
  </si>
  <si>
    <t>UNIVERSITE GRENOBLE 3</t>
  </si>
  <si>
    <t>9740478B</t>
  </si>
  <si>
    <t>UNIVERSITE LA REUNION</t>
  </si>
  <si>
    <t>0171463Y</t>
  </si>
  <si>
    <t>UNIVERSITE LA ROCHELLE</t>
  </si>
  <si>
    <t>0762762P</t>
  </si>
  <si>
    <t>UNIVERSITE LE HAVRE</t>
  </si>
  <si>
    <t>0720916E</t>
  </si>
  <si>
    <t>UNIVERSITE LE MANS</t>
  </si>
  <si>
    <t>0593559Y</t>
  </si>
  <si>
    <t>UNIVERSITE LILLE 1</t>
  </si>
  <si>
    <t>0593560Z</t>
  </si>
  <si>
    <t>UNIVERSITE LILLE 2</t>
  </si>
  <si>
    <t>0593561A</t>
  </si>
  <si>
    <t>UNIVERSITE LILLE 3</t>
  </si>
  <si>
    <t>0870669E</t>
  </si>
  <si>
    <t>UNIVERSITE LIMOGES</t>
  </si>
  <si>
    <t>0595964M</t>
  </si>
  <si>
    <t>UNIVERSITE LITTORAL</t>
  </si>
  <si>
    <t>0691774D</t>
  </si>
  <si>
    <t>UNIVERSITE LYON 1</t>
  </si>
  <si>
    <t>0691775E</t>
  </si>
  <si>
    <t>UNIVERSITE LYON 2</t>
  </si>
  <si>
    <t>0692437Z</t>
  </si>
  <si>
    <t>UNIVERSITE LYON 3</t>
  </si>
  <si>
    <t>0772502B</t>
  </si>
  <si>
    <t>UNIVERSITE MARNE LA VALLEE</t>
  </si>
  <si>
    <t>0341087X</t>
  </si>
  <si>
    <t>UNIVERSITE MONTPELLIER 1</t>
  </si>
  <si>
    <t>0341088Y</t>
  </si>
  <si>
    <t>UNIVERSITE MONTPELLIER 2</t>
  </si>
  <si>
    <t>0341089Z</t>
  </si>
  <si>
    <t>UNIVERSITE MONTPELLIER 3</t>
  </si>
  <si>
    <t>0681166Y</t>
  </si>
  <si>
    <t>UNIVERSITE MULHOUSE</t>
  </si>
  <si>
    <t>0440984F</t>
  </si>
  <si>
    <t>UNIVERSITE NANTES</t>
  </si>
  <si>
    <t>0060931E</t>
  </si>
  <si>
    <t>UNIVERSITE NICE</t>
  </si>
  <si>
    <t>0301687W</t>
  </si>
  <si>
    <t>UNIVERSITE NIMES</t>
  </si>
  <si>
    <t>9830445S</t>
  </si>
  <si>
    <t>UNIVERSITE NOUVELLE CALEDONIE</t>
  </si>
  <si>
    <t>0450855K</t>
  </si>
  <si>
    <t>UNIVERSITE ORLEANS</t>
  </si>
  <si>
    <t>0751717J</t>
  </si>
  <si>
    <t>UNIVERSITE PARIS 1</t>
  </si>
  <si>
    <t>0751718K</t>
  </si>
  <si>
    <t>UNIVERSITE PARIS 2</t>
  </si>
  <si>
    <t>0751719L</t>
  </si>
  <si>
    <t>UNIVERSITE PARIS 3</t>
  </si>
  <si>
    <t>0751720M</t>
  </si>
  <si>
    <t>UNIVERSITE PARIS 4</t>
  </si>
  <si>
    <t>0751721N</t>
  </si>
  <si>
    <t>UNIVERSITE PARIS 5</t>
  </si>
  <si>
    <t>0751722P</t>
  </si>
  <si>
    <t>UNIVERSITE PARIS 6</t>
  </si>
  <si>
    <t>0751723R</t>
  </si>
  <si>
    <t>UNIVERSITE PARIS 7</t>
  </si>
  <si>
    <t>0931827F</t>
  </si>
  <si>
    <t>UNIVERSITE PARIS 8</t>
  </si>
  <si>
    <t>0921204J</t>
  </si>
  <si>
    <t>UNIVERSITE PARIS 10</t>
  </si>
  <si>
    <t>0911101C</t>
  </si>
  <si>
    <t>UNIVERSITE PARIS 11</t>
  </si>
  <si>
    <t>0941111X</t>
  </si>
  <si>
    <t>UNIVERSITE PARIS 12</t>
  </si>
  <si>
    <t>0931238R</t>
  </si>
  <si>
    <t>UNIVERSITE PARIS 13</t>
  </si>
  <si>
    <t>0640251A</t>
  </si>
  <si>
    <t>UNIVERSITE PAU</t>
  </si>
  <si>
    <t>0660437S</t>
  </si>
  <si>
    <t>UNIVERSITE PERPIGNAN</t>
  </si>
  <si>
    <t>0860856N</t>
  </si>
  <si>
    <t>UNIVERSITE POITIERS</t>
  </si>
  <si>
    <t>9840349G</t>
  </si>
  <si>
    <t>UNIVERSITE POLYNESIE FRANCAISE</t>
  </si>
  <si>
    <t>0511296G</t>
  </si>
  <si>
    <t>UNIVERSITE REIMS</t>
  </si>
  <si>
    <t>0350936C</t>
  </si>
  <si>
    <t>UNIVERSITE RENNES 1</t>
  </si>
  <si>
    <t>0350937D</t>
  </si>
  <si>
    <t>UNIVERSITE RENNES 2</t>
  </si>
  <si>
    <t>0761904G</t>
  </si>
  <si>
    <t>UNIVERSITE ROUEN</t>
  </si>
  <si>
    <t>0421095M</t>
  </si>
  <si>
    <t>UNIVERSITE SAINT ETIENNE</t>
  </si>
  <si>
    <t>0673021V</t>
  </si>
  <si>
    <t xml:space="preserve">UNIVERSITE STRASBOURG </t>
  </si>
  <si>
    <t>0830766G</t>
  </si>
  <si>
    <t>UNIVERSITE TOULON</t>
  </si>
  <si>
    <t>0311382J</t>
  </si>
  <si>
    <t>UNIVERSITE TOULOUSE 1</t>
  </si>
  <si>
    <t>0311383K</t>
  </si>
  <si>
    <t>UNIVERSITE TOULOUSE 2</t>
  </si>
  <si>
    <t>0311384L</t>
  </si>
  <si>
    <t>UNIVERSITE TOULOUSE 3</t>
  </si>
  <si>
    <t>0370800U</t>
  </si>
  <si>
    <t>UNIVERSITE TOURS</t>
  </si>
  <si>
    <t>0593279U</t>
  </si>
  <si>
    <t>UNIVERSITE VALENCIENNES</t>
  </si>
  <si>
    <t>0781944P</t>
  </si>
  <si>
    <t>UNIVERSITE VERSAILLES ST QUENTIN</t>
  </si>
  <si>
    <t>Ensemble</t>
  </si>
  <si>
    <t>Université de Lorraine (janvier 2012)</t>
  </si>
  <si>
    <t xml:space="preserve">Taux de réussite en licence en trois ans pour les étudiants n'ayant pas changé d'établissement (méthode 3) </t>
  </si>
  <si>
    <r>
      <t>Méthode 3</t>
    </r>
    <r>
      <rPr>
        <sz val="9"/>
        <rFont val="Arial"/>
        <family val="2"/>
      </rPr>
      <t xml:space="preserve"> : Réussite en licence en 3 ans, calculée à partir des étudiants qui sont restés trois années dans le même établissement ou qui ont quitté le système universitaire la troisième année. Le taux de réussite obervé pour un établissement donné est donc le rapport entre le nombre d'étudiants ayant réussi en L3 en 2010 dans l'établissement donné et le nombre d'étudiants inscrits en L1 en 2007-2008 dans ce même établissement.</t>
    </r>
  </si>
  <si>
    <t>Bac géné</t>
  </si>
  <si>
    <t xml:space="preserve">Taux de réussite en licence en trois ans pour les établissements d'inscription en L3 (méthode 2) </t>
  </si>
  <si>
    <r>
      <t>Méthode 2</t>
    </r>
    <r>
      <rPr>
        <sz val="9"/>
        <rFont val="Arial"/>
        <family val="2"/>
      </rPr>
      <t xml:space="preserve"> : La réussite des étudiants est attribuée à l'université dans laquelle ils se sont inscrits en troisième année, quel que soit leur parcours antérieur. Le taux de réussite obervé pour un établissement donné est donc le rapport entre le nombre d'étudiants ayant réussi en L3 en 2010 et le nombre d'étudiants inscrits en L3 en 2009-2010 dans l'établissement donné (inscrits pour la première fois en L1 en 2007-2008, quel que soit l'établissement).</t>
    </r>
  </si>
  <si>
    <t>Effectifs L3 en 2009-2010</t>
  </si>
  <si>
    <t>Variables utilisées pour calculer la valeur ajoutée de la réussite en licence en 3 ans (cohortes) : part parmi les effectifs et réussite de chaque catégorie.</t>
  </si>
  <si>
    <t>pour les cohortes des inscrits en L1 en 2004, 2005, 2006 et 2007</t>
  </si>
  <si>
    <t>Cohorte d'inscrits en L1 en :</t>
  </si>
  <si>
    <t>2004-2007</t>
  </si>
  <si>
    <t>2005-2008</t>
  </si>
  <si>
    <t>2006-2009</t>
  </si>
  <si>
    <t>2007-2010</t>
  </si>
  <si>
    <t>% parmi les inscrits</t>
  </si>
  <si>
    <t>Réussite en 3 ans</t>
  </si>
  <si>
    <t>Sexe</t>
  </si>
  <si>
    <t>Homme</t>
  </si>
  <si>
    <t>Femme</t>
  </si>
  <si>
    <t>Age au baccalauréat</t>
  </si>
  <si>
    <t>A l'heure ou en avance</t>
  </si>
  <si>
    <t>En retard d'un an</t>
  </si>
  <si>
    <t>En retard de plus d'un an</t>
  </si>
  <si>
    <t>Non bachelier</t>
  </si>
  <si>
    <t>Ancienneté d'obtention du baccalauréat</t>
  </si>
  <si>
    <t>Bac obtenu dans l'année</t>
  </si>
  <si>
    <t>Bac obtenu un an avant</t>
  </si>
  <si>
    <t>Bac obtenu plus d' un an avant</t>
  </si>
  <si>
    <t>Origine socio-professionnelle*</t>
  </si>
  <si>
    <t>Très favorisé</t>
  </si>
  <si>
    <t>Favorisé</t>
  </si>
  <si>
    <t>Assez defavorisé</t>
  </si>
  <si>
    <t>Défavorisé</t>
  </si>
  <si>
    <t>Non reponse</t>
  </si>
  <si>
    <t>Groupe disciplinaire d'inscription en L1</t>
  </si>
  <si>
    <t>Droit- sciences économiques - AES</t>
  </si>
  <si>
    <t>Lettres -  langues - arts - sciences humaines</t>
  </si>
  <si>
    <t>Sciences STAPS</t>
  </si>
  <si>
    <t>Série du baccalauréat</t>
  </si>
  <si>
    <t>Littéraire</t>
  </si>
  <si>
    <t>Economique</t>
  </si>
  <si>
    <t>Scientifique</t>
  </si>
  <si>
    <t>Technologique STG</t>
  </si>
  <si>
    <t>Autre technologique</t>
  </si>
  <si>
    <t>Professionnel</t>
  </si>
  <si>
    <t>(*) Les catégories socioprofessionnelles  sont regroupées en cinq classes :</t>
  </si>
  <si>
    <t>TRES FAVORISE :</t>
  </si>
  <si>
    <t>CHEF ENTREPRISE DE DIX SALARIES OU PLUS</t>
  </si>
  <si>
    <t>PROFESSION LIBERALE</t>
  </si>
  <si>
    <t>CADRE DE LA FONCTION PUBLIQUE</t>
  </si>
  <si>
    <t>PROFESSEUR ET ASSIMILE</t>
  </si>
  <si>
    <t>PROFESSION INFORMATION, ARTS, SPECTACLE</t>
  </si>
  <si>
    <t>CADRE ADMINIS. ET COMMERC.D'ENTREPRISE</t>
  </si>
  <si>
    <t>INGENIEUR - CADRE TECHN. D'ENTREPRISE</t>
  </si>
  <si>
    <t>INSTITUTEUR ET ASSIMILE</t>
  </si>
  <si>
    <t>FAVORISE :</t>
  </si>
  <si>
    <t>PROFESSION INTERM. SANTE-TRAVAIL SOCIAL</t>
  </si>
  <si>
    <t>CLERGE, RELIGIEUX</t>
  </si>
  <si>
    <t>PROFESSION INTERM. ADM. FONCT. PUBL.</t>
  </si>
  <si>
    <t>PROFESSION INTERM. ADM.-COMMERCE ENTR.</t>
  </si>
  <si>
    <t>TECHNICIEN</t>
  </si>
  <si>
    <t>CONTREMAITRE, AGENT DE MAITRISE</t>
  </si>
  <si>
    <t>RETRAITE CADRE, PROFES.INTERMEDIAIRE</t>
  </si>
  <si>
    <t>ASSEZ DEFAVORISE :</t>
  </si>
  <si>
    <t>AGRICULTEUR EXPLOITANT</t>
  </si>
  <si>
    <t>ARTISAN</t>
  </si>
  <si>
    <t>COMMERCANT ET ASSIMILE</t>
  </si>
  <si>
    <t>EMPL.CIVIL - AGENT SERVICE FONCT. PUBL.</t>
  </si>
  <si>
    <t>POLICIER ET MILITAIRE</t>
  </si>
  <si>
    <t>EMPLOYE ADMINISTRATIF D'ENTREPRISE</t>
  </si>
  <si>
    <t>EMPLOYE DE COMMERCE</t>
  </si>
  <si>
    <t>PERSON. SERVICE DIRECT AUX PARTICULIERS</t>
  </si>
  <si>
    <t>RETRAITE AGRICULTEUR EXPLOITANT</t>
  </si>
  <si>
    <t>RETRAITE ARTISAN, COMMERC.CHEF ENTREP.</t>
  </si>
  <si>
    <t>DEFAVORISE :</t>
  </si>
  <si>
    <t>OUVRIER QUALIFIE</t>
  </si>
  <si>
    <t>OUVRIER NON QUALIFIE</t>
  </si>
  <si>
    <t>OUVRIER AGRICOLE</t>
  </si>
  <si>
    <t>RETRAITE  EMPLOYE ET OUVRIER</t>
  </si>
  <si>
    <t>CHOMEUR N'AYANT JAMAIS TRAVAILLE</t>
  </si>
  <si>
    <t>PERSONNE SANS ACTIVITE PROFESSIONNELLE</t>
  </si>
  <si>
    <t>NON REPONSE</t>
  </si>
  <si>
    <t>NON RENSEIGNEE (INCONNUE OU SANS OBJET)</t>
  </si>
  <si>
    <t>UNIVERSITE AIX MARSEILLE</t>
  </si>
  <si>
    <t>Réussite en 4 ans</t>
  </si>
  <si>
    <t>Réussite cumulée en 4 ans</t>
  </si>
  <si>
    <t>Université de Lorraine</t>
  </si>
  <si>
    <t xml:space="preserve">Université de Lorraine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</si>
</sst>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14">
    <font>
      <sz val="10"/>
      <name val="Arial"/>
      <family val="0"/>
    </font>
    <font>
      <sz val="8"/>
      <name val="Arial"/>
      <family val="0"/>
    </font>
    <font>
      <b/>
      <sz val="9"/>
      <name val="Arial"/>
      <family val="2"/>
    </font>
    <font>
      <sz val="9"/>
      <name val="Arial"/>
      <family val="2"/>
    </font>
    <font>
      <i/>
      <sz val="9"/>
      <name val="Arial"/>
      <family val="2"/>
    </font>
    <font>
      <b/>
      <sz val="8"/>
      <name val="Arial"/>
      <family val="2"/>
    </font>
    <font>
      <b/>
      <sz val="8"/>
      <color indexed="48"/>
      <name val="Arial"/>
      <family val="2"/>
    </font>
    <font>
      <b/>
      <sz val="9"/>
      <color indexed="48"/>
      <name val="Arial"/>
      <family val="2"/>
    </font>
    <font>
      <i/>
      <sz val="10"/>
      <name val="Arial"/>
      <family val="2"/>
    </font>
    <font>
      <b/>
      <sz val="10"/>
      <name val="Arial"/>
      <family val="2"/>
    </font>
    <font>
      <b/>
      <sz val="9"/>
      <color indexed="57"/>
      <name val="Arial"/>
      <family val="2"/>
    </font>
    <font>
      <sz val="10"/>
      <color indexed="57"/>
      <name val="Arial"/>
      <family val="0"/>
    </font>
    <font>
      <b/>
      <sz val="10"/>
      <color indexed="57"/>
      <name val="Arial"/>
      <family val="2"/>
    </font>
    <font>
      <sz val="9"/>
      <color indexed="57"/>
      <name val="Arial"/>
      <family val="2"/>
    </font>
  </fonts>
  <fills count="2">
    <fill>
      <patternFill/>
    </fill>
    <fill>
      <patternFill patternType="gray125"/>
    </fill>
  </fills>
  <borders count="48">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color indexed="8"/>
      </top>
      <bottom style="medium"/>
    </border>
    <border>
      <left style="thin"/>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medium"/>
      <top style="medium"/>
      <bottom style="medium"/>
    </border>
    <border>
      <left style="medium"/>
      <right style="medium"/>
      <top style="thin"/>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thin"/>
      <right>
        <color indexed="63"/>
      </right>
      <top>
        <color indexed="63"/>
      </top>
      <bottom style="thin"/>
    </border>
    <border>
      <left style="medium"/>
      <right style="medium"/>
      <top>
        <color indexed="63"/>
      </top>
      <bottom style="thin"/>
    </border>
    <border>
      <left style="medium"/>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color indexed="63"/>
      </left>
      <right style="medium"/>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07">
    <xf numFmtId="0" fontId="0" fillId="0" borderId="0" xfId="0" applyAlignment="1">
      <alignment/>
    </xf>
    <xf numFmtId="0" fontId="2" fillId="0" borderId="0" xfId="19" applyFont="1" applyFill="1" applyAlignment="1">
      <alignment wrapText="1"/>
      <protection/>
    </xf>
    <xf numFmtId="0" fontId="3" fillId="0" borderId="0" xfId="0" applyFont="1" applyAlignment="1">
      <alignment/>
    </xf>
    <xf numFmtId="0" fontId="2" fillId="0" borderId="0" xfId="19" applyFont="1" applyFill="1" applyAlignment="1">
      <alignment vertical="center"/>
      <protection/>
    </xf>
    <xf numFmtId="0" fontId="3" fillId="0" borderId="0" xfId="19" applyFont="1">
      <alignment/>
      <protection/>
    </xf>
    <xf numFmtId="0" fontId="4" fillId="0" borderId="0" xfId="19" applyFont="1">
      <alignment/>
      <protection/>
    </xf>
    <xf numFmtId="0" fontId="1" fillId="0" borderId="1" xfId="19" applyFont="1" applyBorder="1">
      <alignment/>
      <protection/>
    </xf>
    <xf numFmtId="0" fontId="5" fillId="0" borderId="2" xfId="19" applyFont="1" applyBorder="1" applyAlignment="1">
      <alignment horizontal="center" vertical="center" wrapText="1"/>
      <protection/>
    </xf>
    <xf numFmtId="0" fontId="6" fillId="0" borderId="2" xfId="19" applyFont="1" applyBorder="1" applyAlignment="1">
      <alignment horizontal="center" vertical="center" wrapText="1"/>
      <protection/>
    </xf>
    <xf numFmtId="0" fontId="1" fillId="0" borderId="2" xfId="19" applyFont="1" applyBorder="1">
      <alignment/>
      <protection/>
    </xf>
    <xf numFmtId="3" fontId="3" fillId="0" borderId="2" xfId="0" applyNumberFormat="1" applyFont="1" applyBorder="1" applyAlignment="1" quotePrefix="1">
      <alignment vertical="center"/>
    </xf>
    <xf numFmtId="164" fontId="3" fillId="0" borderId="2" xfId="0" applyNumberFormat="1" applyFont="1" applyBorder="1" applyAlignment="1" quotePrefix="1">
      <alignment/>
    </xf>
    <xf numFmtId="165" fontId="3" fillId="0" borderId="2" xfId="0" applyNumberFormat="1" applyFont="1" applyFill="1" applyBorder="1" applyAlignment="1">
      <alignment/>
    </xf>
    <xf numFmtId="164" fontId="7" fillId="0" borderId="3" xfId="0" applyNumberFormat="1" applyFont="1" applyFill="1" applyBorder="1" applyAlignment="1" quotePrefix="1">
      <alignment/>
    </xf>
    <xf numFmtId="0" fontId="1" fillId="0" borderId="4" xfId="19" applyFont="1" applyBorder="1">
      <alignment/>
      <protection/>
    </xf>
    <xf numFmtId="3" fontId="3" fillId="0" borderId="4" xfId="0" applyNumberFormat="1" applyFont="1" applyBorder="1" applyAlignment="1" quotePrefix="1">
      <alignment vertical="center"/>
    </xf>
    <xf numFmtId="164" fontId="3" fillId="0" borderId="4" xfId="0" applyNumberFormat="1" applyFont="1" applyBorder="1" applyAlignment="1" quotePrefix="1">
      <alignment/>
    </xf>
    <xf numFmtId="3" fontId="3" fillId="0" borderId="5" xfId="0" applyNumberFormat="1" applyFont="1" applyFill="1" applyBorder="1" applyAlignment="1" quotePrefix="1">
      <alignment vertical="center"/>
    </xf>
    <xf numFmtId="3" fontId="3" fillId="0" borderId="6" xfId="0" applyNumberFormat="1" applyFont="1" applyFill="1" applyBorder="1" applyAlignment="1" quotePrefix="1">
      <alignment vertical="center"/>
    </xf>
    <xf numFmtId="164" fontId="2" fillId="0" borderId="7" xfId="0" applyNumberFormat="1" applyFont="1" applyFill="1" applyBorder="1" applyAlignment="1" quotePrefix="1">
      <alignment/>
    </xf>
    <xf numFmtId="165" fontId="3" fillId="0" borderId="2" xfId="0" applyNumberFormat="1" applyFont="1" applyFill="1" applyBorder="1" applyAlignment="1">
      <alignment/>
    </xf>
    <xf numFmtId="0" fontId="3" fillId="0" borderId="0" xfId="0" applyFont="1" applyFill="1" applyAlignment="1">
      <alignment/>
    </xf>
    <xf numFmtId="0" fontId="0" fillId="0" borderId="0" xfId="0" applyFont="1" applyFill="1" applyAlignment="1">
      <alignment/>
    </xf>
    <xf numFmtId="0" fontId="3" fillId="0" borderId="0" xfId="0" applyFont="1" applyAlignment="1">
      <alignment/>
    </xf>
    <xf numFmtId="0" fontId="1" fillId="0" borderId="3" xfId="19" applyFont="1" applyFill="1" applyBorder="1">
      <alignment/>
      <protection/>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3" fillId="0" borderId="2" xfId="0" applyNumberFormat="1" applyFont="1" applyBorder="1" applyAlignment="1">
      <alignment/>
    </xf>
    <xf numFmtId="164" fontId="3" fillId="0" borderId="4" xfId="0" applyNumberFormat="1" applyFont="1" applyBorder="1" applyAlignment="1">
      <alignment/>
    </xf>
    <xf numFmtId="165" fontId="3" fillId="0" borderId="4" xfId="0" applyNumberFormat="1" applyFont="1" applyFill="1" applyBorder="1" applyAlignment="1">
      <alignment/>
    </xf>
    <xf numFmtId="164" fontId="7" fillId="0" borderId="3" xfId="0" applyNumberFormat="1" applyFont="1" applyBorder="1" applyAlignment="1">
      <alignment/>
    </xf>
    <xf numFmtId="164" fontId="7" fillId="0" borderId="9" xfId="0" applyNumberFormat="1" applyFont="1" applyBorder="1" applyAlignment="1">
      <alignment/>
    </xf>
    <xf numFmtId="3" fontId="3" fillId="0" borderId="5" xfId="0" applyNumberFormat="1" applyFont="1" applyBorder="1" applyAlignment="1" quotePrefix="1">
      <alignment vertical="center"/>
    </xf>
    <xf numFmtId="3" fontId="3" fillId="0" borderId="6" xfId="0" applyNumberFormat="1" applyFont="1" applyBorder="1" applyAlignment="1" quotePrefix="1">
      <alignment vertical="center"/>
    </xf>
    <xf numFmtId="164" fontId="3" fillId="0" borderId="6" xfId="0" applyNumberFormat="1" applyFont="1" applyBorder="1" applyAlignment="1">
      <alignment/>
    </xf>
    <xf numFmtId="164" fontId="3" fillId="0" borderId="6" xfId="0" applyNumberFormat="1" applyFont="1" applyBorder="1" applyAlignment="1" quotePrefix="1">
      <alignment/>
    </xf>
    <xf numFmtId="164" fontId="7" fillId="0" borderId="10" xfId="0" applyNumberFormat="1" applyFont="1" applyBorder="1" applyAlignment="1">
      <alignment/>
    </xf>
    <xf numFmtId="165" fontId="3" fillId="0" borderId="6" xfId="0" applyNumberFormat="1" applyFont="1" applyFill="1" applyBorder="1" applyAlignment="1">
      <alignment/>
    </xf>
    <xf numFmtId="165" fontId="3" fillId="0" borderId="7" xfId="0" applyNumberFormat="1" applyFont="1" applyFill="1" applyBorder="1" applyAlignment="1">
      <alignment/>
    </xf>
    <xf numFmtId="165" fontId="3" fillId="0" borderId="0" xfId="0" applyNumberFormat="1" applyFont="1" applyAlignment="1">
      <alignment/>
    </xf>
    <xf numFmtId="0" fontId="2" fillId="0" borderId="0" xfId="0" applyFont="1" applyAlignment="1">
      <alignment/>
    </xf>
    <xf numFmtId="164" fontId="3" fillId="0" borderId="0" xfId="0" applyNumberFormat="1" applyFont="1" applyAlignment="1">
      <alignment/>
    </xf>
    <xf numFmtId="0" fontId="3" fillId="0" borderId="0" xfId="0" applyFont="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4" xfId="0" applyFont="1" applyBorder="1" applyAlignment="1">
      <alignment/>
    </xf>
    <xf numFmtId="164" fontId="3" fillId="0" borderId="15" xfId="0" applyNumberFormat="1" applyFont="1" applyBorder="1" applyAlignment="1">
      <alignment/>
    </xf>
    <xf numFmtId="164" fontId="3" fillId="0" borderId="16" xfId="0" applyNumberFormat="1" applyFont="1" applyBorder="1" applyAlignment="1">
      <alignment/>
    </xf>
    <xf numFmtId="164" fontId="3" fillId="0" borderId="17" xfId="0" applyNumberFormat="1" applyFont="1" applyBorder="1" applyAlignment="1">
      <alignment/>
    </xf>
    <xf numFmtId="164" fontId="3" fillId="0" borderId="15" xfId="0" applyNumberFormat="1" applyFont="1" applyFill="1" applyBorder="1" applyAlignment="1">
      <alignment/>
    </xf>
    <xf numFmtId="164" fontId="3" fillId="0" borderId="17" xfId="0" applyNumberFormat="1" applyFont="1" applyFill="1" applyBorder="1" applyAlignment="1">
      <alignment/>
    </xf>
    <xf numFmtId="0" fontId="3" fillId="0" borderId="18" xfId="0" applyFont="1" applyBorder="1" applyAlignment="1">
      <alignment/>
    </xf>
    <xf numFmtId="164" fontId="3" fillId="0" borderId="19" xfId="0" applyNumberFormat="1" applyFont="1" applyBorder="1" applyAlignment="1">
      <alignment/>
    </xf>
    <xf numFmtId="164" fontId="3" fillId="0" borderId="0" xfId="0" applyNumberFormat="1" applyFont="1" applyBorder="1" applyAlignment="1">
      <alignment/>
    </xf>
    <xf numFmtId="164" fontId="3" fillId="0" borderId="20" xfId="0" applyNumberFormat="1" applyFont="1" applyBorder="1" applyAlignment="1">
      <alignment/>
    </xf>
    <xf numFmtId="164" fontId="3" fillId="0" borderId="19" xfId="0" applyNumberFormat="1" applyFont="1" applyFill="1" applyBorder="1" applyAlignment="1">
      <alignment/>
    </xf>
    <xf numFmtId="164" fontId="3" fillId="0" borderId="20" xfId="0" applyNumberFormat="1" applyFont="1" applyFill="1" applyBorder="1" applyAlignment="1">
      <alignment/>
    </xf>
    <xf numFmtId="0" fontId="3" fillId="0" borderId="21" xfId="0" applyFont="1" applyBorder="1" applyAlignment="1">
      <alignment/>
    </xf>
    <xf numFmtId="164" fontId="3" fillId="0" borderId="11" xfId="0" applyNumberFormat="1" applyFont="1" applyBorder="1" applyAlignment="1">
      <alignment/>
    </xf>
    <xf numFmtId="164" fontId="3" fillId="0" borderId="12" xfId="0" applyNumberFormat="1" applyFont="1" applyBorder="1" applyAlignment="1">
      <alignment/>
    </xf>
    <xf numFmtId="164" fontId="3" fillId="0" borderId="13" xfId="0" applyNumberFormat="1" applyFont="1" applyBorder="1" applyAlignment="1">
      <alignment/>
    </xf>
    <xf numFmtId="164" fontId="3" fillId="0" borderId="11" xfId="0" applyNumberFormat="1" applyFont="1" applyFill="1" applyBorder="1" applyAlignment="1">
      <alignment/>
    </xf>
    <xf numFmtId="164" fontId="3" fillId="0" borderId="13" xfId="0" applyNumberFormat="1" applyFont="1" applyFill="1" applyBorder="1" applyAlignment="1">
      <alignment/>
    </xf>
    <xf numFmtId="0" fontId="3" fillId="0" borderId="22" xfId="0" applyFont="1" applyBorder="1" applyAlignment="1">
      <alignment/>
    </xf>
    <xf numFmtId="164" fontId="3" fillId="0" borderId="12" xfId="0" applyNumberFormat="1" applyFont="1" applyFill="1" applyBorder="1" applyAlignment="1">
      <alignment/>
    </xf>
    <xf numFmtId="0" fontId="3" fillId="0" borderId="9" xfId="0" applyFont="1" applyBorder="1" applyAlignment="1">
      <alignment/>
    </xf>
    <xf numFmtId="164" fontId="3" fillId="0" borderId="23" xfId="0" applyNumberFormat="1" applyFont="1" applyFill="1" applyBorder="1" applyAlignment="1">
      <alignment/>
    </xf>
    <xf numFmtId="164" fontId="3" fillId="0" borderId="24" xfId="0" applyNumberFormat="1" applyFont="1" applyFill="1" applyBorder="1" applyAlignment="1">
      <alignment/>
    </xf>
    <xf numFmtId="164" fontId="3" fillId="0" borderId="23" xfId="0" applyNumberFormat="1" applyFont="1" applyBorder="1" applyAlignment="1">
      <alignment/>
    </xf>
    <xf numFmtId="164" fontId="3" fillId="0" borderId="25" xfId="0" applyNumberFormat="1" applyFont="1" applyBorder="1" applyAlignment="1">
      <alignment/>
    </xf>
    <xf numFmtId="0" fontId="1" fillId="0" borderId="0" xfId="0" applyFont="1" applyAlignment="1">
      <alignment horizontal="left"/>
    </xf>
    <xf numFmtId="0" fontId="1" fillId="0" borderId="2" xfId="0" applyFont="1" applyFill="1" applyBorder="1" applyAlignment="1">
      <alignment/>
    </xf>
    <xf numFmtId="3" fontId="3" fillId="0" borderId="2" xfId="0" applyNumberFormat="1" applyFont="1" applyFill="1" applyBorder="1" applyAlignment="1" quotePrefix="1">
      <alignment vertical="center"/>
    </xf>
    <xf numFmtId="164" fontId="3" fillId="0" borderId="2" xfId="0" applyNumberFormat="1" applyFont="1" applyFill="1" applyBorder="1" applyAlignment="1" quotePrefix="1">
      <alignment/>
    </xf>
    <xf numFmtId="164" fontId="7" fillId="0" borderId="2" xfId="0" applyNumberFormat="1" applyFont="1" applyFill="1" applyBorder="1" applyAlignment="1" quotePrefix="1">
      <alignment/>
    </xf>
    <xf numFmtId="0" fontId="0" fillId="0" borderId="0" xfId="0" applyFill="1" applyAlignment="1">
      <alignment/>
    </xf>
    <xf numFmtId="0" fontId="0" fillId="0" borderId="2" xfId="0" applyFill="1" applyBorder="1" applyAlignment="1">
      <alignment/>
    </xf>
    <xf numFmtId="0" fontId="3" fillId="0" borderId="2" xfId="0" applyNumberFormat="1" applyFont="1" applyFill="1" applyBorder="1" applyAlignment="1" quotePrefix="1">
      <alignment/>
    </xf>
    <xf numFmtId="0" fontId="3" fillId="0" borderId="18" xfId="0" applyFont="1" applyFill="1" applyBorder="1" applyAlignment="1">
      <alignment/>
    </xf>
    <xf numFmtId="164" fontId="3" fillId="0" borderId="0" xfId="0" applyNumberFormat="1" applyFont="1" applyFill="1" applyBorder="1" applyAlignment="1">
      <alignment/>
    </xf>
    <xf numFmtId="0" fontId="3" fillId="0" borderId="26" xfId="0" applyFont="1" applyFill="1" applyBorder="1" applyAlignment="1">
      <alignment wrapText="1"/>
    </xf>
    <xf numFmtId="0" fontId="3" fillId="0" borderId="27" xfId="0" applyFont="1" applyFill="1" applyBorder="1" applyAlignment="1">
      <alignment wrapText="1"/>
    </xf>
    <xf numFmtId="164" fontId="7" fillId="0" borderId="28" xfId="0" applyNumberFormat="1" applyFont="1" applyBorder="1" applyAlignment="1" quotePrefix="1">
      <alignment/>
    </xf>
    <xf numFmtId="164" fontId="7" fillId="0" borderId="28" xfId="0" applyNumberFormat="1" applyFont="1" applyFill="1" applyBorder="1" applyAlignment="1" quotePrefix="1">
      <alignment/>
    </xf>
    <xf numFmtId="164" fontId="7" fillId="0" borderId="29" xfId="0" applyNumberFormat="1" applyFont="1" applyBorder="1" applyAlignment="1" quotePrefix="1">
      <alignment/>
    </xf>
    <xf numFmtId="165" fontId="3" fillId="0" borderId="5" xfId="0" applyNumberFormat="1" applyFont="1" applyFill="1" applyBorder="1" applyAlignment="1">
      <alignment/>
    </xf>
    <xf numFmtId="165" fontId="3" fillId="0" borderId="6" xfId="0" applyNumberFormat="1" applyFont="1" applyFill="1" applyBorder="1" applyAlignment="1">
      <alignment/>
    </xf>
    <xf numFmtId="165" fontId="3" fillId="0" borderId="7" xfId="0" applyNumberFormat="1" applyFont="1" applyFill="1" applyBorder="1" applyAlignment="1">
      <alignment/>
    </xf>
    <xf numFmtId="164" fontId="7" fillId="0" borderId="30" xfId="0" applyNumberFormat="1" applyFont="1" applyBorder="1" applyAlignment="1" quotePrefix="1">
      <alignment/>
    </xf>
    <xf numFmtId="3" fontId="3" fillId="0" borderId="31" xfId="0" applyNumberFormat="1" applyFont="1" applyFill="1" applyBorder="1" applyAlignment="1" quotePrefix="1">
      <alignment vertical="center"/>
    </xf>
    <xf numFmtId="0" fontId="2" fillId="0" borderId="5" xfId="19" applyFont="1" applyBorder="1" applyAlignment="1">
      <alignment horizontal="center" vertical="center" wrapText="1"/>
      <protection/>
    </xf>
    <xf numFmtId="0" fontId="2" fillId="0" borderId="6" xfId="19" applyFont="1" applyBorder="1" applyAlignment="1">
      <alignment horizontal="center" vertical="center" wrapText="1"/>
      <protection/>
    </xf>
    <xf numFmtId="0" fontId="7" fillId="0" borderId="7" xfId="19" applyFont="1" applyBorder="1" applyAlignment="1">
      <alignment horizontal="center" vertical="center" wrapText="1"/>
      <protection/>
    </xf>
    <xf numFmtId="0" fontId="10" fillId="0" borderId="7" xfId="19" applyFont="1" applyBorder="1" applyAlignment="1">
      <alignment horizontal="center" vertical="center" wrapText="1"/>
      <protection/>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19" applyFont="1" applyBorder="1">
      <alignment/>
      <protection/>
    </xf>
    <xf numFmtId="0" fontId="3" fillId="0" borderId="3" xfId="19" applyFont="1" applyBorder="1">
      <alignment/>
      <protection/>
    </xf>
    <xf numFmtId="3" fontId="3" fillId="0" borderId="32" xfId="0" applyNumberFormat="1" applyFont="1" applyBorder="1" applyAlignment="1" quotePrefix="1">
      <alignment vertical="center"/>
    </xf>
    <xf numFmtId="3" fontId="3" fillId="0" borderId="33" xfId="0" applyNumberFormat="1" applyFont="1" applyBorder="1" applyAlignment="1" quotePrefix="1">
      <alignment vertical="center"/>
    </xf>
    <xf numFmtId="164" fontId="3" fillId="0" borderId="34" xfId="0" applyNumberFormat="1" applyFont="1" applyBorder="1" applyAlignment="1" quotePrefix="1">
      <alignment/>
    </xf>
    <xf numFmtId="164" fontId="3" fillId="0" borderId="33" xfId="0" applyNumberFormat="1" applyFont="1" applyBorder="1" applyAlignment="1">
      <alignment/>
    </xf>
    <xf numFmtId="164" fontId="3" fillId="0" borderId="34" xfId="0" applyNumberFormat="1" applyFont="1" applyBorder="1" applyAlignment="1">
      <alignment/>
    </xf>
    <xf numFmtId="164" fontId="10" fillId="0" borderId="34" xfId="0" applyNumberFormat="1" applyFont="1" applyBorder="1" applyAlignment="1">
      <alignment/>
    </xf>
    <xf numFmtId="165" fontId="3" fillId="0" borderId="33" xfId="0" applyNumberFormat="1" applyFont="1" applyFill="1" applyBorder="1" applyAlignment="1">
      <alignment/>
    </xf>
    <xf numFmtId="165" fontId="3" fillId="0" borderId="34" xfId="0" applyNumberFormat="1" applyFont="1" applyFill="1" applyBorder="1" applyAlignment="1">
      <alignment/>
    </xf>
    <xf numFmtId="165" fontId="3" fillId="0" borderId="30" xfId="0" applyNumberFormat="1" applyFont="1" applyFill="1" applyBorder="1" applyAlignment="1">
      <alignment/>
    </xf>
    <xf numFmtId="0" fontId="3" fillId="0" borderId="2" xfId="0" applyFont="1" applyFill="1" applyBorder="1" applyAlignment="1">
      <alignment/>
    </xf>
    <xf numFmtId="0" fontId="3" fillId="0" borderId="3" xfId="0" applyFont="1" applyFill="1" applyBorder="1" applyAlignment="1">
      <alignment/>
    </xf>
    <xf numFmtId="3" fontId="3" fillId="0" borderId="32" xfId="0" applyNumberFormat="1" applyFont="1" applyFill="1" applyBorder="1" applyAlignment="1" quotePrefix="1">
      <alignment vertical="center"/>
    </xf>
    <xf numFmtId="3" fontId="3" fillId="0" borderId="35" xfId="0" applyNumberFormat="1" applyFont="1" applyFill="1" applyBorder="1" applyAlignment="1" quotePrefix="1">
      <alignment vertical="center"/>
    </xf>
    <xf numFmtId="164" fontId="3" fillId="0" borderId="2" xfId="0" applyNumberFormat="1" applyFont="1" applyFill="1" applyBorder="1" applyAlignment="1" quotePrefix="1">
      <alignment/>
    </xf>
    <xf numFmtId="164" fontId="3" fillId="0" borderId="35" xfId="0" applyNumberFormat="1" applyFont="1" applyBorder="1" applyAlignment="1">
      <alignment/>
    </xf>
    <xf numFmtId="164" fontId="3" fillId="0" borderId="2" xfId="0" applyNumberFormat="1" applyFont="1" applyBorder="1" applyAlignment="1">
      <alignment/>
    </xf>
    <xf numFmtId="164" fontId="10" fillId="0" borderId="2" xfId="0" applyNumberFormat="1" applyFont="1" applyBorder="1" applyAlignment="1">
      <alignment/>
    </xf>
    <xf numFmtId="165" fontId="3" fillId="0" borderId="35" xfId="0" applyNumberFormat="1" applyFont="1" applyFill="1" applyBorder="1" applyAlignment="1">
      <alignment/>
    </xf>
    <xf numFmtId="165" fontId="3" fillId="0" borderId="28" xfId="0" applyNumberFormat="1" applyFont="1" applyFill="1" applyBorder="1" applyAlignment="1">
      <alignment/>
    </xf>
    <xf numFmtId="3" fontId="3" fillId="0" borderId="35" xfId="0" applyNumberFormat="1" applyFont="1" applyBorder="1" applyAlignment="1" quotePrefix="1">
      <alignment vertical="center"/>
    </xf>
    <xf numFmtId="164" fontId="3" fillId="0" borderId="2" xfId="0" applyNumberFormat="1" applyFont="1" applyBorder="1" applyAlignment="1" quotePrefix="1">
      <alignment/>
    </xf>
    <xf numFmtId="0" fontId="3" fillId="0" borderId="4" xfId="19" applyFont="1" applyBorder="1">
      <alignment/>
      <protection/>
    </xf>
    <xf numFmtId="0" fontId="3" fillId="0" borderId="9" xfId="19" applyFont="1" applyBorder="1">
      <alignment/>
      <protection/>
    </xf>
    <xf numFmtId="3" fontId="3" fillId="0" borderId="36" xfId="0" applyNumberFormat="1" applyFont="1" applyBorder="1" applyAlignment="1" quotePrefix="1">
      <alignment vertical="center"/>
    </xf>
    <xf numFmtId="3" fontId="3" fillId="0" borderId="37" xfId="0" applyNumberFormat="1" applyFont="1" applyBorder="1" applyAlignment="1" quotePrefix="1">
      <alignment vertical="center"/>
    </xf>
    <xf numFmtId="164" fontId="3" fillId="0" borderId="4" xfId="0" applyNumberFormat="1" applyFont="1" applyBorder="1" applyAlignment="1" quotePrefix="1">
      <alignment/>
    </xf>
    <xf numFmtId="164" fontId="3" fillId="0" borderId="37" xfId="0" applyNumberFormat="1" applyFont="1" applyBorder="1" applyAlignment="1">
      <alignment/>
    </xf>
    <xf numFmtId="164" fontId="3" fillId="0" borderId="4" xfId="0" applyNumberFormat="1" applyFont="1" applyBorder="1" applyAlignment="1">
      <alignment/>
    </xf>
    <xf numFmtId="164" fontId="10" fillId="0" borderId="4" xfId="0" applyNumberFormat="1" applyFont="1" applyBorder="1" applyAlignment="1">
      <alignment/>
    </xf>
    <xf numFmtId="165" fontId="3" fillId="0" borderId="37" xfId="0" applyNumberFormat="1" applyFont="1" applyFill="1" applyBorder="1" applyAlignment="1">
      <alignment/>
    </xf>
    <xf numFmtId="165" fontId="3" fillId="0" borderId="4" xfId="0" applyNumberFormat="1" applyFont="1" applyFill="1" applyBorder="1" applyAlignment="1">
      <alignment/>
    </xf>
    <xf numFmtId="165" fontId="3" fillId="0" borderId="29" xfId="0" applyNumberFormat="1" applyFont="1" applyFill="1" applyBorder="1" applyAlignment="1">
      <alignment/>
    </xf>
    <xf numFmtId="164" fontId="3" fillId="0" borderId="6" xfId="0" applyNumberFormat="1" applyFont="1" applyFill="1" applyBorder="1" applyAlignment="1" quotePrefix="1">
      <alignment/>
    </xf>
    <xf numFmtId="164" fontId="2" fillId="0" borderId="5" xfId="0" applyNumberFormat="1" applyFont="1" applyBorder="1" applyAlignment="1">
      <alignment/>
    </xf>
    <xf numFmtId="164" fontId="3" fillId="0" borderId="6" xfId="0" applyNumberFormat="1" applyFont="1" applyBorder="1" applyAlignment="1">
      <alignment/>
    </xf>
    <xf numFmtId="0" fontId="3" fillId="0" borderId="34" xfId="19" applyFont="1" applyBorder="1">
      <alignment/>
      <protection/>
    </xf>
    <xf numFmtId="0" fontId="3" fillId="0" borderId="38" xfId="19" applyFont="1" applyBorder="1">
      <alignment/>
      <protection/>
    </xf>
    <xf numFmtId="3" fontId="3" fillId="0" borderId="39" xfId="0" applyNumberFormat="1" applyFont="1" applyBorder="1" applyAlignment="1" quotePrefix="1">
      <alignment vertical="center"/>
    </xf>
    <xf numFmtId="0" fontId="2" fillId="0" borderId="31" xfId="19" applyFont="1" applyFill="1" applyBorder="1" applyAlignment="1">
      <alignment horizontal="center" vertical="center" wrapText="1"/>
      <protection/>
    </xf>
    <xf numFmtId="164" fontId="0" fillId="0" borderId="2" xfId="0" applyNumberFormat="1" applyBorder="1" applyAlignment="1">
      <alignment/>
    </xf>
    <xf numFmtId="164" fontId="12" fillId="0" borderId="2" xfId="0" applyNumberFormat="1" applyFont="1" applyBorder="1" applyAlignment="1">
      <alignment/>
    </xf>
    <xf numFmtId="164" fontId="7" fillId="0" borderId="6" xfId="0" applyNumberFormat="1" applyFont="1" applyFill="1" applyBorder="1" applyAlignment="1">
      <alignment/>
    </xf>
    <xf numFmtId="164" fontId="2" fillId="0" borderId="6" xfId="0" applyNumberFormat="1" applyFont="1" applyFill="1" applyBorder="1" applyAlignment="1">
      <alignment/>
    </xf>
    <xf numFmtId="3" fontId="3" fillId="0" borderId="2" xfId="0" applyNumberFormat="1" applyFont="1" applyBorder="1" applyAlignment="1" quotePrefix="1">
      <alignment vertical="center"/>
    </xf>
    <xf numFmtId="164" fontId="13" fillId="0" borderId="28" xfId="0" applyNumberFormat="1" applyFont="1" applyBorder="1" applyAlignment="1">
      <alignment/>
    </xf>
    <xf numFmtId="3" fontId="3" fillId="0" borderId="2" xfId="0" applyNumberFormat="1" applyFont="1" applyFill="1" applyBorder="1" applyAlignment="1" quotePrefix="1">
      <alignment vertical="center"/>
    </xf>
    <xf numFmtId="3" fontId="3" fillId="0" borderId="4" xfId="0" applyNumberFormat="1" applyFont="1" applyBorder="1" applyAlignment="1" quotePrefix="1">
      <alignment vertical="center"/>
    </xf>
    <xf numFmtId="164" fontId="13" fillId="0" borderId="29" xfId="0" applyNumberFormat="1" applyFont="1" applyBorder="1" applyAlignment="1">
      <alignment/>
    </xf>
    <xf numFmtId="164" fontId="2" fillId="0" borderId="6" xfId="0" applyNumberFormat="1" applyFont="1" applyBorder="1" applyAlignment="1">
      <alignment/>
    </xf>
    <xf numFmtId="164" fontId="11" fillId="0" borderId="2" xfId="0" applyNumberFormat="1" applyFont="1" applyBorder="1" applyAlignment="1">
      <alignment/>
    </xf>
    <xf numFmtId="0" fontId="3" fillId="0" borderId="26" xfId="0" applyFont="1" applyFill="1" applyBorder="1" applyAlignment="1">
      <alignment wrapText="1"/>
    </xf>
    <xf numFmtId="164" fontId="3" fillId="0" borderId="17" xfId="0" applyNumberFormat="1" applyFont="1" applyFill="1" applyBorder="1" applyAlignment="1">
      <alignment/>
    </xf>
    <xf numFmtId="164" fontId="3" fillId="0" borderId="20" xfId="0" applyNumberFormat="1" applyFont="1" applyFill="1" applyBorder="1" applyAlignment="1">
      <alignment/>
    </xf>
    <xf numFmtId="164" fontId="3" fillId="0" borderId="13" xfId="0" applyNumberFormat="1" applyFont="1" applyFill="1" applyBorder="1" applyAlignment="1">
      <alignment/>
    </xf>
    <xf numFmtId="3" fontId="3" fillId="0" borderId="34" xfId="0" applyNumberFormat="1" applyFont="1" applyBorder="1" applyAlignment="1" quotePrefix="1">
      <alignment vertical="center"/>
    </xf>
    <xf numFmtId="164" fontId="7" fillId="0" borderId="38" xfId="0" applyNumberFormat="1" applyFont="1" applyBorder="1" applyAlignment="1">
      <alignment/>
    </xf>
    <xf numFmtId="164" fontId="13" fillId="0" borderId="30" xfId="0" applyNumberFormat="1" applyFont="1" applyBorder="1" applyAlignment="1">
      <alignment/>
    </xf>
    <xf numFmtId="0" fontId="7" fillId="0" borderId="10" xfId="19" applyFont="1" applyBorder="1" applyAlignment="1">
      <alignment horizontal="center" vertical="center" wrapText="1"/>
      <protection/>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40" xfId="0" applyFont="1" applyBorder="1" applyAlignment="1">
      <alignment vertical="center" wrapText="1"/>
    </xf>
    <xf numFmtId="0" fontId="2" fillId="0" borderId="0" xfId="19" applyFont="1" applyAlignment="1">
      <alignment vertical="center" wrapText="1"/>
      <protection/>
    </xf>
    <xf numFmtId="0" fontId="3" fillId="0" borderId="0" xfId="0" applyFont="1" applyAlignment="1">
      <alignment vertical="center" wrapText="1"/>
    </xf>
    <xf numFmtId="0" fontId="3" fillId="0" borderId="0" xfId="0" applyFont="1" applyAlignment="1">
      <alignment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3" fillId="0" borderId="41" xfId="19" applyFont="1" applyFill="1" applyBorder="1" applyAlignment="1">
      <alignment vertical="center"/>
      <protection/>
    </xf>
    <xf numFmtId="0" fontId="3" fillId="0" borderId="42" xfId="0" applyFont="1" applyFill="1" applyBorder="1" applyAlignment="1">
      <alignment vertical="center"/>
    </xf>
    <xf numFmtId="0" fontId="2" fillId="0" borderId="0" xfId="19" applyFont="1" applyFill="1" applyAlignment="1">
      <alignment wrapText="1"/>
      <protection/>
    </xf>
    <xf numFmtId="0" fontId="3" fillId="0" borderId="0" xfId="19" applyFont="1" applyFill="1" applyAlignment="1">
      <alignment wrapText="1"/>
      <protection/>
    </xf>
    <xf numFmtId="0" fontId="4" fillId="0" borderId="0" xfId="19" applyFont="1">
      <alignment/>
      <protection/>
    </xf>
    <xf numFmtId="0" fontId="2" fillId="0" borderId="0" xfId="19" applyFont="1" applyFill="1" applyAlignment="1">
      <alignment vertical="center" wrapText="1"/>
      <protection/>
    </xf>
    <xf numFmtId="0" fontId="3" fillId="0" borderId="0" xfId="19" applyFont="1" applyFill="1" applyAlignment="1">
      <alignment vertical="center" wrapText="1"/>
      <protection/>
    </xf>
    <xf numFmtId="0" fontId="3" fillId="0" borderId="0" xfId="0" applyFont="1" applyFill="1" applyAlignment="1">
      <alignment wrapText="1"/>
    </xf>
    <xf numFmtId="0" fontId="2" fillId="0" borderId="42" xfId="0" applyFont="1" applyBorder="1" applyAlignment="1">
      <alignment horizontal="center"/>
    </xf>
    <xf numFmtId="0" fontId="2" fillId="0" borderId="41" xfId="0" applyFont="1" applyBorder="1" applyAlignment="1">
      <alignment horizontal="center"/>
    </xf>
    <xf numFmtId="0" fontId="2" fillId="0" borderId="43" xfId="0" applyFont="1" applyBorder="1" applyAlignment="1">
      <alignment horizontal="center"/>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5" xfId="19" applyFont="1" applyFill="1" applyBorder="1" applyAlignment="1">
      <alignment vertical="center"/>
      <protection/>
    </xf>
    <xf numFmtId="0" fontId="0" fillId="0" borderId="10" xfId="0" applyBorder="1" applyAlignment="1">
      <alignment vertical="center"/>
    </xf>
    <xf numFmtId="0" fontId="0" fillId="0" borderId="0" xfId="0" applyFill="1" applyAlignment="1">
      <alignment wrapText="1"/>
    </xf>
    <xf numFmtId="0" fontId="3" fillId="0" borderId="5" xfId="19" applyFont="1" applyFill="1" applyBorder="1" applyAlignment="1">
      <alignment vertical="center"/>
      <protection/>
    </xf>
    <xf numFmtId="0" fontId="3" fillId="0" borderId="6" xfId="0" applyFont="1"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27" xfId="0" applyFont="1" applyBorder="1" applyAlignment="1">
      <alignment vertical="center" wrapText="1"/>
    </xf>
    <xf numFmtId="0" fontId="0" fillId="0" borderId="19" xfId="0" applyBorder="1" applyAlignment="1">
      <alignment vertical="center" wrapText="1"/>
    </xf>
    <xf numFmtId="0" fontId="0" fillId="0" borderId="27" xfId="0" applyBorder="1" applyAlignment="1">
      <alignment vertical="center" wrapText="1"/>
    </xf>
    <xf numFmtId="164" fontId="3" fillId="0" borderId="41" xfId="0" applyNumberFormat="1" applyFont="1" applyBorder="1" applyAlignment="1">
      <alignment horizontal="center"/>
    </xf>
    <xf numFmtId="164" fontId="3" fillId="0" borderId="42" xfId="0" applyNumberFormat="1" applyFont="1" applyBorder="1" applyAlignment="1">
      <alignment horizontal="center"/>
    </xf>
    <xf numFmtId="164" fontId="3" fillId="0" borderId="43" xfId="0" applyNumberFormat="1"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cellXfs>
  <cellStyles count="7">
    <cellStyle name="Normal" xfId="0"/>
    <cellStyle name="Comma" xfId="15"/>
    <cellStyle name="Comma [0]" xfId="16"/>
    <cellStyle name="Currency" xfId="17"/>
    <cellStyle name="Currency [0]" xfId="18"/>
    <cellStyle name="Normal_reus_etab_200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9525</xdr:rowOff>
    </xdr:from>
    <xdr:to>
      <xdr:col>19</xdr:col>
      <xdr:colOff>323850</xdr:colOff>
      <xdr:row>103</xdr:row>
      <xdr:rowOff>104775</xdr:rowOff>
    </xdr:to>
    <xdr:sp>
      <xdr:nvSpPr>
        <xdr:cNvPr id="1" name="TextBox 1"/>
        <xdr:cNvSpPr txBox="1">
          <a:spLocks noChangeArrowheads="1"/>
        </xdr:cNvSpPr>
      </xdr:nvSpPr>
      <xdr:spPr>
        <a:xfrm>
          <a:off x="476250" y="171450"/>
          <a:ext cx="14325600" cy="1661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Méthodologie</a:t>
          </a:r>
          <a:r>
            <a:rPr lang="en-US" cap="none" sz="1000" b="0" i="0" u="none" baseline="0">
              <a:latin typeface="Arial"/>
              <a:ea typeface="Arial"/>
              <a:cs typeface="Arial"/>
            </a:rPr>
            <a:t>
Le taux de réussite en licence en trois ans a été calculé à partir de la cohorte d’étudiants (bacheliers et non-bacheliers) inscrits pour la première fois en première année de cursus licence à la rentrée universitaire N-3. Les inscrits en classes préparatoires aux grandes écoles en première année ont été retirés de la cohorte, afin de ne pas introduire de biais dans le calcul de la réussite. Ces étudiants ont été suivis pendant trois années consécutives afin d’observer leurs résultats au diplôme à la session N (année N-1, N).
La cohorte porte sur des inscriptions administratives recensées dans le système d’information SISE. On ne sait donc pas si les étudiants concernés ont réellement suivi les études dans lesquelles ils étaient inscrits et s’ils se sont présentés aux examens. Ceci contribue à une diminution du taux de réussite en trois ans.
Le parcours de ces étudiants au cours des trois années de leur cursus est très diversifié : seule la moitié d’entre eux poursuivent leur formation dans le même établissement, quelle que soit leur situation (passage dans l’année supérieure, redoublement, réorientation). Les autres étudiants poursuivent dans un autre établissement universitaire, quittent l’université pour se réorienter vers d’autres filières de l’enseignement supérieur ou abandonnent leurs études dans l’enseignement supérieur. Notre système d’information ne permet pas de distinguer les deux derniers cas.
Compte tenu de cette diversité de parcours, la réussite en trois ans à la licence par établissement est difficile à appréhender : en particulier, à quel établissement faut-il attribuer la réussite des étudiants inscrits dans une université et qui seront diplômés trois ans plus tard dans une autre ? 
Trois manières complémentaires qui abordent la réussite par établissement sous différents angles sont donc proposées.
1 – Réussite calculée en prenant en compte l’établissement d’inscription en 1ère année (méthode 1).
La réussite des étudiants est attribuée à l’université dans laquelle ils se sont inscrits initialement, quel que soit leur parcours ultérieur. Les étudiants qui ont changé tous les ans d’établissement ne sont pas pris en compte dans le calcul.
Le choix de cet indicateur s’explique par le fait que la première année de L1 est très importante pour la poursuite des étudiants.
2 – Réussite en troisième année (L3) (méthode 2).
Pour cet indicateur, on ne considère que la troisième année. Il correspond au rapport entre le nombre de diplômés et celui des inscrits en troisième année (L3).
Le taux obtenu apporte des informations sur la réussite obtenue par les étudiants dans l’établissement où ils ont terminé leur scolarité, quel que soit leur parcours durant les deux premières années de leur scolarité.
3 - Réussite des étudiants qui ont effectué leur parcours dans la même université (méthode 3).
Cet indicateur ne prend en compte que les étudiants qui ont effectué tout leur cursus de licence au sein du même établissement ou bien qui sont sortis du système universitaire en troisième année (contrairement à ce qui est indiqué dans la NI 09.23 où le commentaire est erroné). Elle donne donc des informations sur les chances de réussite des étudiants dont un seul établissement a assuré la formation durant tout leur parcours. Ceux qui quittent l’université après la deuxième année sont considérés comme des étudiants que l’établissement n’a pas pu conduire jusqu’au diplôme de licence. 
Pour chacune de ces trois façons d’appréhender la réussite, un taux simulé par établissement a été calculé. Le taux simulé est le taux que l’on observerait pour un établissement si la réussite des différentes catégories d’étudiants entrant en licence était identique à celle obtenue au niveau national pour les mêmes catégories d’étudiants, définies par les critères suivants : 
- sexe 
- origine socioprofessionnelle des étudiants 
- la série du baccalauréat (littéraire, économique, scientifique, technologique STT, autre bachelier technologique, professionnel, dispensé du baccalauréat)
- l'âge d'obtention du baccalauréat (« à l’heure  ou en avance» (18 ans ou avant), « en retard d’un an » (19 ans), « en retard de plus d’un an » (après 19 ans) ;
- ancienneté d'obtention du baccalauréat (en 2007, 2006, avant 2006)
- le groupe disciplinaire d'inscription en L1 (Droit -sciences économiques- AES, Lettres- sciences humaines- langues, sciences- STAPS).
Une régression logistique permet de mesurer, toutes choses égales par ailleurs, l’impact de ces critères sur la réussite à la licence. La définition d’un profil d’étudiant de référence permet d’estimer, dans le modèle, l’influence respective de chacune des caractéristiques décrites ci-dessus. L’étudiant de référence est un homme, dont les parents exercent une profession intermédiaire, titulaire d’un baccalauréat économique obtenu avec un an de retard, inscrit en L1 dès l’obtention de celui-ci dans le groupe disciplinaire droit sciences économiques. 
Par rapport à cet étudiant de référence, le classement par ordre d’importance des critères qui influent le plus sur les chances de succès place en premier la série du baccalauréat et l’âge d’obtention de celui-ci, dont l’effet est deux fois plus important que celui des autres variables.
Le calcul du taux simulé permet de prendre en compte les effets de structure liés à la population étudiante de l’établissement concerné. Ils correspondent donc à la notion « toutes choses égales par ailleurs » bien que se limitant à ces six critères. 
Cependant, même avec le taux simulé tel qu’il est défini, on ne saurait rendre compte complètement des différences entre établissement en ce qui concerne la réussite à la licence.
L’écart entre le taux de réussite simulé et le taux de réussite réel a également été calculé (c’est la valeur ajoutée). La valeur ajoutée permet de situer une université par rapport à la moyenne nationale une fois pris en compte les effets de structure. La prise en compte simultanée du taux réel et de son correspondant simulé permet une analyse plus objective des résultats à la licence par établissement.
</a:t>
          </a:r>
          <a:r>
            <a:rPr lang="en-US" cap="none" sz="1000" b="0" i="1" u="none" baseline="0">
              <a:latin typeface="Arial"/>
              <a:ea typeface="Arial"/>
              <a:cs typeface="Arial"/>
            </a:rPr>
            <a:t>La valeur ajoutée diffère, parfois de façon importante entre les universités en fonction de la méthode utilisée.</a:t>
          </a:r>
          <a:r>
            <a:rPr lang="en-US" cap="none" sz="1000" b="0" i="0" u="none" baseline="0">
              <a:latin typeface="Arial"/>
              <a:ea typeface="Arial"/>
              <a:cs typeface="Arial"/>
            </a:rPr>
            <a:t>
</a:t>
          </a:r>
          <a:r>
            <a:rPr lang="en-US" cap="none" sz="1000" b="1" i="0" u="none" baseline="0">
              <a:latin typeface="Arial"/>
              <a:ea typeface="Arial"/>
              <a:cs typeface="Arial"/>
            </a:rPr>
            <a:t>Commentaires</a:t>
          </a:r>
          <a:r>
            <a:rPr lang="en-US" cap="none" sz="1000" b="0" i="0" u="none" baseline="0">
              <a:latin typeface="Arial"/>
              <a:ea typeface="Arial"/>
              <a:cs typeface="Arial"/>
            </a:rPr>
            <a:t>
</a:t>
          </a:r>
          <a:r>
            <a:rPr lang="en-US" cap="none" sz="1000" b="0" i="1" u="none" baseline="0">
              <a:latin typeface="Arial"/>
              <a:ea typeface="Arial"/>
              <a:cs typeface="Arial"/>
            </a:rPr>
            <a:t>Réussite en 3 ans</a:t>
          </a:r>
          <a:r>
            <a:rPr lang="en-US" cap="none" sz="1000" b="0" i="0" u="none" baseline="0">
              <a:latin typeface="Arial"/>
              <a:ea typeface="Arial"/>
              <a:cs typeface="Arial"/>
            </a:rPr>
            <a:t>
27,0 % des étudiants inscrits pour la première fois en L1 en 2007-2008 ont obtenu leur diplôme trois ans plus tard à la session 2010. Ce taux de réussite varie fortement selon les caractéristiques de l’étudiant. L’écart entre le taux de réussite des hommes et celui des femmes est de 9,5 points, en faveur de ces dernières (30,6 %). La scolarité antérieure joue également fortement, puisque les titulaires d’un baccalauréat professionnel ont un taux de réussite à la Licence en 3 ans de 2,7 %, alors que plus du tiers des bacheliers généraux ont obtenu le diplôme 3 ans après leur première inscription . Moins de 10 % des bacheliers technologiques y parviennent. Les étudiants non bacheliers, qui sont pour la plupart titulaires d’un titre étranger admis en équivalence, ont un taux de réussite en 3 ans de 21,2 %. Obtenir son baccalauréat en retard est également très discriminant puisque 35,4 % de ceux qui sont bacheliers à l’heure ou en avance sont diplômés en 3 ans, contre 17 % en cas de retard d’un an, et 9 % en cas de retard supérieur à un an. On note enfin un écart de 10 points entre le taux de réussite des étudiants issus de familles de cadres et professions intermédiaires (31,7 % et 30,1 %), et celui des enfants d’ouvriers ou de personnes n’ayant jamais travaillé (21 %). Les écarts selon le domaine disciplinaire d’inscription sont bien moindres, puisque le taux de réussite en 3 ans va de 25,9 % en droit- sciences économiques – AES à 26,2 % en sciences – STAPS et 28,3 % en lettres – langues – arts - sciences humaines. Ces résultats sont relativement stables par rapport aux années précédentes. 
Pour tenter d’appréhender la réussite en Licence par établissement, il est nécessaire de définir des indicateurs permettant de prendre en compte la mobilité des étudiants : à quel établissement imputer la réussite d’un étudiant ? Trois méthodes sont retenues : attribution de la réussite de l’étudiant à l’établissement dans lequel il s’est inscrit initialement (méthode 1), à l’établissement fréquenté en 3ème année (méthode 2), calcul de la réussite uniquement sur les étudiants qui ont effectué tout leur cursus de licence dans le même établissement (méthode 3). Par ailleurs, les caractéristiques sociodémographiques, l’origine scolaire et les choix d’inscription varient d’un établissement à l’autre. Ainsi, 34 établissements accueillent en L1 moins de 3 % de bacheliers professionnels, mais pour 15 autres ces bacheliers constituent plus de 7 % des entrants. De même la part des bacheliers technologiques varie de 2,1 % à 35,2 %. Pour neutraliser les effets de structure de la population des étudiants, on calcule un taux simulé par établissement : chaque catégorie d’étudiants, définie par le croisement entre le sexe, l’âge au baccalauréat, l’ancienneté d’obtention du baccalauréat, la série de baccalauréat, l’origine socio-professionnelle, le domaine disciplinaire d’inscription en L1, se voit affecter la réussite de cette même catégorie au niveau national. L’écart entre taux simulé et taux observé constitue une mesure de la valeur ajoutée de l’établissement. 
Selon la méthode 1, 43 établissements ont une valeur ajoutée positive, supérieure à 5 points pour 13 d’entre eux, et 39 une valeur ajoutée négative. L’amplitude de l’écart entre les valeurs extrêmes de la valeur ajoutée est de 27,1 points. Selon la méthode 2, 48 établissements ont une valeur ajoutée positive, supérieure à 5 points pour 7 d’entre eux, et 34 une valeur ajoutée négative. L’amplitude de l’écart entre les valeurs extrêmes de la valeur ajoutée est de 28,9 points. La méthode 3 est celle pour laquelle les valeurs ajoutées positives élevées sont les plus fréquentes et l’amplitude la plus forte (34,2 points) : 45 établissements ont une valeur ajoutée positive, supérieure à 5 points pour 19 d’entre eux et 37 une valeur ajoutée négative. Les trois méthodes paraissent complémentaires pour mesurer la réussite d’un établissement : 32 établissements ont une valeur ajoutée positive quelque soit la méthode retenue, 24 une valeur ajoutée systématiquement négative, et 26 une valeur ajoutée positive ou négative selon la méthode. Parmi les 10 établissements dont la réussite est la plus forte selon la méthode 1, 4 sont également dans ce même groupe selon la méthode 2, et 8 selon la méthode 3. A l’inverse, les 10 établissements dont la valeur ajoutée est la plus faible selon la méthode 1 comptent parmi eux 5 établissements faisant partie du groupe des 10 établissements à faible réussite selon la méthode 2 et 9 du même groupe selon la méthode 3.
</a:t>
          </a:r>
          <a:r>
            <a:rPr lang="en-US" cap="none" sz="1000" b="0" i="1" u="none" baseline="0">
              <a:latin typeface="Arial"/>
              <a:ea typeface="Arial"/>
              <a:cs typeface="Arial"/>
            </a:rPr>
            <a:t>Réussite en 4 ans</a:t>
          </a:r>
          <a:r>
            <a:rPr lang="en-US" cap="none" sz="1000" b="0" i="0" u="none" baseline="0">
              <a:latin typeface="Arial"/>
              <a:ea typeface="Arial"/>
              <a:cs typeface="Arial"/>
            </a:rPr>
            <a:t>
Parmi les étudiants inscrits en 2007-2008 en première année de L1 à l’université, 11,9% auront besoin d’une année supplémentaire pour valider leur diplôme de licence. Soit cumulé avec les diplômés de la licence en 3 ans un taux de réussite en 3 ou 4 ans de 38,9%. 
 Globalement, les différences de réussite observées selon les caractéristiques de l’étudiant évoquées dans le paragraphe précédent, sont les mêmes pour la réussite en 4 ans. Le fait de disposer d’une année supplémentaire ne modifie pas fondamentalement la hiérarchie des critères et ne permet pas de combler les différences issues du parcours dans l’enseignement scolaire. De fait, les titulaires d’un bac professionnel ont un taux en 4 ans de 1,9% et cumulé en 3 ou 4 ans un taux de 4,6%. En comparaison avec les étudiants issus  d’un bac scientifique, leur chance de réussite est 10 fois moins élevée. 
 Les écarts se creusent même, selon certaines caractéristiques : entre les étudiants issus de familles très favorisées et ceux issus de familles défavorisées, l’écart est de 10,6 points pour la réussite en 3 ans, et de 13,2 points pour la réussite cumulée en 3 ou 4 ans. Seule la réussite en 4 ans selon le sexe permet de faire diminuer l’écart entre les hommes et les femmes (respectivement 11,7% et 12% de réussite en 4 ans). Le constat est différent en ce qui concerne la réussite en 4 ans selon l’établissement : obtenir un taux de réussite élevé en 3 ans ne signifie pas forcément la même évolution pour la réussite en 4 ans. En termes de valeur ajoutée (ici la méthode 1, qui se rapproche le plus du taux global), 30 établissements présentent une valeur ajoutée positive, dont 5 établissements avec un écart supérieur à 5 points. Les écarts entre établissements sont moindres puisque 80% des établissements ont une VA comprise entre -2 et +2 points.
</a:t>
          </a:r>
          <a:r>
            <a:rPr lang="en-US" cap="none" sz="1000" b="0" i="1" u="none" baseline="0">
              <a:latin typeface="Arial"/>
              <a:ea typeface="Arial"/>
              <a:cs typeface="Arial"/>
            </a:rPr>
            <a:t> NB : Les approches par méthode ont été utilisées pour la réussite en 4 ans, la méthodologie est la même que pour la réussite en 3 ans. Seuls les primo-diplômés de licence sont comptabilisés dans la réussite en 4 ans, La méthode 2 n’a pas été calculée puisqu’elle se rapproche de l’indicateur sur la réussite en 3ème année de licence en trois ans (voir ci-après).</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89"/>
  <sheetViews>
    <sheetView zoomScale="85" zoomScaleNormal="85" workbookViewId="0" topLeftCell="A49">
      <selection activeCell="C86" sqref="C86"/>
    </sheetView>
  </sheetViews>
  <sheetFormatPr defaultColWidth="11.421875" defaultRowHeight="12.75"/>
  <cols>
    <col min="1" max="1" width="14.8515625" style="0" customWidth="1"/>
    <col min="2" max="2" width="31.421875" style="0" customWidth="1"/>
    <col min="3" max="3" width="30.00390625" style="0" customWidth="1"/>
    <col min="4" max="4" width="8.8515625" style="0" bestFit="1" customWidth="1"/>
    <col min="5" max="5" width="20.140625" style="0" customWidth="1"/>
    <col min="6" max="6" width="16.7109375" style="0" customWidth="1"/>
    <col min="7" max="7" width="13.28125" style="0" customWidth="1"/>
    <col min="8" max="8" width="18.7109375" style="0" customWidth="1"/>
    <col min="9" max="9" width="21.140625" style="0" bestFit="1" customWidth="1"/>
    <col min="10" max="10" width="15.7109375" style="0" bestFit="1" customWidth="1"/>
    <col min="11" max="11" width="8.140625" style="0" customWidth="1"/>
    <col min="12" max="12" width="9.421875" style="2" bestFit="1" customWidth="1"/>
    <col min="13" max="13" width="9.28125" style="2" bestFit="1" customWidth="1"/>
    <col min="14" max="14" width="11.57421875" style="0" bestFit="1" customWidth="1"/>
    <col min="15" max="15" width="7.00390625" style="0" bestFit="1" customWidth="1"/>
  </cols>
  <sheetData>
    <row r="1" spans="1:11" ht="12.75">
      <c r="A1" s="171" t="s">
        <v>0</v>
      </c>
      <c r="B1" s="171"/>
      <c r="C1" s="171"/>
      <c r="D1" s="171"/>
      <c r="E1" s="171"/>
      <c r="F1" s="171"/>
      <c r="G1" s="171"/>
      <c r="H1" s="171"/>
      <c r="I1" s="171"/>
      <c r="J1" s="171"/>
      <c r="K1" s="2"/>
    </row>
    <row r="2" spans="1:11" ht="12.75">
      <c r="A2" s="3" t="s">
        <v>1</v>
      </c>
      <c r="B2" s="1"/>
      <c r="C2" s="1"/>
      <c r="D2" s="1"/>
      <c r="E2" s="1"/>
      <c r="F2" s="1"/>
      <c r="G2" s="1"/>
      <c r="H2" s="1"/>
      <c r="I2" s="1"/>
      <c r="J2" s="1"/>
      <c r="K2" s="2"/>
    </row>
    <row r="3" spans="1:11" ht="12.75">
      <c r="A3" s="172" t="s">
        <v>2</v>
      </c>
      <c r="B3" s="172"/>
      <c r="C3" s="172"/>
      <c r="D3" s="172"/>
      <c r="E3" s="172"/>
      <c r="F3" s="4"/>
      <c r="G3" s="4"/>
      <c r="H3" s="4"/>
      <c r="I3" s="4"/>
      <c r="J3" s="4"/>
      <c r="K3" s="2"/>
    </row>
    <row r="4" spans="1:11" ht="12.75">
      <c r="A4" s="173" t="s">
        <v>3</v>
      </c>
      <c r="B4" s="173"/>
      <c r="C4" s="173"/>
      <c r="D4" s="173"/>
      <c r="E4" s="173"/>
      <c r="F4" s="4"/>
      <c r="G4" s="4"/>
      <c r="H4" s="4"/>
      <c r="I4" s="4"/>
      <c r="J4" s="4"/>
      <c r="K4" s="2"/>
    </row>
    <row r="5" spans="1:11" ht="12.75">
      <c r="A5" s="5"/>
      <c r="B5" s="5"/>
      <c r="C5" s="5"/>
      <c r="D5" s="5"/>
      <c r="E5" s="5"/>
      <c r="F5" s="4"/>
      <c r="G5" s="4"/>
      <c r="H5" s="4"/>
      <c r="I5" s="4"/>
      <c r="J5" s="4"/>
      <c r="K5" s="2"/>
    </row>
    <row r="6" spans="1:15" ht="49.5" customHeight="1">
      <c r="A6" s="174" t="s">
        <v>4</v>
      </c>
      <c r="B6" s="175"/>
      <c r="C6" s="175"/>
      <c r="D6" s="175"/>
      <c r="E6" s="175"/>
      <c r="F6" s="175"/>
      <c r="G6" s="175"/>
      <c r="H6" s="176"/>
      <c r="I6" s="176"/>
      <c r="J6" s="176"/>
      <c r="K6" s="176"/>
      <c r="N6" s="2"/>
      <c r="O6" s="2"/>
    </row>
    <row r="7" spans="1:15" ht="51.75" customHeight="1" thickBot="1">
      <c r="A7" s="163" t="s">
        <v>5</v>
      </c>
      <c r="B7" s="164"/>
      <c r="C7" s="164"/>
      <c r="D7" s="164"/>
      <c r="E7" s="164"/>
      <c r="F7" s="164"/>
      <c r="G7" s="164"/>
      <c r="H7" s="165"/>
      <c r="I7" s="165"/>
      <c r="J7" s="165"/>
      <c r="K7" s="165"/>
      <c r="N7" s="2"/>
      <c r="O7" s="2"/>
    </row>
    <row r="8" spans="1:15" ht="13.5" thickBot="1">
      <c r="A8" s="2"/>
      <c r="B8" s="2"/>
      <c r="C8" s="2"/>
      <c r="D8" s="178" t="s">
        <v>185</v>
      </c>
      <c r="E8" s="177"/>
      <c r="F8" s="177"/>
      <c r="G8" s="179"/>
      <c r="H8" s="177" t="s">
        <v>254</v>
      </c>
      <c r="I8" s="177"/>
      <c r="J8" s="177"/>
      <c r="K8" s="166" t="s">
        <v>6</v>
      </c>
      <c r="L8" s="167"/>
      <c r="M8" s="167"/>
      <c r="N8" s="167"/>
      <c r="O8" s="168"/>
    </row>
    <row r="9" spans="1:15" ht="24.75" thickBot="1">
      <c r="A9" s="180" t="s">
        <v>7</v>
      </c>
      <c r="B9" s="181"/>
      <c r="C9" s="139" t="s">
        <v>8</v>
      </c>
      <c r="D9" s="92" t="s">
        <v>9</v>
      </c>
      <c r="E9" s="93" t="s">
        <v>10</v>
      </c>
      <c r="F9" s="93" t="s">
        <v>11</v>
      </c>
      <c r="G9" s="94" t="s">
        <v>12</v>
      </c>
      <c r="H9" s="93" t="s">
        <v>10</v>
      </c>
      <c r="I9" s="93" t="s">
        <v>11</v>
      </c>
      <c r="J9" s="95" t="s">
        <v>12</v>
      </c>
      <c r="K9" s="96" t="s">
        <v>13</v>
      </c>
      <c r="L9" s="97" t="s">
        <v>14</v>
      </c>
      <c r="M9" s="97" t="s">
        <v>15</v>
      </c>
      <c r="N9" s="97" t="s">
        <v>16</v>
      </c>
      <c r="O9" s="98" t="s">
        <v>17</v>
      </c>
    </row>
    <row r="10" spans="1:15" ht="12.75">
      <c r="A10" s="136" t="s">
        <v>18</v>
      </c>
      <c r="B10" s="137" t="s">
        <v>19</v>
      </c>
      <c r="C10" s="138">
        <v>760</v>
      </c>
      <c r="D10" s="102">
        <v>284</v>
      </c>
      <c r="E10" s="103">
        <v>37.36842105263158</v>
      </c>
      <c r="F10" s="103">
        <v>28.939145826977228</v>
      </c>
      <c r="G10" s="90">
        <f>E10-F10</f>
        <v>8.429275225654354</v>
      </c>
      <c r="H10" s="104">
        <v>9.736842105263158</v>
      </c>
      <c r="I10" s="105">
        <v>12.4124577085008</v>
      </c>
      <c r="J10" s="106">
        <v>-2.6756156032376417</v>
      </c>
      <c r="K10" s="107">
        <v>0.042105263157894736</v>
      </c>
      <c r="L10" s="108">
        <v>0.7394736842105263</v>
      </c>
      <c r="M10" s="108">
        <v>0.18289473684210528</v>
      </c>
      <c r="N10" s="108">
        <v>0.035526315789473684</v>
      </c>
      <c r="O10" s="109">
        <v>1</v>
      </c>
    </row>
    <row r="11" spans="1:15" s="77" customFormat="1" ht="12.75">
      <c r="A11" s="110" t="s">
        <v>20</v>
      </c>
      <c r="B11" s="111" t="s">
        <v>253</v>
      </c>
      <c r="C11" s="112">
        <v>6329</v>
      </c>
      <c r="D11" s="113">
        <v>1542</v>
      </c>
      <c r="E11" s="114">
        <v>24.36403855269395</v>
      </c>
      <c r="F11" s="114">
        <v>27.238220040164226</v>
      </c>
      <c r="G11" s="85">
        <v>-2.8741814874702776</v>
      </c>
      <c r="H11" s="115">
        <v>11.862835959221501</v>
      </c>
      <c r="I11" s="116">
        <v>12.331078193383197</v>
      </c>
      <c r="J11" s="117">
        <v>-0.4682422341616963</v>
      </c>
      <c r="K11" s="118">
        <v>0.06162110917996524</v>
      </c>
      <c r="L11" s="20">
        <v>0.7538315689682414</v>
      </c>
      <c r="M11" s="20">
        <v>0.147416653499763</v>
      </c>
      <c r="N11" s="20">
        <v>0.037130668352030334</v>
      </c>
      <c r="O11" s="119">
        <v>1</v>
      </c>
    </row>
    <row r="12" spans="1:15" ht="12.75">
      <c r="A12" s="99" t="s">
        <v>21</v>
      </c>
      <c r="B12" s="100" t="s">
        <v>22</v>
      </c>
      <c r="C12" s="101">
        <v>2381</v>
      </c>
      <c r="D12" s="120">
        <v>727</v>
      </c>
      <c r="E12" s="121">
        <v>30.533389332213357</v>
      </c>
      <c r="F12" s="121">
        <v>27.471455336763583</v>
      </c>
      <c r="G12" s="84">
        <f aca="true" t="shared" si="0" ref="G12:G68">E12-F12</f>
        <v>3.061933995449774</v>
      </c>
      <c r="H12" s="115">
        <v>11.633767324653506</v>
      </c>
      <c r="I12" s="116">
        <v>12.092305387476586</v>
      </c>
      <c r="J12" s="117">
        <v>-0.4585380628230791</v>
      </c>
      <c r="K12" s="118">
        <v>0.04871902561948761</v>
      </c>
      <c r="L12" s="20">
        <v>0.752204955900882</v>
      </c>
      <c r="M12" s="20">
        <v>0.18437631247375053</v>
      </c>
      <c r="N12" s="20">
        <v>0.014699706005879883</v>
      </c>
      <c r="O12" s="119">
        <v>1</v>
      </c>
    </row>
    <row r="13" spans="1:15" ht="12.75">
      <c r="A13" s="99" t="s">
        <v>23</v>
      </c>
      <c r="B13" s="100" t="s">
        <v>24</v>
      </c>
      <c r="C13" s="101">
        <v>1870</v>
      </c>
      <c r="D13" s="120">
        <v>815</v>
      </c>
      <c r="E13" s="121">
        <v>43.58288770053476</v>
      </c>
      <c r="F13" s="121">
        <v>30.94307400120596</v>
      </c>
      <c r="G13" s="84">
        <f t="shared" si="0"/>
        <v>12.639813699328801</v>
      </c>
      <c r="H13" s="115">
        <v>10.641711229946523</v>
      </c>
      <c r="I13" s="116">
        <v>12.974652174005419</v>
      </c>
      <c r="J13" s="117">
        <v>-2.3329409440588957</v>
      </c>
      <c r="K13" s="118">
        <v>0.021925133689839574</v>
      </c>
      <c r="L13" s="20">
        <v>0.8005347593582888</v>
      </c>
      <c r="M13" s="20">
        <v>0.15240641711229946</v>
      </c>
      <c r="N13" s="20">
        <v>0.025133689839572194</v>
      </c>
      <c r="O13" s="119">
        <v>1</v>
      </c>
    </row>
    <row r="14" spans="1:15" ht="12.75">
      <c r="A14" s="99" t="s">
        <v>25</v>
      </c>
      <c r="B14" s="100" t="s">
        <v>26</v>
      </c>
      <c r="C14" s="101">
        <v>2657</v>
      </c>
      <c r="D14" s="120">
        <v>412</v>
      </c>
      <c r="E14" s="121">
        <v>15.50621001129093</v>
      </c>
      <c r="F14" s="121">
        <v>21.516050891799605</v>
      </c>
      <c r="G14" s="84">
        <f t="shared" si="0"/>
        <v>-6.0098408805086745</v>
      </c>
      <c r="H14" s="115">
        <v>8.95747083176515</v>
      </c>
      <c r="I14" s="116">
        <v>11.319353816341698</v>
      </c>
      <c r="J14" s="117">
        <v>-2.361882984576548</v>
      </c>
      <c r="K14" s="118">
        <v>0.09747835905156191</v>
      </c>
      <c r="L14" s="20">
        <v>0.626646593902898</v>
      </c>
      <c r="M14" s="20">
        <v>0.26458411742566806</v>
      </c>
      <c r="N14" s="20">
        <v>0.011290929619872036</v>
      </c>
      <c r="O14" s="119">
        <v>1</v>
      </c>
    </row>
    <row r="15" spans="1:15" ht="12.75">
      <c r="A15" s="99" t="s">
        <v>27</v>
      </c>
      <c r="B15" s="100" t="s">
        <v>28</v>
      </c>
      <c r="C15" s="101">
        <v>1477</v>
      </c>
      <c r="D15" s="120">
        <v>423</v>
      </c>
      <c r="E15" s="121">
        <v>28.63913337846987</v>
      </c>
      <c r="F15" s="121">
        <v>26.97498314793817</v>
      </c>
      <c r="G15" s="84">
        <f t="shared" si="0"/>
        <v>1.6641502305317033</v>
      </c>
      <c r="H15" s="115">
        <v>10.968178740690588</v>
      </c>
      <c r="I15" s="116">
        <v>12.356208790207605</v>
      </c>
      <c r="J15" s="117">
        <v>-1.3880300495170168</v>
      </c>
      <c r="K15" s="118">
        <v>0.06025727826675694</v>
      </c>
      <c r="L15" s="20">
        <v>0.7278266756939743</v>
      </c>
      <c r="M15" s="20">
        <v>0.2004062288422478</v>
      </c>
      <c r="N15" s="20">
        <v>0.011509817197020988</v>
      </c>
      <c r="O15" s="119">
        <v>1</v>
      </c>
    </row>
    <row r="16" spans="1:15" ht="12.75">
      <c r="A16" s="99" t="s">
        <v>29</v>
      </c>
      <c r="B16" s="100" t="s">
        <v>30</v>
      </c>
      <c r="C16" s="101">
        <v>1277</v>
      </c>
      <c r="D16" s="120">
        <v>331</v>
      </c>
      <c r="E16" s="121">
        <v>25.92012529365701</v>
      </c>
      <c r="F16" s="121">
        <v>25.032437653652693</v>
      </c>
      <c r="G16" s="84">
        <f t="shared" si="0"/>
        <v>0.8876876400043159</v>
      </c>
      <c r="H16" s="115">
        <v>10.5716523101018</v>
      </c>
      <c r="I16" s="116">
        <v>11.71698935179062</v>
      </c>
      <c r="J16" s="117">
        <v>-1.1453370416888191</v>
      </c>
      <c r="K16" s="118">
        <v>0.08144087705559906</v>
      </c>
      <c r="L16" s="20">
        <v>0.6930305403288959</v>
      </c>
      <c r="M16" s="20">
        <v>0.20360219263899765</v>
      </c>
      <c r="N16" s="20">
        <v>0.02192638997650744</v>
      </c>
      <c r="O16" s="119">
        <v>1</v>
      </c>
    </row>
    <row r="17" spans="1:15" ht="12.75">
      <c r="A17" s="99" t="s">
        <v>31</v>
      </c>
      <c r="B17" s="100" t="s">
        <v>32</v>
      </c>
      <c r="C17" s="101">
        <v>1985</v>
      </c>
      <c r="D17" s="120">
        <v>657</v>
      </c>
      <c r="E17" s="121">
        <v>33.09823677581864</v>
      </c>
      <c r="F17" s="121">
        <v>26.97041615441738</v>
      </c>
      <c r="G17" s="84">
        <f t="shared" si="0"/>
        <v>6.127820621401263</v>
      </c>
      <c r="H17" s="115">
        <v>12.7455919395466</v>
      </c>
      <c r="I17" s="116">
        <v>12.292117890187095</v>
      </c>
      <c r="J17" s="117">
        <v>0.45347404935950486</v>
      </c>
      <c r="K17" s="118">
        <v>0.05743073047858942</v>
      </c>
      <c r="L17" s="20">
        <v>0.7360201511335013</v>
      </c>
      <c r="M17" s="20">
        <v>0.17229219143576827</v>
      </c>
      <c r="N17" s="20">
        <v>0.03425692695214106</v>
      </c>
      <c r="O17" s="119">
        <v>1</v>
      </c>
    </row>
    <row r="18" spans="1:15" ht="12.75">
      <c r="A18" s="99" t="s">
        <v>33</v>
      </c>
      <c r="B18" s="100" t="s">
        <v>34</v>
      </c>
      <c r="C18" s="101">
        <v>1256</v>
      </c>
      <c r="D18" s="120">
        <v>244</v>
      </c>
      <c r="E18" s="121">
        <v>19.426751592356688</v>
      </c>
      <c r="F18" s="121">
        <v>30.380119640998153</v>
      </c>
      <c r="G18" s="85">
        <f t="shared" si="0"/>
        <v>-10.953368048641465</v>
      </c>
      <c r="H18" s="115">
        <v>14.171974522292993</v>
      </c>
      <c r="I18" s="116">
        <v>15.11543072928712</v>
      </c>
      <c r="J18" s="117">
        <v>-0.9434562069941261</v>
      </c>
      <c r="K18" s="118">
        <v>0.0015923566878980893</v>
      </c>
      <c r="L18" s="20">
        <v>0.9450636942675159</v>
      </c>
      <c r="M18" s="20">
        <v>0.021496815286624203</v>
      </c>
      <c r="N18" s="20">
        <v>0.03184713375796178</v>
      </c>
      <c r="O18" s="119">
        <v>1</v>
      </c>
    </row>
    <row r="19" spans="1:15" ht="12.75">
      <c r="A19" s="99" t="s">
        <v>35</v>
      </c>
      <c r="B19" s="100" t="s">
        <v>36</v>
      </c>
      <c r="C19" s="101">
        <v>811</v>
      </c>
      <c r="D19" s="120">
        <v>248</v>
      </c>
      <c r="E19" s="121">
        <v>30.579531442663377</v>
      </c>
      <c r="F19" s="121">
        <v>31.545189109789522</v>
      </c>
      <c r="G19" s="84">
        <f t="shared" si="0"/>
        <v>-0.9656576671261448</v>
      </c>
      <c r="H19" s="115">
        <v>11.837237977805179</v>
      </c>
      <c r="I19" s="116">
        <v>12.191866238928629</v>
      </c>
      <c r="J19" s="117">
        <v>-0.3546282611234499</v>
      </c>
      <c r="K19" s="118">
        <v>0.016029593094944512</v>
      </c>
      <c r="L19" s="20">
        <v>0.8323057953144266</v>
      </c>
      <c r="M19" s="20">
        <v>0.11960542540073983</v>
      </c>
      <c r="N19" s="20">
        <v>0.032059186189889025</v>
      </c>
      <c r="O19" s="119">
        <v>1</v>
      </c>
    </row>
    <row r="20" spans="1:15" ht="12.75">
      <c r="A20" s="99" t="s">
        <v>37</v>
      </c>
      <c r="B20" s="100" t="s">
        <v>38</v>
      </c>
      <c r="C20" s="101">
        <v>2390</v>
      </c>
      <c r="D20" s="120">
        <v>602</v>
      </c>
      <c r="E20" s="121">
        <v>25.188284518828453</v>
      </c>
      <c r="F20" s="121">
        <v>29.91922148663782</v>
      </c>
      <c r="G20" s="84">
        <f t="shared" si="0"/>
        <v>-4.730936967809367</v>
      </c>
      <c r="H20" s="115">
        <v>11.715481171548117</v>
      </c>
      <c r="I20" s="116">
        <v>10.919946065896449</v>
      </c>
      <c r="J20" s="117">
        <v>0.795535105651668</v>
      </c>
      <c r="K20" s="118">
        <v>0.043933054393305436</v>
      </c>
      <c r="L20" s="20">
        <v>0.7874476987447698</v>
      </c>
      <c r="M20" s="20">
        <v>0.14351464435146444</v>
      </c>
      <c r="N20" s="20">
        <v>0.02510460251046025</v>
      </c>
      <c r="O20" s="119">
        <v>1</v>
      </c>
    </row>
    <row r="21" spans="1:15" ht="12.75">
      <c r="A21" s="99" t="s">
        <v>39</v>
      </c>
      <c r="B21" s="100" t="s">
        <v>40</v>
      </c>
      <c r="C21" s="101">
        <v>1896</v>
      </c>
      <c r="D21" s="120">
        <v>504</v>
      </c>
      <c r="E21" s="121">
        <v>26.582278481012658</v>
      </c>
      <c r="F21" s="121">
        <v>28.005329209716837</v>
      </c>
      <c r="G21" s="84">
        <f t="shared" si="0"/>
        <v>-1.4230507287041796</v>
      </c>
      <c r="H21" s="115">
        <v>15.822784810126583</v>
      </c>
      <c r="I21" s="116">
        <v>14.760185147339017</v>
      </c>
      <c r="J21" s="117">
        <v>1.0625996627875658</v>
      </c>
      <c r="K21" s="118">
        <v>0.02689873417721519</v>
      </c>
      <c r="L21" s="20">
        <v>0.7921940928270043</v>
      </c>
      <c r="M21" s="20">
        <v>0.13765822784810128</v>
      </c>
      <c r="N21" s="20">
        <v>0.043248945147679324</v>
      </c>
      <c r="O21" s="119">
        <v>1</v>
      </c>
    </row>
    <row r="22" spans="1:15" ht="12.75">
      <c r="A22" s="99" t="s">
        <v>41</v>
      </c>
      <c r="B22" s="100" t="s">
        <v>42</v>
      </c>
      <c r="C22" s="101">
        <v>1727</v>
      </c>
      <c r="D22" s="120">
        <v>620</v>
      </c>
      <c r="E22" s="121">
        <v>35.90040532715692</v>
      </c>
      <c r="F22" s="121">
        <v>28.82938375504115</v>
      </c>
      <c r="G22" s="84">
        <f t="shared" si="0"/>
        <v>7.071021572115768</v>
      </c>
      <c r="H22" s="115">
        <v>12.044006948465547</v>
      </c>
      <c r="I22" s="116">
        <v>12.510374849186423</v>
      </c>
      <c r="J22" s="117">
        <v>-0.46636790072087564</v>
      </c>
      <c r="K22" s="118">
        <v>0.028372900984365953</v>
      </c>
      <c r="L22" s="20">
        <v>0.7591198610306891</v>
      </c>
      <c r="M22" s="20">
        <v>0.1887666473653735</v>
      </c>
      <c r="N22" s="20">
        <v>0.02374059061957151</v>
      </c>
      <c r="O22" s="119">
        <v>1</v>
      </c>
    </row>
    <row r="23" spans="1:15" ht="12.75">
      <c r="A23" s="99" t="s">
        <v>43</v>
      </c>
      <c r="B23" s="100" t="s">
        <v>44</v>
      </c>
      <c r="C23" s="101">
        <v>1027</v>
      </c>
      <c r="D23" s="120">
        <v>341</v>
      </c>
      <c r="E23" s="121">
        <v>33.20350535540409</v>
      </c>
      <c r="F23" s="121">
        <v>29.023271032159467</v>
      </c>
      <c r="G23" s="84">
        <f t="shared" si="0"/>
        <v>4.180234323244623</v>
      </c>
      <c r="H23" s="115">
        <v>14.50827653359299</v>
      </c>
      <c r="I23" s="116">
        <v>13.023097191299435</v>
      </c>
      <c r="J23" s="117">
        <v>1.4851793422935557</v>
      </c>
      <c r="K23" s="118">
        <v>0.016553067185978577</v>
      </c>
      <c r="L23" s="20">
        <v>0.7994157740993184</v>
      </c>
      <c r="M23" s="20">
        <v>0.16455696202531644</v>
      </c>
      <c r="N23" s="20">
        <v>0.019474196689386564</v>
      </c>
      <c r="O23" s="119">
        <v>1</v>
      </c>
    </row>
    <row r="24" spans="1:15" ht="12.75">
      <c r="A24" s="99" t="s">
        <v>45</v>
      </c>
      <c r="B24" s="100" t="s">
        <v>46</v>
      </c>
      <c r="C24" s="101">
        <v>2995</v>
      </c>
      <c r="D24" s="120">
        <v>786</v>
      </c>
      <c r="E24" s="121">
        <v>26.24373956594324</v>
      </c>
      <c r="F24" s="121">
        <v>28.98096361915489</v>
      </c>
      <c r="G24" s="84">
        <f t="shared" si="0"/>
        <v>-2.737224053211648</v>
      </c>
      <c r="H24" s="115">
        <v>12.921535893155259</v>
      </c>
      <c r="I24" s="116">
        <v>12.487932724509362</v>
      </c>
      <c r="J24" s="117">
        <v>0.433603168645897</v>
      </c>
      <c r="K24" s="118">
        <v>0.022036727879799666</v>
      </c>
      <c r="L24" s="20">
        <v>0.7752921535893156</v>
      </c>
      <c r="M24" s="20">
        <v>0.15125208681135224</v>
      </c>
      <c r="N24" s="20">
        <v>0.051419031719532556</v>
      </c>
      <c r="O24" s="119">
        <v>1</v>
      </c>
    </row>
    <row r="25" spans="1:15" ht="12.75">
      <c r="A25" s="99" t="s">
        <v>47</v>
      </c>
      <c r="B25" s="100" t="s">
        <v>48</v>
      </c>
      <c r="C25" s="101">
        <v>2153</v>
      </c>
      <c r="D25" s="120">
        <v>621</v>
      </c>
      <c r="E25" s="121">
        <v>28.843474222015793</v>
      </c>
      <c r="F25" s="121">
        <v>28.222114415082746</v>
      </c>
      <c r="G25" s="84">
        <f t="shared" si="0"/>
        <v>0.6213598069330466</v>
      </c>
      <c r="H25" s="115">
        <v>13.283790060380865</v>
      </c>
      <c r="I25" s="116">
        <v>12.938261904507039</v>
      </c>
      <c r="J25" s="117">
        <v>0.3455281558738257</v>
      </c>
      <c r="K25" s="118">
        <v>0.02786809103576405</v>
      </c>
      <c r="L25" s="20">
        <v>0.7756618671620994</v>
      </c>
      <c r="M25" s="20">
        <v>0.14677194612169067</v>
      </c>
      <c r="N25" s="20">
        <v>0.04969809568044589</v>
      </c>
      <c r="O25" s="119">
        <v>1</v>
      </c>
    </row>
    <row r="26" spans="1:15" ht="12.75">
      <c r="A26" s="99" t="s">
        <v>49</v>
      </c>
      <c r="B26" s="100" t="s">
        <v>50</v>
      </c>
      <c r="C26" s="101">
        <v>1204</v>
      </c>
      <c r="D26" s="120">
        <v>436</v>
      </c>
      <c r="E26" s="121">
        <v>36.21262458471761</v>
      </c>
      <c r="F26" s="121">
        <v>29.78994488084451</v>
      </c>
      <c r="G26" s="84">
        <f t="shared" si="0"/>
        <v>6.422679703873101</v>
      </c>
      <c r="H26" s="115">
        <v>12.043189368770763</v>
      </c>
      <c r="I26" s="116">
        <v>13.08555693487554</v>
      </c>
      <c r="J26" s="117">
        <v>-1.042367566104776</v>
      </c>
      <c r="K26" s="118">
        <v>0.030730897009966777</v>
      </c>
      <c r="L26" s="20">
        <v>0.8081395348837209</v>
      </c>
      <c r="M26" s="20">
        <v>0.13953488372093023</v>
      </c>
      <c r="N26" s="20">
        <v>0.02159468438538206</v>
      </c>
      <c r="O26" s="119">
        <v>1</v>
      </c>
    </row>
    <row r="27" spans="1:15" ht="12.75">
      <c r="A27" s="99" t="s">
        <v>51</v>
      </c>
      <c r="B27" s="100" t="s">
        <v>52</v>
      </c>
      <c r="C27" s="101">
        <v>730</v>
      </c>
      <c r="D27" s="120">
        <v>252</v>
      </c>
      <c r="E27" s="121">
        <v>34.52054794520548</v>
      </c>
      <c r="F27" s="121">
        <v>26.411595815210724</v>
      </c>
      <c r="G27" s="84">
        <f t="shared" si="0"/>
        <v>8.108952129994755</v>
      </c>
      <c r="H27" s="115">
        <v>17.80821917808219</v>
      </c>
      <c r="I27" s="116">
        <v>14.143618763353977</v>
      </c>
      <c r="J27" s="117">
        <v>3.6646004147282127</v>
      </c>
      <c r="K27" s="118">
        <v>0.04246575342465753</v>
      </c>
      <c r="L27" s="20">
        <v>0.763013698630137</v>
      </c>
      <c r="M27" s="20">
        <v>0.1589041095890411</v>
      </c>
      <c r="N27" s="20">
        <v>0.03561643835616438</v>
      </c>
      <c r="O27" s="119">
        <v>1</v>
      </c>
    </row>
    <row r="28" spans="1:15" ht="12.75">
      <c r="A28" s="99" t="s">
        <v>53</v>
      </c>
      <c r="B28" s="100" t="s">
        <v>54</v>
      </c>
      <c r="C28" s="101">
        <v>1707</v>
      </c>
      <c r="D28" s="120">
        <v>522</v>
      </c>
      <c r="E28" s="121">
        <v>30.579964850615113</v>
      </c>
      <c r="F28" s="121">
        <v>30.03082673802393</v>
      </c>
      <c r="G28" s="84">
        <f t="shared" si="0"/>
        <v>0.5491381125911836</v>
      </c>
      <c r="H28" s="115">
        <v>15.055653192735793</v>
      </c>
      <c r="I28" s="116">
        <v>11.943637563731855</v>
      </c>
      <c r="J28" s="117">
        <v>3.1120156290039382</v>
      </c>
      <c r="K28" s="118">
        <v>0.026362038664323375</v>
      </c>
      <c r="L28" s="20">
        <v>0.7996485061511424</v>
      </c>
      <c r="M28" s="20">
        <v>0.15289982425307558</v>
      </c>
      <c r="N28" s="20">
        <v>0.0210896309314587</v>
      </c>
      <c r="O28" s="119">
        <v>1</v>
      </c>
    </row>
    <row r="29" spans="1:15" ht="12.75">
      <c r="A29" s="99" t="s">
        <v>55</v>
      </c>
      <c r="B29" s="100" t="s">
        <v>56</v>
      </c>
      <c r="C29" s="101">
        <v>389</v>
      </c>
      <c r="D29" s="120">
        <v>104</v>
      </c>
      <c r="E29" s="121">
        <v>26.73521850899743</v>
      </c>
      <c r="F29" s="121">
        <v>28.4778239458962</v>
      </c>
      <c r="G29" s="84">
        <f t="shared" si="0"/>
        <v>-1.7426054368987707</v>
      </c>
      <c r="H29" s="115">
        <v>13.367609254498714</v>
      </c>
      <c r="I29" s="116">
        <v>12.654882350083913</v>
      </c>
      <c r="J29" s="117">
        <v>0.7127269044148008</v>
      </c>
      <c r="K29" s="118">
        <v>0.030848329048843187</v>
      </c>
      <c r="L29" s="20">
        <v>0.7686375321336761</v>
      </c>
      <c r="M29" s="20">
        <v>0.16709511568123395</v>
      </c>
      <c r="N29" s="20">
        <v>0.033419023136246784</v>
      </c>
      <c r="O29" s="119">
        <v>1</v>
      </c>
    </row>
    <row r="30" spans="1:15" ht="12.75">
      <c r="A30" s="99" t="s">
        <v>57</v>
      </c>
      <c r="B30" s="100" t="s">
        <v>58</v>
      </c>
      <c r="C30" s="101">
        <v>2579</v>
      </c>
      <c r="D30" s="120">
        <v>913</v>
      </c>
      <c r="E30" s="121">
        <v>35.40131834044203</v>
      </c>
      <c r="F30" s="121">
        <v>29.695228591039328</v>
      </c>
      <c r="G30" s="84">
        <f t="shared" si="0"/>
        <v>5.706089749402704</v>
      </c>
      <c r="H30" s="115">
        <v>10.934470725087243</v>
      </c>
      <c r="I30" s="116">
        <v>12.984488288431976</v>
      </c>
      <c r="J30" s="117">
        <v>-2.050017563344733</v>
      </c>
      <c r="K30" s="118">
        <v>0.022489336952307096</v>
      </c>
      <c r="L30" s="20">
        <v>0.7991469561845677</v>
      </c>
      <c r="M30" s="20">
        <v>0.15587436991081816</v>
      </c>
      <c r="N30" s="20">
        <v>0.022489336952307096</v>
      </c>
      <c r="O30" s="119">
        <v>1</v>
      </c>
    </row>
    <row r="31" spans="1:15" ht="12.75">
      <c r="A31" s="99" t="s">
        <v>59</v>
      </c>
      <c r="B31" s="100" t="s">
        <v>60</v>
      </c>
      <c r="C31" s="101">
        <v>1289</v>
      </c>
      <c r="D31" s="120">
        <v>343</v>
      </c>
      <c r="E31" s="121">
        <v>26.60977501939488</v>
      </c>
      <c r="F31" s="121">
        <v>22.418505882783037</v>
      </c>
      <c r="G31" s="84">
        <f t="shared" si="0"/>
        <v>4.191269136611844</v>
      </c>
      <c r="H31" s="115">
        <v>11.792086889061288</v>
      </c>
      <c r="I31" s="116">
        <v>11.307205351167674</v>
      </c>
      <c r="J31" s="117">
        <v>0.48488153789361377</v>
      </c>
      <c r="K31" s="118">
        <v>0.07137315748642359</v>
      </c>
      <c r="L31" s="20">
        <v>0.5896043444530644</v>
      </c>
      <c r="M31" s="20">
        <v>0.2948021722265322</v>
      </c>
      <c r="N31" s="20">
        <v>0.04422032583397983</v>
      </c>
      <c r="O31" s="119">
        <v>1</v>
      </c>
    </row>
    <row r="32" spans="1:15" ht="12.75">
      <c r="A32" s="99" t="s">
        <v>61</v>
      </c>
      <c r="B32" s="100" t="s">
        <v>62</v>
      </c>
      <c r="C32" s="101">
        <v>1182</v>
      </c>
      <c r="D32" s="120">
        <v>358</v>
      </c>
      <c r="E32" s="121">
        <v>30.287648054145517</v>
      </c>
      <c r="F32" s="121">
        <v>29.42499507172625</v>
      </c>
      <c r="G32" s="84">
        <f t="shared" si="0"/>
        <v>0.8626529824192666</v>
      </c>
      <c r="H32" s="115">
        <v>16.83587140439932</v>
      </c>
      <c r="I32" s="116">
        <v>14.207542292038145</v>
      </c>
      <c r="J32" s="117">
        <v>2.6283291123611754</v>
      </c>
      <c r="K32" s="118">
        <v>0.008460236886632826</v>
      </c>
      <c r="L32" s="20">
        <v>0.8485617597292724</v>
      </c>
      <c r="M32" s="20">
        <v>0.07952622673434856</v>
      </c>
      <c r="N32" s="20">
        <v>0.06345177664974619</v>
      </c>
      <c r="O32" s="119">
        <v>1</v>
      </c>
    </row>
    <row r="33" spans="1:15" ht="12.75">
      <c r="A33" s="99" t="s">
        <v>63</v>
      </c>
      <c r="B33" s="100" t="s">
        <v>64</v>
      </c>
      <c r="C33" s="101">
        <v>1971</v>
      </c>
      <c r="D33" s="120">
        <v>564</v>
      </c>
      <c r="E33" s="121">
        <v>28.614916286149164</v>
      </c>
      <c r="F33" s="121">
        <v>28.98013920011021</v>
      </c>
      <c r="G33" s="84">
        <f t="shared" si="0"/>
        <v>-0.3652229139610448</v>
      </c>
      <c r="H33" s="115">
        <v>12.379502790461693</v>
      </c>
      <c r="I33" s="116">
        <v>12.947998519452812</v>
      </c>
      <c r="J33" s="117">
        <v>-0.5684957289911186</v>
      </c>
      <c r="K33" s="118">
        <v>0.038559107052257735</v>
      </c>
      <c r="L33" s="20">
        <v>0.7453069507864029</v>
      </c>
      <c r="M33" s="20">
        <v>0.15423642820903094</v>
      </c>
      <c r="N33" s="20">
        <v>0.06189751395230847</v>
      </c>
      <c r="O33" s="119">
        <v>1</v>
      </c>
    </row>
    <row r="34" spans="1:15" ht="12.75">
      <c r="A34" s="99" t="s">
        <v>65</v>
      </c>
      <c r="B34" s="100" t="s">
        <v>66</v>
      </c>
      <c r="C34" s="101">
        <v>921</v>
      </c>
      <c r="D34" s="120">
        <v>275</v>
      </c>
      <c r="E34" s="121">
        <v>29.85884907709012</v>
      </c>
      <c r="F34" s="121">
        <v>33.50611223555251</v>
      </c>
      <c r="G34" s="84">
        <f t="shared" si="0"/>
        <v>-3.647263158462387</v>
      </c>
      <c r="H34" s="115">
        <v>15.960912052117262</v>
      </c>
      <c r="I34" s="116">
        <v>11.547456917003288</v>
      </c>
      <c r="J34" s="117">
        <v>4.413455135113974</v>
      </c>
      <c r="K34" s="118">
        <v>0.014115092290988056</v>
      </c>
      <c r="L34" s="20">
        <v>0.8143322475570033</v>
      </c>
      <c r="M34" s="20">
        <v>0.1281216069489685</v>
      </c>
      <c r="N34" s="20">
        <v>0.04343105320304017</v>
      </c>
      <c r="O34" s="119">
        <v>1</v>
      </c>
    </row>
    <row r="35" spans="1:15" ht="12.75">
      <c r="A35" s="99" t="s">
        <v>67</v>
      </c>
      <c r="B35" s="100" t="s">
        <v>68</v>
      </c>
      <c r="C35" s="101">
        <v>2571</v>
      </c>
      <c r="D35" s="120">
        <v>462</v>
      </c>
      <c r="E35" s="121">
        <v>17.96966161026838</v>
      </c>
      <c r="F35" s="121">
        <v>23.907327231972882</v>
      </c>
      <c r="G35" s="84">
        <f t="shared" si="0"/>
        <v>-5.937665621704504</v>
      </c>
      <c r="H35" s="115">
        <v>9.840528977051731</v>
      </c>
      <c r="I35" s="116">
        <v>11.846772608567935</v>
      </c>
      <c r="J35" s="117">
        <v>-2.006243631516204</v>
      </c>
      <c r="K35" s="118">
        <v>0.10268378063010501</v>
      </c>
      <c r="L35" s="20">
        <v>0.6394399066511085</v>
      </c>
      <c r="M35" s="20">
        <v>0.2411513029949436</v>
      </c>
      <c r="N35" s="20">
        <v>0.016725009723842863</v>
      </c>
      <c r="O35" s="119">
        <v>1</v>
      </c>
    </row>
    <row r="36" spans="1:15" ht="12.75">
      <c r="A36" s="99" t="s">
        <v>69</v>
      </c>
      <c r="B36" s="100" t="s">
        <v>70</v>
      </c>
      <c r="C36" s="101">
        <v>793</v>
      </c>
      <c r="D36" s="120">
        <v>293</v>
      </c>
      <c r="E36" s="121">
        <v>36.94829760403531</v>
      </c>
      <c r="F36" s="121">
        <v>27.785122394522535</v>
      </c>
      <c r="G36" s="84">
        <f t="shared" si="0"/>
        <v>9.163175209512776</v>
      </c>
      <c r="H36" s="115">
        <v>12.736443883984869</v>
      </c>
      <c r="I36" s="116">
        <v>12.891821170548484</v>
      </c>
      <c r="J36" s="117">
        <v>-0.15537728656361516</v>
      </c>
      <c r="K36" s="118">
        <v>0.031525851197982346</v>
      </c>
      <c r="L36" s="20">
        <v>0.7515762925598991</v>
      </c>
      <c r="M36" s="20">
        <v>0.16393442622950818</v>
      </c>
      <c r="N36" s="20">
        <v>0.05296343001261034</v>
      </c>
      <c r="O36" s="119">
        <v>1</v>
      </c>
    </row>
    <row r="37" spans="1:15" ht="12.75">
      <c r="A37" s="99" t="s">
        <v>71</v>
      </c>
      <c r="B37" s="100" t="s">
        <v>72</v>
      </c>
      <c r="C37" s="101">
        <v>672</v>
      </c>
      <c r="D37" s="120">
        <v>149</v>
      </c>
      <c r="E37" s="121">
        <v>22.172619047619047</v>
      </c>
      <c r="F37" s="121">
        <v>24.306982275503895</v>
      </c>
      <c r="G37" s="84">
        <f t="shared" si="0"/>
        <v>-2.1343632278848474</v>
      </c>
      <c r="H37" s="115">
        <v>11.160714285714286</v>
      </c>
      <c r="I37" s="116">
        <v>11.796936796503044</v>
      </c>
      <c r="J37" s="117">
        <v>-0.6362225107887571</v>
      </c>
      <c r="K37" s="118">
        <v>0.08035714285714286</v>
      </c>
      <c r="L37" s="20">
        <v>0.6205357142857143</v>
      </c>
      <c r="M37" s="20">
        <v>0.23511904761904762</v>
      </c>
      <c r="N37" s="20">
        <v>0.06398809523809523</v>
      </c>
      <c r="O37" s="119">
        <v>1</v>
      </c>
    </row>
    <row r="38" spans="1:15" ht="12.75">
      <c r="A38" s="99" t="s">
        <v>73</v>
      </c>
      <c r="B38" s="100" t="s">
        <v>74</v>
      </c>
      <c r="C38" s="101">
        <v>1167</v>
      </c>
      <c r="D38" s="120">
        <v>381</v>
      </c>
      <c r="E38" s="121">
        <v>32.64781491002571</v>
      </c>
      <c r="F38" s="121">
        <v>27.9665053445677</v>
      </c>
      <c r="G38" s="84">
        <f t="shared" si="0"/>
        <v>4.681309565458008</v>
      </c>
      <c r="H38" s="115">
        <v>11.825192802056556</v>
      </c>
      <c r="I38" s="116">
        <v>12.58476837001311</v>
      </c>
      <c r="J38" s="117">
        <v>-0.7595755679565546</v>
      </c>
      <c r="K38" s="118">
        <v>0.033419023136246784</v>
      </c>
      <c r="L38" s="20">
        <v>0.7112253641816624</v>
      </c>
      <c r="M38" s="20">
        <v>0.13453299057412169</v>
      </c>
      <c r="N38" s="20">
        <v>0.12082262210796915</v>
      </c>
      <c r="O38" s="119">
        <v>1</v>
      </c>
    </row>
    <row r="39" spans="1:15" ht="12.75">
      <c r="A39" s="99" t="s">
        <v>75</v>
      </c>
      <c r="B39" s="100" t="s">
        <v>76</v>
      </c>
      <c r="C39" s="101">
        <v>1758</v>
      </c>
      <c r="D39" s="120">
        <v>513</v>
      </c>
      <c r="E39" s="121">
        <v>29.18088737201365</v>
      </c>
      <c r="F39" s="121">
        <v>29.527124577792417</v>
      </c>
      <c r="G39" s="84">
        <f t="shared" si="0"/>
        <v>-0.3462372057787668</v>
      </c>
      <c r="H39" s="115">
        <v>12.229806598407281</v>
      </c>
      <c r="I39" s="116">
        <v>14.229590060146627</v>
      </c>
      <c r="J39" s="117">
        <v>-1.9997834617393462</v>
      </c>
      <c r="K39" s="118">
        <v>0.007963594994311717</v>
      </c>
      <c r="L39" s="20">
        <v>0.8293515358361775</v>
      </c>
      <c r="M39" s="20">
        <v>0.08703071672354949</v>
      </c>
      <c r="N39" s="20">
        <v>0.07565415244596133</v>
      </c>
      <c r="O39" s="119">
        <v>1</v>
      </c>
    </row>
    <row r="40" spans="1:15" ht="12.75">
      <c r="A40" s="99" t="s">
        <v>77</v>
      </c>
      <c r="B40" s="100" t="s">
        <v>78</v>
      </c>
      <c r="C40" s="101">
        <v>1850</v>
      </c>
      <c r="D40" s="120">
        <v>547</v>
      </c>
      <c r="E40" s="121">
        <v>29.56756756756757</v>
      </c>
      <c r="F40" s="121">
        <v>29.70729222577196</v>
      </c>
      <c r="G40" s="84">
        <f t="shared" si="0"/>
        <v>-0.13972465820438984</v>
      </c>
      <c r="H40" s="115">
        <v>14.162162162162161</v>
      </c>
      <c r="I40" s="116">
        <v>14.545066158131151</v>
      </c>
      <c r="J40" s="117">
        <v>-0.3829039959689897</v>
      </c>
      <c r="K40" s="118">
        <v>0.021621621621621623</v>
      </c>
      <c r="L40" s="20">
        <v>0.8335135135135135</v>
      </c>
      <c r="M40" s="20">
        <v>0.1227027027027027</v>
      </c>
      <c r="N40" s="20">
        <v>0.02216216216216216</v>
      </c>
      <c r="O40" s="119">
        <v>1</v>
      </c>
    </row>
    <row r="41" spans="1:15" ht="12.75">
      <c r="A41" s="99" t="s">
        <v>79</v>
      </c>
      <c r="B41" s="100" t="s">
        <v>80</v>
      </c>
      <c r="C41" s="101">
        <v>3111</v>
      </c>
      <c r="D41" s="120">
        <v>656</v>
      </c>
      <c r="E41" s="121">
        <v>21.08646737383478</v>
      </c>
      <c r="F41" s="121">
        <v>26.853193684785392</v>
      </c>
      <c r="G41" s="84">
        <f t="shared" si="0"/>
        <v>-5.766726310950613</v>
      </c>
      <c r="H41" s="115">
        <v>9.514625522340085</v>
      </c>
      <c r="I41" s="116">
        <v>10.026405784395266</v>
      </c>
      <c r="J41" s="117">
        <v>-0.511780262055181</v>
      </c>
      <c r="K41" s="118">
        <v>0.08614593378334941</v>
      </c>
      <c r="L41" s="20">
        <v>0.6788813886210222</v>
      </c>
      <c r="M41" s="20">
        <v>0.1999357119897139</v>
      </c>
      <c r="N41" s="20">
        <v>0.035036965605914495</v>
      </c>
      <c r="O41" s="119">
        <v>1</v>
      </c>
    </row>
    <row r="42" spans="1:15" ht="12.75">
      <c r="A42" s="99" t="s">
        <v>81</v>
      </c>
      <c r="B42" s="100" t="s">
        <v>82</v>
      </c>
      <c r="C42" s="101">
        <v>1231</v>
      </c>
      <c r="D42" s="120">
        <v>438</v>
      </c>
      <c r="E42" s="121">
        <v>35.580828594638504</v>
      </c>
      <c r="F42" s="121">
        <v>29.195805973732988</v>
      </c>
      <c r="G42" s="84">
        <f t="shared" si="0"/>
        <v>6.3850226209055165</v>
      </c>
      <c r="H42" s="115">
        <v>12.753858651502844</v>
      </c>
      <c r="I42" s="116">
        <v>13.168030379635445</v>
      </c>
      <c r="J42" s="117">
        <v>-0.41417172813260095</v>
      </c>
      <c r="K42" s="118">
        <v>0.022745735174654752</v>
      </c>
      <c r="L42" s="20">
        <v>0.7887896019496344</v>
      </c>
      <c r="M42" s="20">
        <v>0.16328188464662877</v>
      </c>
      <c r="N42" s="20">
        <v>0.025182778229082048</v>
      </c>
      <c r="O42" s="119">
        <v>1</v>
      </c>
    </row>
    <row r="43" spans="1:15" ht="12.75">
      <c r="A43" s="99" t="s">
        <v>83</v>
      </c>
      <c r="B43" s="100" t="s">
        <v>84</v>
      </c>
      <c r="C43" s="101">
        <v>1732</v>
      </c>
      <c r="D43" s="120">
        <v>570</v>
      </c>
      <c r="E43" s="121">
        <v>32.90993071593533</v>
      </c>
      <c r="F43" s="121">
        <v>28.66451275711283</v>
      </c>
      <c r="G43" s="84">
        <f t="shared" si="0"/>
        <v>4.2454179588225</v>
      </c>
      <c r="H43" s="115">
        <v>9.122401847575059</v>
      </c>
      <c r="I43" s="116">
        <v>12.763611115939813</v>
      </c>
      <c r="J43" s="117">
        <v>-3.6412092683647543</v>
      </c>
      <c r="K43" s="118">
        <v>0.03579676674364896</v>
      </c>
      <c r="L43" s="20">
        <v>0.7592378752886836</v>
      </c>
      <c r="M43" s="20">
        <v>0.1628175519630485</v>
      </c>
      <c r="N43" s="20">
        <v>0.04214780600461894</v>
      </c>
      <c r="O43" s="119">
        <v>1</v>
      </c>
    </row>
    <row r="44" spans="1:15" ht="12.75">
      <c r="A44" s="99" t="s">
        <v>85</v>
      </c>
      <c r="B44" s="100" t="s">
        <v>86</v>
      </c>
      <c r="C44" s="101">
        <v>1248</v>
      </c>
      <c r="D44" s="120">
        <v>297</v>
      </c>
      <c r="E44" s="121">
        <v>23.798076923076923</v>
      </c>
      <c r="F44" s="121">
        <v>26.527422585019664</v>
      </c>
      <c r="G44" s="84">
        <f t="shared" si="0"/>
        <v>-2.729345661942741</v>
      </c>
      <c r="H44" s="115">
        <v>15.144230769230768</v>
      </c>
      <c r="I44" s="116">
        <v>14.01919372558987</v>
      </c>
      <c r="J44" s="117">
        <v>1.1250370436408978</v>
      </c>
      <c r="K44" s="118">
        <v>0.014423076923076924</v>
      </c>
      <c r="L44" s="20">
        <v>0.8108974358974359</v>
      </c>
      <c r="M44" s="20">
        <v>0.11538461538461539</v>
      </c>
      <c r="N44" s="20">
        <v>0.05929487179487179</v>
      </c>
      <c r="O44" s="119">
        <v>1</v>
      </c>
    </row>
    <row r="45" spans="1:15" ht="12.75">
      <c r="A45" s="99" t="s">
        <v>87</v>
      </c>
      <c r="B45" s="100" t="s">
        <v>88</v>
      </c>
      <c r="C45" s="101">
        <v>4094</v>
      </c>
      <c r="D45" s="120">
        <v>1499</v>
      </c>
      <c r="E45" s="121">
        <v>36.61455788959453</v>
      </c>
      <c r="F45" s="121">
        <v>30.196113989650573</v>
      </c>
      <c r="G45" s="84">
        <f t="shared" si="0"/>
        <v>6.418443899943956</v>
      </c>
      <c r="H45" s="115">
        <v>10.552027357107963</v>
      </c>
      <c r="I45" s="116">
        <v>11.729737171469719</v>
      </c>
      <c r="J45" s="117">
        <v>-1.177709814361755</v>
      </c>
      <c r="K45" s="118">
        <v>0.03346360527601368</v>
      </c>
      <c r="L45" s="20">
        <v>0.7787005373717636</v>
      </c>
      <c r="M45" s="20">
        <v>0.14777723497801662</v>
      </c>
      <c r="N45" s="20">
        <v>0.040058622374206154</v>
      </c>
      <c r="O45" s="119">
        <v>1</v>
      </c>
    </row>
    <row r="46" spans="1:15" ht="12.75">
      <c r="A46" s="99" t="s">
        <v>89</v>
      </c>
      <c r="B46" s="100" t="s">
        <v>90</v>
      </c>
      <c r="C46" s="101">
        <v>2999</v>
      </c>
      <c r="D46" s="120">
        <v>813</v>
      </c>
      <c r="E46" s="121">
        <v>27.109036345448484</v>
      </c>
      <c r="F46" s="121">
        <v>31.884288068347576</v>
      </c>
      <c r="G46" s="84">
        <f t="shared" si="0"/>
        <v>-4.7752517228990925</v>
      </c>
      <c r="H46" s="115">
        <v>16.366666666666667</v>
      </c>
      <c r="I46" s="116">
        <v>13.986329328492284</v>
      </c>
      <c r="J46" s="117">
        <v>2.3803373381743835</v>
      </c>
      <c r="K46" s="118">
        <v>0.019339779926642216</v>
      </c>
      <c r="L46" s="20">
        <v>0.8592864288096032</v>
      </c>
      <c r="M46" s="20">
        <v>0.09136378792930977</v>
      </c>
      <c r="N46" s="20">
        <v>0.030010003334444816</v>
      </c>
      <c r="O46" s="119">
        <v>1</v>
      </c>
    </row>
    <row r="47" spans="1:15" ht="12.75">
      <c r="A47" s="99" t="s">
        <v>91</v>
      </c>
      <c r="B47" s="100" t="s">
        <v>92</v>
      </c>
      <c r="C47" s="101">
        <v>1315</v>
      </c>
      <c r="D47" s="120">
        <v>427</v>
      </c>
      <c r="E47" s="121">
        <v>32.47148288973384</v>
      </c>
      <c r="F47" s="121">
        <v>28.69834717676953</v>
      </c>
      <c r="G47" s="84">
        <f t="shared" si="0"/>
        <v>3.7731357129643115</v>
      </c>
      <c r="H47" s="115">
        <v>11.634980988593156</v>
      </c>
      <c r="I47" s="116">
        <v>12.472347945123168</v>
      </c>
      <c r="J47" s="117">
        <v>-0.8373669565300119</v>
      </c>
      <c r="K47" s="118">
        <v>0.026615969581749048</v>
      </c>
      <c r="L47" s="20">
        <v>0.7946768060836502</v>
      </c>
      <c r="M47" s="20">
        <v>0.15133079847908745</v>
      </c>
      <c r="N47" s="20">
        <v>0.02737642585551331</v>
      </c>
      <c r="O47" s="119">
        <v>1</v>
      </c>
    </row>
    <row r="48" spans="1:15" ht="12.75">
      <c r="A48" s="99" t="s">
        <v>93</v>
      </c>
      <c r="B48" s="100" t="s">
        <v>94</v>
      </c>
      <c r="C48" s="101">
        <v>1513</v>
      </c>
      <c r="D48" s="120">
        <v>365</v>
      </c>
      <c r="E48" s="121">
        <v>24.124256444150696</v>
      </c>
      <c r="F48" s="121">
        <v>26.215516951514733</v>
      </c>
      <c r="G48" s="84">
        <f t="shared" si="0"/>
        <v>-2.091260507364037</v>
      </c>
      <c r="H48" s="115">
        <v>14.540647719762061</v>
      </c>
      <c r="I48" s="116">
        <v>13.37240384649453</v>
      </c>
      <c r="J48" s="117">
        <v>1.1682438732675315</v>
      </c>
      <c r="K48" s="118">
        <v>0.038334434897554524</v>
      </c>
      <c r="L48" s="20">
        <v>0.7184401850627892</v>
      </c>
      <c r="M48" s="20">
        <v>0.1810971579643093</v>
      </c>
      <c r="N48" s="20">
        <v>0.06212822207534699</v>
      </c>
      <c r="O48" s="119">
        <v>1</v>
      </c>
    </row>
    <row r="49" spans="1:15" ht="12.75">
      <c r="A49" s="99" t="s">
        <v>95</v>
      </c>
      <c r="B49" s="100" t="s">
        <v>96</v>
      </c>
      <c r="C49" s="101">
        <v>941</v>
      </c>
      <c r="D49" s="120">
        <v>202</v>
      </c>
      <c r="E49" s="121">
        <v>21.46652497343252</v>
      </c>
      <c r="F49" s="121">
        <v>28.089625477706335</v>
      </c>
      <c r="G49" s="84">
        <f t="shared" si="0"/>
        <v>-6.623100504273815</v>
      </c>
      <c r="H49" s="115">
        <v>13.800424628450106</v>
      </c>
      <c r="I49" s="116">
        <v>14.497269051457703</v>
      </c>
      <c r="J49" s="117">
        <v>-0.6968444230075974</v>
      </c>
      <c r="K49" s="118">
        <v>0.01381509032943677</v>
      </c>
      <c r="L49" s="20">
        <v>0.8575982996811902</v>
      </c>
      <c r="M49" s="20">
        <v>0.06269925611052073</v>
      </c>
      <c r="N49" s="20">
        <v>0.06588735387885228</v>
      </c>
      <c r="O49" s="119">
        <v>1</v>
      </c>
    </row>
    <row r="50" spans="1:15" ht="12.75">
      <c r="A50" s="99" t="s">
        <v>97</v>
      </c>
      <c r="B50" s="100" t="s">
        <v>98</v>
      </c>
      <c r="C50" s="101">
        <v>2312</v>
      </c>
      <c r="D50" s="120">
        <v>690</v>
      </c>
      <c r="E50" s="121">
        <v>29.844290657439448</v>
      </c>
      <c r="F50" s="121">
        <v>28.48654873056614</v>
      </c>
      <c r="G50" s="84">
        <f t="shared" si="0"/>
        <v>1.3577419268733095</v>
      </c>
      <c r="H50" s="115">
        <v>9.688581314878892</v>
      </c>
      <c r="I50" s="116">
        <v>10.368278463183469</v>
      </c>
      <c r="J50" s="117">
        <v>-0.6796971483045766</v>
      </c>
      <c r="K50" s="118">
        <v>0.06531141868512111</v>
      </c>
      <c r="L50" s="20">
        <v>0.7041522491349481</v>
      </c>
      <c r="M50" s="20">
        <v>0.17474048442906576</v>
      </c>
      <c r="N50" s="20">
        <v>0.05579584775086505</v>
      </c>
      <c r="O50" s="119">
        <v>1</v>
      </c>
    </row>
    <row r="51" spans="1:15" ht="12.75">
      <c r="A51" s="99" t="s">
        <v>99</v>
      </c>
      <c r="B51" s="100" t="s">
        <v>100</v>
      </c>
      <c r="C51" s="101">
        <v>789</v>
      </c>
      <c r="D51" s="120">
        <v>239</v>
      </c>
      <c r="E51" s="121">
        <v>30.2915082382763</v>
      </c>
      <c r="F51" s="121">
        <v>25.968910132663286</v>
      </c>
      <c r="G51" s="84">
        <f t="shared" si="0"/>
        <v>4.3225981056130145</v>
      </c>
      <c r="H51" s="115">
        <v>12.167300380228136</v>
      </c>
      <c r="I51" s="116">
        <v>12.260014647518464</v>
      </c>
      <c r="J51" s="117">
        <v>-0.09271426729032761</v>
      </c>
      <c r="K51" s="118">
        <v>0.07858048162230671</v>
      </c>
      <c r="L51" s="20">
        <v>0.7084917617237009</v>
      </c>
      <c r="M51" s="20">
        <v>0.17743979721166034</v>
      </c>
      <c r="N51" s="20">
        <v>0.035487959442332066</v>
      </c>
      <c r="O51" s="119">
        <v>1</v>
      </c>
    </row>
    <row r="52" spans="1:15" ht="12.75">
      <c r="A52" s="99" t="s">
        <v>101</v>
      </c>
      <c r="B52" s="100" t="s">
        <v>102</v>
      </c>
      <c r="C52" s="101">
        <v>3938</v>
      </c>
      <c r="D52" s="120">
        <v>1176</v>
      </c>
      <c r="E52" s="121">
        <v>29.862874555611985</v>
      </c>
      <c r="F52" s="121">
        <v>30.18434927643801</v>
      </c>
      <c r="G52" s="84">
        <f t="shared" si="0"/>
        <v>-0.3214747208260249</v>
      </c>
      <c r="H52" s="115">
        <v>13.40782122905028</v>
      </c>
      <c r="I52" s="116">
        <v>12.653731555231445</v>
      </c>
      <c r="J52" s="117">
        <v>0.7540896738188341</v>
      </c>
      <c r="K52" s="118">
        <v>0.021838496698831894</v>
      </c>
      <c r="L52" s="20">
        <v>0.7955815134586084</v>
      </c>
      <c r="M52" s="20">
        <v>0.12849162011173185</v>
      </c>
      <c r="N52" s="20">
        <v>0.05408836973082783</v>
      </c>
      <c r="O52" s="119">
        <v>1</v>
      </c>
    </row>
    <row r="53" spans="1:15" ht="12.75">
      <c r="A53" s="99" t="s">
        <v>103</v>
      </c>
      <c r="B53" s="100" t="s">
        <v>104</v>
      </c>
      <c r="C53" s="101">
        <v>2808</v>
      </c>
      <c r="D53" s="120">
        <v>816</v>
      </c>
      <c r="E53" s="121">
        <v>29.05982905982906</v>
      </c>
      <c r="F53" s="121">
        <v>27.46227887500816</v>
      </c>
      <c r="G53" s="84">
        <f t="shared" si="0"/>
        <v>1.5975501848209</v>
      </c>
      <c r="H53" s="115">
        <v>10.75115699537202</v>
      </c>
      <c r="I53" s="116">
        <v>12.467671118509012</v>
      </c>
      <c r="J53" s="117">
        <v>-1.7165141231369923</v>
      </c>
      <c r="K53" s="118">
        <v>0.03596866096866097</v>
      </c>
      <c r="L53" s="20">
        <v>0.6948005698005698</v>
      </c>
      <c r="M53" s="20">
        <v>0.1492165242165242</v>
      </c>
      <c r="N53" s="20">
        <v>0.12001424501424501</v>
      </c>
      <c r="O53" s="119">
        <v>1</v>
      </c>
    </row>
    <row r="54" spans="1:15" ht="12.75">
      <c r="A54" s="99" t="s">
        <v>105</v>
      </c>
      <c r="B54" s="100" t="s">
        <v>106</v>
      </c>
      <c r="C54" s="101">
        <v>825</v>
      </c>
      <c r="D54" s="120">
        <v>230</v>
      </c>
      <c r="E54" s="121">
        <v>27.87878787878788</v>
      </c>
      <c r="F54" s="121">
        <v>26.552870840810463</v>
      </c>
      <c r="G54" s="84">
        <f t="shared" si="0"/>
        <v>1.3259170379774154</v>
      </c>
      <c r="H54" s="115">
        <v>11.62227602905569</v>
      </c>
      <c r="I54" s="116">
        <v>11.886117899165894</v>
      </c>
      <c r="J54" s="117">
        <v>-0.26384187011020366</v>
      </c>
      <c r="K54" s="118">
        <v>0.07515151515151515</v>
      </c>
      <c r="L54" s="20">
        <v>0.7115151515151515</v>
      </c>
      <c r="M54" s="20">
        <v>0.20484848484848484</v>
      </c>
      <c r="N54" s="20">
        <v>0.008484848484848486</v>
      </c>
      <c r="O54" s="119">
        <v>1</v>
      </c>
    </row>
    <row r="55" spans="1:15" ht="12.75">
      <c r="A55" s="99" t="s">
        <v>107</v>
      </c>
      <c r="B55" s="100" t="s">
        <v>108</v>
      </c>
      <c r="C55" s="101">
        <v>607</v>
      </c>
      <c r="D55" s="120">
        <v>56</v>
      </c>
      <c r="E55" s="121">
        <v>9.225700164744646</v>
      </c>
      <c r="F55" s="121">
        <v>23.748595085827922</v>
      </c>
      <c r="G55" s="84">
        <f t="shared" si="0"/>
        <v>-14.522894921083276</v>
      </c>
      <c r="H55" s="115">
        <v>8.40197693574959</v>
      </c>
      <c r="I55" s="116">
        <v>11.543840214649617</v>
      </c>
      <c r="J55" s="117">
        <v>-3.1418632789000274</v>
      </c>
      <c r="K55" s="118">
        <v>0.07084019769357495</v>
      </c>
      <c r="L55" s="20">
        <v>0.6227347611202636</v>
      </c>
      <c r="M55" s="20">
        <v>0.2899505766062603</v>
      </c>
      <c r="N55" s="20">
        <v>0.016474464579901153</v>
      </c>
      <c r="O55" s="119">
        <v>1</v>
      </c>
    </row>
    <row r="56" spans="1:15" ht="12.75">
      <c r="A56" s="99" t="s">
        <v>109</v>
      </c>
      <c r="B56" s="100" t="s">
        <v>110</v>
      </c>
      <c r="C56" s="101">
        <v>1920</v>
      </c>
      <c r="D56" s="120">
        <v>660</v>
      </c>
      <c r="E56" s="121">
        <v>34.375</v>
      </c>
      <c r="F56" s="121">
        <v>28.20713617796893</v>
      </c>
      <c r="G56" s="84">
        <f t="shared" si="0"/>
        <v>6.1678638220310695</v>
      </c>
      <c r="H56" s="115">
        <v>12.96875</v>
      </c>
      <c r="I56" s="116">
        <v>13.17558040736237</v>
      </c>
      <c r="J56" s="117">
        <v>-0.20683040736236968</v>
      </c>
      <c r="K56" s="118">
        <v>0.0328125</v>
      </c>
      <c r="L56" s="20">
        <v>0.7708333333333334</v>
      </c>
      <c r="M56" s="20">
        <v>0.16614583333333333</v>
      </c>
      <c r="N56" s="20">
        <v>0.030208333333333334</v>
      </c>
      <c r="O56" s="119">
        <v>1</v>
      </c>
    </row>
    <row r="57" spans="1:15" ht="12.75">
      <c r="A57" s="99" t="s">
        <v>111</v>
      </c>
      <c r="B57" s="100" t="s">
        <v>112</v>
      </c>
      <c r="C57" s="101">
        <v>4299</v>
      </c>
      <c r="D57" s="120">
        <v>1207</v>
      </c>
      <c r="E57" s="121">
        <v>28.076296813212377</v>
      </c>
      <c r="F57" s="121">
        <v>29.465193561013436</v>
      </c>
      <c r="G57" s="84">
        <f t="shared" si="0"/>
        <v>-1.3888967478010592</v>
      </c>
      <c r="H57" s="115">
        <v>12.747150500116305</v>
      </c>
      <c r="I57" s="116">
        <v>12.942314592922221</v>
      </c>
      <c r="J57" s="117">
        <v>-0.19516409280591596</v>
      </c>
      <c r="K57" s="118">
        <v>0.022330774598743892</v>
      </c>
      <c r="L57" s="20">
        <v>0.8204233542684345</v>
      </c>
      <c r="M57" s="20">
        <v>0.08676436380553618</v>
      </c>
      <c r="N57" s="20">
        <v>0.07048150732728542</v>
      </c>
      <c r="O57" s="119">
        <v>1</v>
      </c>
    </row>
    <row r="58" spans="1:15" ht="12.75">
      <c r="A58" s="99" t="s">
        <v>113</v>
      </c>
      <c r="B58" s="100" t="s">
        <v>114</v>
      </c>
      <c r="C58" s="101">
        <v>1996</v>
      </c>
      <c r="D58" s="120">
        <v>630</v>
      </c>
      <c r="E58" s="121">
        <v>31.56312625250501</v>
      </c>
      <c r="F58" s="121">
        <v>33.10255250257505</v>
      </c>
      <c r="G58" s="84">
        <f t="shared" si="0"/>
        <v>-1.53942625007004</v>
      </c>
      <c r="H58" s="115">
        <v>16.63326653306613</v>
      </c>
      <c r="I58" s="116">
        <v>15.734918230841629</v>
      </c>
      <c r="J58" s="117">
        <v>0.8983483022245018</v>
      </c>
      <c r="K58" s="118">
        <v>0.004008016032064128</v>
      </c>
      <c r="L58" s="20">
        <v>0.9198396793587175</v>
      </c>
      <c r="M58" s="20">
        <v>0.053607214428857713</v>
      </c>
      <c r="N58" s="20">
        <v>0.022545090180360723</v>
      </c>
      <c r="O58" s="119">
        <v>1</v>
      </c>
    </row>
    <row r="59" spans="1:15" ht="12.75">
      <c r="A59" s="99" t="s">
        <v>115</v>
      </c>
      <c r="B59" s="100" t="s">
        <v>116</v>
      </c>
      <c r="C59" s="101">
        <v>2121</v>
      </c>
      <c r="D59" s="120">
        <v>527</v>
      </c>
      <c r="E59" s="121">
        <v>24.846770391324846</v>
      </c>
      <c r="F59" s="121">
        <v>29.960640241751957</v>
      </c>
      <c r="G59" s="84">
        <f t="shared" si="0"/>
        <v>-5.113869850427111</v>
      </c>
      <c r="H59" s="115">
        <v>9.193776520509193</v>
      </c>
      <c r="I59" s="116">
        <v>10.647535687396955</v>
      </c>
      <c r="J59" s="117">
        <v>-1.453759166887762</v>
      </c>
      <c r="K59" s="118">
        <v>0.033003300330033</v>
      </c>
      <c r="L59" s="20">
        <v>0.7873644507307873</v>
      </c>
      <c r="M59" s="20">
        <v>0.11032531824611033</v>
      </c>
      <c r="N59" s="20">
        <v>0.06930693069306931</v>
      </c>
      <c r="O59" s="119">
        <v>1</v>
      </c>
    </row>
    <row r="60" spans="1:15" ht="12.75">
      <c r="A60" s="99" t="s">
        <v>117</v>
      </c>
      <c r="B60" s="100" t="s">
        <v>118</v>
      </c>
      <c r="C60" s="101">
        <v>2091</v>
      </c>
      <c r="D60" s="120">
        <v>620</v>
      </c>
      <c r="E60" s="121">
        <v>29.65088474414156</v>
      </c>
      <c r="F60" s="121">
        <v>31.096869591059445</v>
      </c>
      <c r="G60" s="84">
        <f t="shared" si="0"/>
        <v>-1.4459848469178844</v>
      </c>
      <c r="H60" s="115">
        <v>10.999521759923482</v>
      </c>
      <c r="I60" s="116">
        <v>10.601221312791006</v>
      </c>
      <c r="J60" s="117">
        <v>0.3983004471324758</v>
      </c>
      <c r="K60" s="118">
        <v>0.0234337637494022</v>
      </c>
      <c r="L60" s="20">
        <v>0.7852702056432329</v>
      </c>
      <c r="M60" s="20">
        <v>0.09038737446197992</v>
      </c>
      <c r="N60" s="20">
        <v>0.10090865614538498</v>
      </c>
      <c r="O60" s="119">
        <v>1</v>
      </c>
    </row>
    <row r="61" spans="1:15" ht="12.75">
      <c r="A61" s="99" t="s">
        <v>119</v>
      </c>
      <c r="B61" s="100" t="s">
        <v>120</v>
      </c>
      <c r="C61" s="101">
        <v>1790</v>
      </c>
      <c r="D61" s="120">
        <v>510</v>
      </c>
      <c r="E61" s="121">
        <v>28.491620111731844</v>
      </c>
      <c r="F61" s="121">
        <v>26.83985544582452</v>
      </c>
      <c r="G61" s="84">
        <f t="shared" si="0"/>
        <v>1.6517646659073257</v>
      </c>
      <c r="H61" s="115">
        <v>10.893854748603351</v>
      </c>
      <c r="I61" s="116">
        <v>12.17561048887018</v>
      </c>
      <c r="J61" s="117">
        <v>-1.2817557402668296</v>
      </c>
      <c r="K61" s="118">
        <v>0.020670391061452513</v>
      </c>
      <c r="L61" s="20">
        <v>0.759217877094972</v>
      </c>
      <c r="M61" s="20">
        <v>0.16815642458100558</v>
      </c>
      <c r="N61" s="20">
        <v>0.05195530726256983</v>
      </c>
      <c r="O61" s="119">
        <v>1</v>
      </c>
    </row>
    <row r="62" spans="1:15" ht="12.75">
      <c r="A62" s="99" t="s">
        <v>121</v>
      </c>
      <c r="B62" s="100" t="s">
        <v>122</v>
      </c>
      <c r="C62" s="101">
        <v>1264</v>
      </c>
      <c r="D62" s="120">
        <v>245</v>
      </c>
      <c r="E62" s="121">
        <v>19.382911392405063</v>
      </c>
      <c r="F62" s="121">
        <v>26.94165950699272</v>
      </c>
      <c r="G62" s="84">
        <f t="shared" si="0"/>
        <v>-7.558748114587658</v>
      </c>
      <c r="H62" s="115">
        <v>14.794303797468356</v>
      </c>
      <c r="I62" s="116">
        <v>13.88809894895224</v>
      </c>
      <c r="J62" s="117">
        <v>0.9062048485161149</v>
      </c>
      <c r="K62" s="118">
        <v>0.00870253164556962</v>
      </c>
      <c r="L62" s="20">
        <v>0.8457278481012658</v>
      </c>
      <c r="M62" s="20">
        <v>0.07278481012658228</v>
      </c>
      <c r="N62" s="20">
        <v>0.07278481012658228</v>
      </c>
      <c r="O62" s="119">
        <v>1</v>
      </c>
    </row>
    <row r="63" spans="1:15" ht="12.75">
      <c r="A63" s="99" t="s">
        <v>123</v>
      </c>
      <c r="B63" s="100" t="s">
        <v>124</v>
      </c>
      <c r="C63" s="101">
        <v>832</v>
      </c>
      <c r="D63" s="120">
        <v>208</v>
      </c>
      <c r="E63" s="121">
        <v>25</v>
      </c>
      <c r="F63" s="121">
        <v>24.88250906659361</v>
      </c>
      <c r="G63" s="84">
        <f t="shared" si="0"/>
        <v>0.1174909334063905</v>
      </c>
      <c r="H63" s="115">
        <v>9.975961538461538</v>
      </c>
      <c r="I63" s="116">
        <v>10.504899428941945</v>
      </c>
      <c r="J63" s="117">
        <v>-0.5289378904804067</v>
      </c>
      <c r="K63" s="118">
        <v>0.025240384615384616</v>
      </c>
      <c r="L63" s="20">
        <v>0.7391826923076923</v>
      </c>
      <c r="M63" s="20">
        <v>0.12259615384615384</v>
      </c>
      <c r="N63" s="20">
        <v>0.11298076923076923</v>
      </c>
      <c r="O63" s="119">
        <v>1</v>
      </c>
    </row>
    <row r="64" spans="1:15" ht="12.75">
      <c r="A64" s="99" t="s">
        <v>125</v>
      </c>
      <c r="B64" s="100" t="s">
        <v>126</v>
      </c>
      <c r="C64" s="101">
        <v>2658</v>
      </c>
      <c r="D64" s="120">
        <v>409</v>
      </c>
      <c r="E64" s="121">
        <v>15.387509405568096</v>
      </c>
      <c r="F64" s="121">
        <v>20.363222905325777</v>
      </c>
      <c r="G64" s="84">
        <f t="shared" si="0"/>
        <v>-4.975713499757681</v>
      </c>
      <c r="H64" s="115">
        <v>9.81941309255079</v>
      </c>
      <c r="I64" s="116">
        <v>8.712228211001225</v>
      </c>
      <c r="J64" s="117">
        <v>1.1071848815495642</v>
      </c>
      <c r="K64" s="118">
        <v>0.09217456734386757</v>
      </c>
      <c r="L64" s="20">
        <v>0.5161775771256584</v>
      </c>
      <c r="M64" s="20">
        <v>0.20654627539503387</v>
      </c>
      <c r="N64" s="20">
        <v>0.18510158013544017</v>
      </c>
      <c r="O64" s="119">
        <v>1</v>
      </c>
    </row>
    <row r="65" spans="1:15" ht="12.75">
      <c r="A65" s="99" t="s">
        <v>127</v>
      </c>
      <c r="B65" s="100" t="s">
        <v>128</v>
      </c>
      <c r="C65" s="101">
        <v>4740</v>
      </c>
      <c r="D65" s="120">
        <v>1162</v>
      </c>
      <c r="E65" s="121">
        <v>24.514767932489452</v>
      </c>
      <c r="F65" s="121">
        <v>27.339841043484267</v>
      </c>
      <c r="G65" s="84">
        <f t="shared" si="0"/>
        <v>-2.825073110994815</v>
      </c>
      <c r="H65" s="115">
        <v>10.928270042194093</v>
      </c>
      <c r="I65" s="116">
        <v>12.048529402225272</v>
      </c>
      <c r="J65" s="117">
        <v>-1.120259360031179</v>
      </c>
      <c r="K65" s="118">
        <v>0.05358649789029536</v>
      </c>
      <c r="L65" s="20">
        <v>0.7308016877637131</v>
      </c>
      <c r="M65" s="20">
        <v>0.18016877637130801</v>
      </c>
      <c r="N65" s="20">
        <v>0.035443037974683546</v>
      </c>
      <c r="O65" s="119">
        <v>1</v>
      </c>
    </row>
    <row r="66" spans="1:15" ht="12.75">
      <c r="A66" s="99" t="s">
        <v>129</v>
      </c>
      <c r="B66" s="100" t="s">
        <v>130</v>
      </c>
      <c r="C66" s="101">
        <v>1805</v>
      </c>
      <c r="D66" s="120">
        <v>409</v>
      </c>
      <c r="E66" s="121">
        <v>22.65927977839335</v>
      </c>
      <c r="F66" s="121">
        <v>29.526361338074867</v>
      </c>
      <c r="G66" s="84">
        <f t="shared" si="0"/>
        <v>-6.867081559681516</v>
      </c>
      <c r="H66" s="115">
        <v>11.966759002770083</v>
      </c>
      <c r="I66" s="116">
        <v>14.490667340676886</v>
      </c>
      <c r="J66" s="117">
        <v>-2.5239083379068035</v>
      </c>
      <c r="K66" s="118">
        <v>0.009418282548476454</v>
      </c>
      <c r="L66" s="20">
        <v>0.884764542936288</v>
      </c>
      <c r="M66" s="20">
        <v>0.06759002770083103</v>
      </c>
      <c r="N66" s="20">
        <v>0.03822714681440443</v>
      </c>
      <c r="O66" s="119">
        <v>1</v>
      </c>
    </row>
    <row r="67" spans="1:15" ht="12.75">
      <c r="A67" s="99" t="s">
        <v>131</v>
      </c>
      <c r="B67" s="100" t="s">
        <v>132</v>
      </c>
      <c r="C67" s="101">
        <v>2520</v>
      </c>
      <c r="D67" s="120">
        <v>705</v>
      </c>
      <c r="E67" s="121">
        <v>27.976190476190474</v>
      </c>
      <c r="F67" s="121">
        <v>25.195140049951387</v>
      </c>
      <c r="G67" s="84">
        <f t="shared" si="0"/>
        <v>2.781050426239087</v>
      </c>
      <c r="H67" s="115">
        <v>11.626984126984127</v>
      </c>
      <c r="I67" s="116">
        <v>12.47258099890204</v>
      </c>
      <c r="J67" s="117">
        <v>-0.8455968719179143</v>
      </c>
      <c r="K67" s="118">
        <v>0.046031746031746035</v>
      </c>
      <c r="L67" s="20">
        <v>0.6876984126984127</v>
      </c>
      <c r="M67" s="20">
        <v>0.20714285714285716</v>
      </c>
      <c r="N67" s="20">
        <v>0.059126984126984125</v>
      </c>
      <c r="O67" s="119">
        <v>1</v>
      </c>
    </row>
    <row r="68" spans="1:15" ht="12.75">
      <c r="A68" s="99" t="s">
        <v>133</v>
      </c>
      <c r="B68" s="100" t="s">
        <v>134</v>
      </c>
      <c r="C68" s="101">
        <v>2023</v>
      </c>
      <c r="D68" s="120">
        <v>465</v>
      </c>
      <c r="E68" s="121">
        <v>22.985664854176964</v>
      </c>
      <c r="F68" s="121">
        <v>18.99799467097168</v>
      </c>
      <c r="G68" s="84">
        <f t="shared" si="0"/>
        <v>3.987670183205285</v>
      </c>
      <c r="H68" s="115">
        <v>7.760751359367276</v>
      </c>
      <c r="I68" s="116">
        <v>10.002006692818544</v>
      </c>
      <c r="J68" s="117">
        <v>-2.2412553334512673</v>
      </c>
      <c r="K68" s="118">
        <v>0.09639149777558081</v>
      </c>
      <c r="L68" s="20">
        <v>0.4735541275333663</v>
      </c>
      <c r="M68" s="20">
        <v>0.3455264458724666</v>
      </c>
      <c r="N68" s="20">
        <v>0.08452792881858626</v>
      </c>
      <c r="O68" s="119">
        <v>1</v>
      </c>
    </row>
    <row r="69" spans="1:15" ht="12.75">
      <c r="A69" s="99" t="s">
        <v>135</v>
      </c>
      <c r="B69" s="100" t="s">
        <v>136</v>
      </c>
      <c r="C69" s="101">
        <v>1513</v>
      </c>
      <c r="D69" s="120">
        <v>550</v>
      </c>
      <c r="E69" s="121">
        <v>36.35161929940516</v>
      </c>
      <c r="F69" s="121">
        <v>29.80826501420537</v>
      </c>
      <c r="G69" s="84">
        <f aca="true" t="shared" si="1" ref="G69:G85">E69-F69</f>
        <v>6.543354285199786</v>
      </c>
      <c r="H69" s="115">
        <v>12.888301387970918</v>
      </c>
      <c r="I69" s="116">
        <v>13.422998715299498</v>
      </c>
      <c r="J69" s="117">
        <v>-0.5346973273285798</v>
      </c>
      <c r="K69" s="118">
        <v>0.03040317250495704</v>
      </c>
      <c r="L69" s="20">
        <v>0.822207534699273</v>
      </c>
      <c r="M69" s="20">
        <v>0.13681427627230666</v>
      </c>
      <c r="N69" s="20">
        <v>0.010575016523463317</v>
      </c>
      <c r="O69" s="119">
        <v>1</v>
      </c>
    </row>
    <row r="70" spans="1:15" ht="12.75">
      <c r="A70" s="99" t="s">
        <v>137</v>
      </c>
      <c r="B70" s="100" t="s">
        <v>138</v>
      </c>
      <c r="C70" s="101">
        <v>1110</v>
      </c>
      <c r="D70" s="120">
        <v>322</v>
      </c>
      <c r="E70" s="121">
        <v>29.00900900900901</v>
      </c>
      <c r="F70" s="121">
        <v>24.975144546489254</v>
      </c>
      <c r="G70" s="84">
        <f t="shared" si="1"/>
        <v>4.033864462519755</v>
      </c>
      <c r="H70" s="115">
        <v>11.891891891891893</v>
      </c>
      <c r="I70" s="116">
        <v>11.859726378975013</v>
      </c>
      <c r="J70" s="117">
        <v>0.032165512916879635</v>
      </c>
      <c r="K70" s="118">
        <v>0.06576576576576576</v>
      </c>
      <c r="L70" s="20">
        <v>0.6531531531531531</v>
      </c>
      <c r="M70" s="20">
        <v>0.20540540540540542</v>
      </c>
      <c r="N70" s="20">
        <v>0.07567567567567568</v>
      </c>
      <c r="O70" s="119">
        <v>1</v>
      </c>
    </row>
    <row r="71" spans="1:15" ht="12.75">
      <c r="A71" s="99" t="s">
        <v>139</v>
      </c>
      <c r="B71" s="100" t="s">
        <v>140</v>
      </c>
      <c r="C71" s="101">
        <v>2186</v>
      </c>
      <c r="D71" s="120">
        <v>765</v>
      </c>
      <c r="E71" s="121">
        <v>34.995425434583716</v>
      </c>
      <c r="F71" s="121">
        <v>30.621675302009894</v>
      </c>
      <c r="G71" s="84">
        <f t="shared" si="1"/>
        <v>4.3737501325738215</v>
      </c>
      <c r="H71" s="115">
        <v>13.214449016918154</v>
      </c>
      <c r="I71" s="116">
        <v>12.961315327921378</v>
      </c>
      <c r="J71" s="117">
        <v>0.25313368899677613</v>
      </c>
      <c r="K71" s="118">
        <v>0.01646843549862763</v>
      </c>
      <c r="L71" s="20">
        <v>0.8197621225983531</v>
      </c>
      <c r="M71" s="20">
        <v>0.1495882891125343</v>
      </c>
      <c r="N71" s="20">
        <v>0.014181152790484904</v>
      </c>
      <c r="O71" s="119">
        <v>1</v>
      </c>
    </row>
    <row r="72" spans="1:15" ht="12.75">
      <c r="A72" s="99" t="s">
        <v>141</v>
      </c>
      <c r="B72" s="100" t="s">
        <v>142</v>
      </c>
      <c r="C72" s="101">
        <v>767</v>
      </c>
      <c r="D72" s="120">
        <v>85</v>
      </c>
      <c r="E72" s="121">
        <v>11.082138200782268</v>
      </c>
      <c r="F72" s="121">
        <v>19.766949331783405</v>
      </c>
      <c r="G72" s="84">
        <f t="shared" si="1"/>
        <v>-8.684811131001137</v>
      </c>
      <c r="H72" s="115">
        <v>10.951760104302476</v>
      </c>
      <c r="I72" s="116">
        <v>10.087516129832643</v>
      </c>
      <c r="J72" s="117">
        <v>0.8642439744698329</v>
      </c>
      <c r="K72" s="118">
        <v>0.12777053455019557</v>
      </c>
      <c r="L72" s="20">
        <v>0.5176010430247718</v>
      </c>
      <c r="M72" s="20">
        <v>0.3520208604954368</v>
      </c>
      <c r="N72" s="20">
        <v>0.002607561929595828</v>
      </c>
      <c r="O72" s="119">
        <v>1</v>
      </c>
    </row>
    <row r="73" spans="1:15" ht="12.75">
      <c r="A73" s="99" t="s">
        <v>143</v>
      </c>
      <c r="B73" s="100" t="s">
        <v>144</v>
      </c>
      <c r="C73" s="101">
        <v>2403</v>
      </c>
      <c r="D73" s="120">
        <v>597</v>
      </c>
      <c r="E73" s="121">
        <v>24.84394506866417</v>
      </c>
      <c r="F73" s="121">
        <v>26.4240553642989</v>
      </c>
      <c r="G73" s="84">
        <f t="shared" si="1"/>
        <v>-1.5801102956347322</v>
      </c>
      <c r="H73" s="115">
        <v>13.2334581772784</v>
      </c>
      <c r="I73" s="116">
        <v>11.809358324157053</v>
      </c>
      <c r="J73" s="117">
        <v>1.4240998531213478</v>
      </c>
      <c r="K73" s="118">
        <v>0.056179775280898875</v>
      </c>
      <c r="L73" s="20">
        <v>0.7049521431543904</v>
      </c>
      <c r="M73" s="20">
        <v>0.19017894298793175</v>
      </c>
      <c r="N73" s="20">
        <v>0.04868913857677903</v>
      </c>
      <c r="O73" s="119">
        <v>1</v>
      </c>
    </row>
    <row r="74" spans="1:15" ht="12.75">
      <c r="A74" s="99" t="s">
        <v>145</v>
      </c>
      <c r="B74" s="100" t="s">
        <v>146</v>
      </c>
      <c r="C74" s="101">
        <v>1473</v>
      </c>
      <c r="D74" s="120">
        <v>492</v>
      </c>
      <c r="E74" s="121">
        <v>33.40122199592668</v>
      </c>
      <c r="F74" s="121">
        <v>31.769248323432723</v>
      </c>
      <c r="G74" s="84">
        <f t="shared" si="1"/>
        <v>1.6319736724939595</v>
      </c>
      <c r="H74" s="115">
        <v>17.311608961303463</v>
      </c>
      <c r="I74" s="116">
        <v>15.433717792934306</v>
      </c>
      <c r="J74" s="117">
        <v>1.8778911683691568</v>
      </c>
      <c r="K74" s="118">
        <v>0.005431093007467753</v>
      </c>
      <c r="L74" s="20">
        <v>0.8961303462321792</v>
      </c>
      <c r="M74" s="20">
        <v>0.0814663951120163</v>
      </c>
      <c r="N74" s="20">
        <v>0.01697216564833673</v>
      </c>
      <c r="O74" s="119">
        <v>1</v>
      </c>
    </row>
    <row r="75" spans="1:15" ht="12.75">
      <c r="A75" s="99" t="s">
        <v>147</v>
      </c>
      <c r="B75" s="100" t="s">
        <v>148</v>
      </c>
      <c r="C75" s="101">
        <v>2939</v>
      </c>
      <c r="D75" s="120">
        <v>926</v>
      </c>
      <c r="E75" s="121">
        <v>31.50731541340592</v>
      </c>
      <c r="F75" s="121">
        <v>29.704660595864226</v>
      </c>
      <c r="G75" s="84">
        <f t="shared" si="1"/>
        <v>1.8026548175416934</v>
      </c>
      <c r="H75" s="115">
        <v>11.772711806736986</v>
      </c>
      <c r="I75" s="116">
        <v>11.248643111073282</v>
      </c>
      <c r="J75" s="117">
        <v>0.5240686956637042</v>
      </c>
      <c r="K75" s="118">
        <v>0.03232391970057843</v>
      </c>
      <c r="L75" s="20">
        <v>0.7679482817284791</v>
      </c>
      <c r="M75" s="20">
        <v>0.18169445389588296</v>
      </c>
      <c r="N75" s="20">
        <v>0.018033344675059543</v>
      </c>
      <c r="O75" s="119">
        <v>1</v>
      </c>
    </row>
    <row r="76" spans="1:15" ht="12.75">
      <c r="A76" s="99" t="s">
        <v>149</v>
      </c>
      <c r="B76" s="100" t="s">
        <v>150</v>
      </c>
      <c r="C76" s="101">
        <v>2698</v>
      </c>
      <c r="D76" s="120">
        <v>689</v>
      </c>
      <c r="E76" s="121">
        <v>25.537435137138623</v>
      </c>
      <c r="F76" s="121">
        <v>26.831865489271873</v>
      </c>
      <c r="G76" s="84">
        <f t="shared" si="1"/>
        <v>-1.2944303521332508</v>
      </c>
      <c r="H76" s="115">
        <v>12.194217939214234</v>
      </c>
      <c r="I76" s="116">
        <v>12.224129960989007</v>
      </c>
      <c r="J76" s="117">
        <v>-0.02991202177477348</v>
      </c>
      <c r="K76" s="118">
        <v>0.04781319495922906</v>
      </c>
      <c r="L76" s="20">
        <v>0.7327650111193477</v>
      </c>
      <c r="M76" s="20">
        <v>0.18865826538176428</v>
      </c>
      <c r="N76" s="20">
        <v>0.030763528539659007</v>
      </c>
      <c r="O76" s="119">
        <v>1</v>
      </c>
    </row>
    <row r="77" spans="1:15" ht="12.75">
      <c r="A77" s="99" t="s">
        <v>151</v>
      </c>
      <c r="B77" s="100" t="s">
        <v>152</v>
      </c>
      <c r="C77" s="101">
        <v>1607</v>
      </c>
      <c r="D77" s="120">
        <v>547</v>
      </c>
      <c r="E77" s="121">
        <v>34.03858120721842</v>
      </c>
      <c r="F77" s="121">
        <v>28.62181584021823</v>
      </c>
      <c r="G77" s="84">
        <f t="shared" si="1"/>
        <v>5.416765367000192</v>
      </c>
      <c r="H77" s="115">
        <v>12.009956440572497</v>
      </c>
      <c r="I77" s="116">
        <v>12.307738215650954</v>
      </c>
      <c r="J77" s="117">
        <v>-0.29778177507845704</v>
      </c>
      <c r="K77" s="118">
        <v>0.060360920970752956</v>
      </c>
      <c r="L77" s="20">
        <v>0.747355320472931</v>
      </c>
      <c r="M77" s="20">
        <v>0.17112632233976355</v>
      </c>
      <c r="N77" s="20">
        <v>0.021157436216552583</v>
      </c>
      <c r="O77" s="119">
        <v>1</v>
      </c>
    </row>
    <row r="78" spans="1:15" ht="12.75">
      <c r="A78" s="99" t="s">
        <v>153</v>
      </c>
      <c r="B78" s="100" t="s">
        <v>154</v>
      </c>
      <c r="C78" s="101">
        <v>4088</v>
      </c>
      <c r="D78" s="120">
        <v>1019</v>
      </c>
      <c r="E78" s="121">
        <v>24.926614481409</v>
      </c>
      <c r="F78" s="121">
        <v>28.885607247905842</v>
      </c>
      <c r="G78" s="84">
        <f t="shared" si="1"/>
        <v>-3.9589927664968414</v>
      </c>
      <c r="H78" s="115">
        <v>13.820939334637966</v>
      </c>
      <c r="I78" s="116">
        <v>12.464831292571903</v>
      </c>
      <c r="J78" s="117">
        <v>1.3561080420660634</v>
      </c>
      <c r="K78" s="118">
        <v>0.028620352250489235</v>
      </c>
      <c r="L78" s="20">
        <v>0.7367906066536204</v>
      </c>
      <c r="M78" s="20">
        <v>0.12157534246575342</v>
      </c>
      <c r="N78" s="20">
        <v>0.11301369863013698</v>
      </c>
      <c r="O78" s="119">
        <v>1</v>
      </c>
    </row>
    <row r="79" spans="1:15" ht="12.75">
      <c r="A79" s="99" t="s">
        <v>155</v>
      </c>
      <c r="B79" s="100" t="s">
        <v>156</v>
      </c>
      <c r="C79" s="101">
        <v>1323</v>
      </c>
      <c r="D79" s="120">
        <v>324</v>
      </c>
      <c r="E79" s="121">
        <v>24.489795918367346</v>
      </c>
      <c r="F79" s="121">
        <v>24.150827628864914</v>
      </c>
      <c r="G79" s="84">
        <f t="shared" si="1"/>
        <v>0.3389682895024322</v>
      </c>
      <c r="H79" s="115">
        <v>9.750566893424036</v>
      </c>
      <c r="I79" s="116">
        <v>12.288615086752586</v>
      </c>
      <c r="J79" s="117">
        <v>-2.5380481933285495</v>
      </c>
      <c r="K79" s="118">
        <v>0.08843537414965986</v>
      </c>
      <c r="L79" s="20">
        <v>0.6666666666666666</v>
      </c>
      <c r="M79" s="20">
        <v>0.2108843537414966</v>
      </c>
      <c r="N79" s="20">
        <v>0.034013605442176874</v>
      </c>
      <c r="O79" s="119">
        <v>1</v>
      </c>
    </row>
    <row r="80" spans="1:15" ht="12.75">
      <c r="A80" s="99" t="s">
        <v>157</v>
      </c>
      <c r="B80" s="100" t="s">
        <v>158</v>
      </c>
      <c r="C80" s="101">
        <v>1930</v>
      </c>
      <c r="D80" s="120">
        <v>616</v>
      </c>
      <c r="E80" s="121">
        <v>31.917098445595855</v>
      </c>
      <c r="F80" s="121">
        <v>28.771155576768336</v>
      </c>
      <c r="G80" s="84">
        <f t="shared" si="1"/>
        <v>3.145942868827518</v>
      </c>
      <c r="H80" s="115">
        <v>15.077720207253886</v>
      </c>
      <c r="I80" s="116">
        <v>14.463720833734872</v>
      </c>
      <c r="J80" s="117">
        <v>0.6139993735190146</v>
      </c>
      <c r="K80" s="118">
        <v>0.03005181347150259</v>
      </c>
      <c r="L80" s="20">
        <v>0.7533678756476684</v>
      </c>
      <c r="M80" s="20">
        <v>0.1461139896373057</v>
      </c>
      <c r="N80" s="20">
        <v>0.07046632124352331</v>
      </c>
      <c r="O80" s="119">
        <v>1</v>
      </c>
    </row>
    <row r="81" spans="1:15" ht="12.75">
      <c r="A81" s="99" t="s">
        <v>159</v>
      </c>
      <c r="B81" s="100" t="s">
        <v>160</v>
      </c>
      <c r="C81" s="101">
        <v>2811</v>
      </c>
      <c r="D81" s="120">
        <v>609</v>
      </c>
      <c r="E81" s="121">
        <v>21.66488794023479</v>
      </c>
      <c r="F81" s="121">
        <v>27.67912610699048</v>
      </c>
      <c r="G81" s="84">
        <f t="shared" si="1"/>
        <v>-6.014238166755689</v>
      </c>
      <c r="H81" s="115">
        <v>10.814656705798647</v>
      </c>
      <c r="I81" s="116">
        <v>10.089811819416953</v>
      </c>
      <c r="J81" s="117">
        <v>0.7248448863816943</v>
      </c>
      <c r="K81" s="118">
        <v>0.05371753824261829</v>
      </c>
      <c r="L81" s="20">
        <v>0.6993952330131625</v>
      </c>
      <c r="M81" s="20">
        <v>0.18392031305585202</v>
      </c>
      <c r="N81" s="20">
        <v>0.06296691568836713</v>
      </c>
      <c r="O81" s="119">
        <v>1</v>
      </c>
    </row>
    <row r="82" spans="1:15" ht="12.75">
      <c r="A82" s="99" t="s">
        <v>161</v>
      </c>
      <c r="B82" s="100" t="s">
        <v>162</v>
      </c>
      <c r="C82" s="101">
        <v>1230</v>
      </c>
      <c r="D82" s="120">
        <v>293</v>
      </c>
      <c r="E82" s="121">
        <v>23.821138211382113</v>
      </c>
      <c r="F82" s="121">
        <v>26.710068288446504</v>
      </c>
      <c r="G82" s="84">
        <f t="shared" si="1"/>
        <v>-2.8889300770643906</v>
      </c>
      <c r="H82" s="115">
        <v>16.097560975609756</v>
      </c>
      <c r="I82" s="116">
        <v>14.173680758320659</v>
      </c>
      <c r="J82" s="117">
        <v>1.9238802172890974</v>
      </c>
      <c r="K82" s="118">
        <v>0.016260162601626018</v>
      </c>
      <c r="L82" s="20">
        <v>0.7951219512195122</v>
      </c>
      <c r="M82" s="20">
        <v>0.12764227642276424</v>
      </c>
      <c r="N82" s="20">
        <v>0.06097560975609756</v>
      </c>
      <c r="O82" s="119">
        <v>1</v>
      </c>
    </row>
    <row r="83" spans="1:15" ht="12.75">
      <c r="A83" s="99" t="s">
        <v>163</v>
      </c>
      <c r="B83" s="100" t="s">
        <v>164</v>
      </c>
      <c r="C83" s="101">
        <v>2660</v>
      </c>
      <c r="D83" s="120">
        <v>895</v>
      </c>
      <c r="E83" s="121">
        <v>33.64661654135338</v>
      </c>
      <c r="F83" s="121">
        <v>30.076959275644032</v>
      </c>
      <c r="G83" s="84">
        <f t="shared" si="1"/>
        <v>3.569657265709349</v>
      </c>
      <c r="H83" s="115">
        <v>12.593984962406015</v>
      </c>
      <c r="I83" s="116">
        <v>12.623416136907462</v>
      </c>
      <c r="J83" s="117">
        <v>-0.029431174501446833</v>
      </c>
      <c r="K83" s="118">
        <v>0.02819548872180451</v>
      </c>
      <c r="L83" s="20">
        <v>0.7921052631578948</v>
      </c>
      <c r="M83" s="20">
        <v>0.15639097744360902</v>
      </c>
      <c r="N83" s="20">
        <v>0.02330827067669173</v>
      </c>
      <c r="O83" s="119">
        <v>1</v>
      </c>
    </row>
    <row r="84" spans="1:15" ht="12.75">
      <c r="A84" s="99" t="s">
        <v>165</v>
      </c>
      <c r="B84" s="100" t="s">
        <v>166</v>
      </c>
      <c r="C84" s="101">
        <v>1167</v>
      </c>
      <c r="D84" s="120">
        <v>306</v>
      </c>
      <c r="E84" s="121">
        <v>26.22107969151671</v>
      </c>
      <c r="F84" s="121">
        <v>26.2789053879545</v>
      </c>
      <c r="G84" s="84">
        <f t="shared" si="1"/>
        <v>-0.057825696437788565</v>
      </c>
      <c r="H84" s="115">
        <v>12.510711225364183</v>
      </c>
      <c r="I84" s="116">
        <v>11.955489597636285</v>
      </c>
      <c r="J84" s="117">
        <v>0.5552216277278976</v>
      </c>
      <c r="K84" s="118">
        <v>0.0805484147386461</v>
      </c>
      <c r="L84" s="20">
        <v>0.6958011996572407</v>
      </c>
      <c r="M84" s="20">
        <v>0.19880034275921166</v>
      </c>
      <c r="N84" s="20">
        <v>0.024850042844901457</v>
      </c>
      <c r="O84" s="119">
        <v>1</v>
      </c>
    </row>
    <row r="85" spans="1:15" ht="13.5" thickBot="1">
      <c r="A85" s="122" t="s">
        <v>167</v>
      </c>
      <c r="B85" s="123" t="s">
        <v>168</v>
      </c>
      <c r="C85" s="124">
        <v>1763</v>
      </c>
      <c r="D85" s="125">
        <v>571</v>
      </c>
      <c r="E85" s="126">
        <v>32.38797504254112</v>
      </c>
      <c r="F85" s="126">
        <v>28.528710848838934</v>
      </c>
      <c r="G85" s="86">
        <f t="shared" si="1"/>
        <v>3.859264193702188</v>
      </c>
      <c r="H85" s="127">
        <v>10.947249007373795</v>
      </c>
      <c r="I85" s="128">
        <v>13.520026326695096</v>
      </c>
      <c r="J85" s="129">
        <v>-2.5727773193213004</v>
      </c>
      <c r="K85" s="130">
        <v>0.02041973908111174</v>
      </c>
      <c r="L85" s="131">
        <v>0.7975042541123085</v>
      </c>
      <c r="M85" s="131">
        <v>0.15768576290414066</v>
      </c>
      <c r="N85" s="131">
        <v>0.024390243902439025</v>
      </c>
      <c r="O85" s="132">
        <v>1</v>
      </c>
    </row>
    <row r="86" spans="1:15" s="22" customFormat="1" ht="13.5" thickBot="1">
      <c r="A86" s="169" t="s">
        <v>169</v>
      </c>
      <c r="B86" s="170"/>
      <c r="C86" s="91">
        <f>SUM(C10:C85)</f>
        <v>146964</v>
      </c>
      <c r="D86" s="17">
        <f>SUM(D10:D85)</f>
        <v>41106</v>
      </c>
      <c r="E86" s="133">
        <f>D86/C86*100</f>
        <v>27.97011513023598</v>
      </c>
      <c r="F86" s="133"/>
      <c r="G86" s="19"/>
      <c r="H86" s="134">
        <v>12.188506872221543</v>
      </c>
      <c r="I86" s="135"/>
      <c r="J86" s="135"/>
      <c r="K86" s="87">
        <v>0.041596988595749146</v>
      </c>
      <c r="L86" s="88">
        <v>0.751782119131467</v>
      </c>
      <c r="M86" s="88">
        <v>0.15901027628584732</v>
      </c>
      <c r="N86" s="88">
        <v>0.04761061598693659</v>
      </c>
      <c r="O86" s="89">
        <v>1</v>
      </c>
    </row>
    <row r="87" spans="16:20" ht="12.75">
      <c r="P87" s="2"/>
      <c r="Q87" s="2"/>
      <c r="R87" s="2"/>
      <c r="S87" s="2"/>
      <c r="T87" s="2"/>
    </row>
    <row r="89" spans="1:15" s="77" customFormat="1" ht="12.75">
      <c r="A89" s="78"/>
      <c r="B89" s="79" t="s">
        <v>257</v>
      </c>
      <c r="C89" s="74">
        <v>5523</v>
      </c>
      <c r="D89" s="74">
        <v>1602</v>
      </c>
      <c r="E89" s="75">
        <v>29.005975013579576</v>
      </c>
      <c r="F89" s="75">
        <v>27.804092779385726</v>
      </c>
      <c r="G89" s="76">
        <v>1.2018822341938495</v>
      </c>
      <c r="H89" s="140">
        <v>11.956130888169723</v>
      </c>
      <c r="I89" s="140">
        <v>12.2</v>
      </c>
      <c r="J89" s="141">
        <v>-0.2438691118302767</v>
      </c>
      <c r="K89" s="12">
        <v>0.049972840847365564</v>
      </c>
      <c r="L89" s="12">
        <v>0.7133804091978997</v>
      </c>
      <c r="M89" s="12">
        <v>0.17798298026434908</v>
      </c>
      <c r="N89" s="12">
        <v>0.05866376969038566</v>
      </c>
      <c r="O89" s="12">
        <v>1</v>
      </c>
    </row>
  </sheetData>
  <mergeCells count="10">
    <mergeCell ref="A7:K7"/>
    <mergeCell ref="K8:O8"/>
    <mergeCell ref="A86:B86"/>
    <mergeCell ref="A1:J1"/>
    <mergeCell ref="A3:E3"/>
    <mergeCell ref="A4:E4"/>
    <mergeCell ref="A6:K6"/>
    <mergeCell ref="H8:J8"/>
    <mergeCell ref="D8:G8"/>
    <mergeCell ref="A9:B9"/>
  </mergeCells>
  <printOptions/>
  <pageMargins left="0.75" right="0.75" top="1" bottom="1" header="0.4921259845" footer="0.4921259845"/>
  <pageSetup fitToHeight="1" fitToWidth="1" horizontalDpi="600" verticalDpi="600" orientation="portrait"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P93"/>
  <sheetViews>
    <sheetView zoomScale="85" zoomScaleNormal="85" workbookViewId="0" topLeftCell="A1">
      <selection activeCell="L1" sqref="A1:L89"/>
    </sheetView>
  </sheetViews>
  <sheetFormatPr defaultColWidth="11.421875" defaultRowHeight="12.75"/>
  <cols>
    <col min="2" max="2" width="31.28125" style="0" customWidth="1"/>
    <col min="3" max="3" width="16.421875" style="0" customWidth="1"/>
    <col min="4" max="5" width="8.7109375" style="0" customWidth="1"/>
    <col min="6" max="6" width="10.57421875" style="0" customWidth="1"/>
    <col min="7" max="7" width="8.00390625" style="0" customWidth="1"/>
    <col min="8" max="9" width="7.7109375" style="0" customWidth="1"/>
    <col min="10" max="11" width="7.8515625" style="0" customWidth="1"/>
    <col min="12" max="12" width="7.28125" style="0" customWidth="1"/>
    <col min="13" max="13" width="7.140625" style="2" customWidth="1"/>
    <col min="14" max="14" width="7.28125" style="2" customWidth="1"/>
    <col min="15" max="15" width="6.7109375" style="2" customWidth="1"/>
    <col min="16" max="16" width="7.7109375" style="2" customWidth="1"/>
  </cols>
  <sheetData>
    <row r="1" spans="1:12" ht="12" customHeight="1">
      <c r="A1" s="171" t="s">
        <v>174</v>
      </c>
      <c r="B1" s="171"/>
      <c r="C1" s="171"/>
      <c r="D1" s="171"/>
      <c r="E1" s="171"/>
      <c r="F1" s="171"/>
      <c r="G1" s="171"/>
      <c r="H1" s="171"/>
      <c r="I1" s="171"/>
      <c r="J1" s="171"/>
      <c r="K1" s="2"/>
      <c r="L1" s="2"/>
    </row>
    <row r="2" spans="1:12" ht="12" customHeight="1">
      <c r="A2" s="3" t="s">
        <v>1</v>
      </c>
      <c r="B2" s="1"/>
      <c r="C2" s="1"/>
      <c r="D2" s="1"/>
      <c r="E2" s="1"/>
      <c r="F2" s="1"/>
      <c r="G2" s="1"/>
      <c r="H2" s="1"/>
      <c r="I2" s="1"/>
      <c r="J2" s="1"/>
      <c r="K2" s="2"/>
      <c r="L2" s="2"/>
    </row>
    <row r="3" spans="1:12" ht="12.75">
      <c r="A3" s="172" t="s">
        <v>2</v>
      </c>
      <c r="B3" s="172"/>
      <c r="C3" s="172"/>
      <c r="D3" s="172"/>
      <c r="E3" s="172"/>
      <c r="F3" s="4"/>
      <c r="G3" s="4"/>
      <c r="H3" s="4"/>
      <c r="I3" s="2"/>
      <c r="J3" s="2"/>
      <c r="K3" s="2"/>
      <c r="L3" s="2"/>
    </row>
    <row r="4" spans="1:12" ht="12.75">
      <c r="A4" s="173" t="s">
        <v>3</v>
      </c>
      <c r="B4" s="173"/>
      <c r="C4" s="173"/>
      <c r="D4" s="173"/>
      <c r="E4" s="173"/>
      <c r="F4" s="4"/>
      <c r="G4" s="4"/>
      <c r="H4" s="4"/>
      <c r="I4" s="2"/>
      <c r="J4" s="2"/>
      <c r="K4" s="2"/>
      <c r="L4" s="2"/>
    </row>
    <row r="5" spans="1:12" ht="12.75">
      <c r="A5" s="5"/>
      <c r="B5" s="5"/>
      <c r="C5" s="5"/>
      <c r="D5" s="5"/>
      <c r="E5" s="5"/>
      <c r="F5" s="4"/>
      <c r="G5" s="4"/>
      <c r="H5" s="4"/>
      <c r="I5" s="2"/>
      <c r="J5" s="2"/>
      <c r="K5" s="2"/>
      <c r="L5" s="2"/>
    </row>
    <row r="6" spans="1:12" ht="39.75" customHeight="1">
      <c r="A6" s="174" t="s">
        <v>175</v>
      </c>
      <c r="B6" s="175"/>
      <c r="C6" s="175"/>
      <c r="D6" s="175"/>
      <c r="E6" s="175"/>
      <c r="F6" s="175"/>
      <c r="G6" s="175"/>
      <c r="H6" s="189"/>
      <c r="I6" s="189"/>
      <c r="J6" s="189"/>
      <c r="K6" s="189"/>
      <c r="L6" s="189"/>
    </row>
    <row r="7" spans="1:12" ht="55.5" customHeight="1">
      <c r="A7" s="163" t="s">
        <v>5</v>
      </c>
      <c r="B7" s="182"/>
      <c r="C7" s="182"/>
      <c r="D7" s="182"/>
      <c r="E7" s="182"/>
      <c r="F7" s="182"/>
      <c r="G7" s="182"/>
      <c r="H7" s="183"/>
      <c r="I7" s="183"/>
      <c r="J7" s="183"/>
      <c r="K7" s="183"/>
      <c r="L7" s="183"/>
    </row>
    <row r="8" spans="8:12" ht="12.75">
      <c r="H8" s="184" t="s">
        <v>6</v>
      </c>
      <c r="I8" s="185"/>
      <c r="J8" s="185"/>
      <c r="K8" s="185"/>
      <c r="L8" s="186"/>
    </row>
    <row r="9" spans="1:12" ht="33.75">
      <c r="A9" s="24" t="s">
        <v>7</v>
      </c>
      <c r="B9" s="6"/>
      <c r="C9" s="7" t="s">
        <v>176</v>
      </c>
      <c r="D9" s="7" t="s">
        <v>9</v>
      </c>
      <c r="E9" s="7" t="s">
        <v>10</v>
      </c>
      <c r="F9" s="7" t="s">
        <v>11</v>
      </c>
      <c r="G9" s="8" t="s">
        <v>12</v>
      </c>
      <c r="H9" s="25" t="s">
        <v>13</v>
      </c>
      <c r="I9" s="26" t="s">
        <v>173</v>
      </c>
      <c r="J9" s="26" t="s">
        <v>15</v>
      </c>
      <c r="K9" s="26" t="s">
        <v>16</v>
      </c>
      <c r="L9" s="27" t="s">
        <v>17</v>
      </c>
    </row>
    <row r="10" spans="1:12" ht="12.75">
      <c r="A10" s="9" t="s">
        <v>18</v>
      </c>
      <c r="B10" s="9" t="s">
        <v>19</v>
      </c>
      <c r="C10" s="10">
        <v>317</v>
      </c>
      <c r="D10" s="10">
        <v>270</v>
      </c>
      <c r="E10" s="28">
        <v>85.17350157728707</v>
      </c>
      <c r="F10" s="11">
        <v>85.88897277490092</v>
      </c>
      <c r="G10" s="31">
        <v>-0.7154711976138515</v>
      </c>
      <c r="H10" s="12">
        <v>0.006309148264984227</v>
      </c>
      <c r="I10" s="12">
        <v>0.9085173501577287</v>
      </c>
      <c r="J10" s="12">
        <v>0.05993690851735016</v>
      </c>
      <c r="K10" s="12">
        <v>0.025236593059936908</v>
      </c>
      <c r="L10" s="12">
        <v>1</v>
      </c>
    </row>
    <row r="11" spans="1:16" s="77" customFormat="1" ht="12.75">
      <c r="A11" s="73" t="s">
        <v>20</v>
      </c>
      <c r="B11" s="73" t="s">
        <v>253</v>
      </c>
      <c r="C11" s="74">
        <v>1893</v>
      </c>
      <c r="D11" s="74">
        <v>1599</v>
      </c>
      <c r="E11" s="75">
        <v>84.46909667194929</v>
      </c>
      <c r="F11" s="75">
        <v>85.06365653715893</v>
      </c>
      <c r="G11" s="13">
        <v>-0.5945598652096464</v>
      </c>
      <c r="H11" s="12">
        <v>0.005282620179609086</v>
      </c>
      <c r="I11" s="12">
        <v>0.9128367670364501</v>
      </c>
      <c r="J11" s="12">
        <v>0.04120443740095087</v>
      </c>
      <c r="K11" s="12">
        <v>0.04067617538298996</v>
      </c>
      <c r="L11" s="12">
        <v>1</v>
      </c>
      <c r="M11" s="21"/>
      <c r="N11" s="21"/>
      <c r="O11" s="21"/>
      <c r="P11" s="21"/>
    </row>
    <row r="12" spans="1:12" ht="12.75">
      <c r="A12" s="9" t="s">
        <v>21</v>
      </c>
      <c r="B12" s="9" t="s">
        <v>22</v>
      </c>
      <c r="C12" s="10">
        <v>749</v>
      </c>
      <c r="D12" s="10">
        <v>697</v>
      </c>
      <c r="E12" s="28">
        <v>93.05740987983978</v>
      </c>
      <c r="F12" s="11">
        <v>85.16175558395234</v>
      </c>
      <c r="G12" s="31">
        <v>7.895654295887439</v>
      </c>
      <c r="H12" s="12">
        <v>0.006675567423230975</v>
      </c>
      <c r="I12" s="12">
        <v>0.9225634178905207</v>
      </c>
      <c r="J12" s="12">
        <v>0.056074766355140186</v>
      </c>
      <c r="K12" s="12">
        <v>0.014686248331108143</v>
      </c>
      <c r="L12" s="12">
        <v>1</v>
      </c>
    </row>
    <row r="13" spans="1:12" ht="12.75">
      <c r="A13" s="9" t="s">
        <v>23</v>
      </c>
      <c r="B13" s="9" t="s">
        <v>24</v>
      </c>
      <c r="C13" s="10">
        <v>860</v>
      </c>
      <c r="D13" s="10">
        <v>784</v>
      </c>
      <c r="E13" s="28">
        <v>91.16279069767442</v>
      </c>
      <c r="F13" s="11">
        <v>86.36681711511048</v>
      </c>
      <c r="G13" s="31">
        <v>4.795973582563946</v>
      </c>
      <c r="H13" s="12">
        <v>0.004651162790697674</v>
      </c>
      <c r="I13" s="12">
        <v>0.9093023255813953</v>
      </c>
      <c r="J13" s="12">
        <v>0.06976744186046512</v>
      </c>
      <c r="K13" s="12">
        <v>0.01627906976744186</v>
      </c>
      <c r="L13" s="12">
        <v>1</v>
      </c>
    </row>
    <row r="14" spans="1:12" ht="12.75">
      <c r="A14" s="9" t="s">
        <v>25</v>
      </c>
      <c r="B14" s="9" t="s">
        <v>26</v>
      </c>
      <c r="C14" s="10">
        <v>513</v>
      </c>
      <c r="D14" s="10">
        <v>379</v>
      </c>
      <c r="E14" s="28">
        <v>73.87914230019493</v>
      </c>
      <c r="F14" s="11">
        <v>83.9831296344939</v>
      </c>
      <c r="G14" s="31">
        <v>-10.103987334298978</v>
      </c>
      <c r="H14" s="12">
        <v>0.017543859649122806</v>
      </c>
      <c r="I14" s="12">
        <v>0.9064327485380117</v>
      </c>
      <c r="J14" s="12">
        <v>0.0682261208576998</v>
      </c>
      <c r="K14" s="12">
        <v>0.007797270955165692</v>
      </c>
      <c r="L14" s="12">
        <v>1</v>
      </c>
    </row>
    <row r="15" spans="1:12" ht="12.75">
      <c r="A15" s="9" t="s">
        <v>27</v>
      </c>
      <c r="B15" s="9" t="s">
        <v>28</v>
      </c>
      <c r="C15" s="10">
        <v>491</v>
      </c>
      <c r="D15" s="10">
        <v>418</v>
      </c>
      <c r="E15" s="28">
        <v>85.13238289205702</v>
      </c>
      <c r="F15" s="11">
        <v>85.39870239699266</v>
      </c>
      <c r="G15" s="31">
        <v>-0.2663195049356375</v>
      </c>
      <c r="H15" s="12">
        <v>0.008146639511201629</v>
      </c>
      <c r="I15" s="12">
        <v>0.924643584521385</v>
      </c>
      <c r="J15" s="12">
        <v>0.059063136456211814</v>
      </c>
      <c r="K15" s="12">
        <v>0.008146639511201629</v>
      </c>
      <c r="L15" s="12">
        <v>1</v>
      </c>
    </row>
    <row r="16" spans="1:12" ht="12.75">
      <c r="A16" s="9" t="s">
        <v>29</v>
      </c>
      <c r="B16" s="9" t="s">
        <v>30</v>
      </c>
      <c r="C16" s="10">
        <v>366</v>
      </c>
      <c r="D16" s="10">
        <v>312</v>
      </c>
      <c r="E16" s="28">
        <v>85.24590163934427</v>
      </c>
      <c r="F16" s="11">
        <v>85.18074807870092</v>
      </c>
      <c r="G16" s="31">
        <v>0.06515356064335265</v>
      </c>
      <c r="H16" s="12">
        <v>0.00273224043715847</v>
      </c>
      <c r="I16" s="12">
        <v>0.9316939890710383</v>
      </c>
      <c r="J16" s="12">
        <v>0.05191256830601093</v>
      </c>
      <c r="K16" s="12">
        <v>0.01366120218579235</v>
      </c>
      <c r="L16" s="12">
        <v>1</v>
      </c>
    </row>
    <row r="17" spans="1:12" ht="12.75">
      <c r="A17" s="9" t="s">
        <v>31</v>
      </c>
      <c r="B17" s="9" t="s">
        <v>32</v>
      </c>
      <c r="C17" s="10">
        <v>700</v>
      </c>
      <c r="D17" s="10">
        <v>624</v>
      </c>
      <c r="E17" s="28">
        <v>89.14285714285714</v>
      </c>
      <c r="F17" s="11">
        <v>84.98708133720883</v>
      </c>
      <c r="G17" s="31">
        <v>4.155775805648304</v>
      </c>
      <c r="H17" s="12">
        <v>0.012857142857142857</v>
      </c>
      <c r="I17" s="12">
        <v>0.9157142857142857</v>
      </c>
      <c r="J17" s="12">
        <v>0.05</v>
      </c>
      <c r="K17" s="12">
        <v>0.02142857142857143</v>
      </c>
      <c r="L17" s="12">
        <v>1</v>
      </c>
    </row>
    <row r="18" spans="1:12" ht="12.75">
      <c r="A18" s="9" t="s">
        <v>33</v>
      </c>
      <c r="B18" s="9" t="s">
        <v>34</v>
      </c>
      <c r="C18" s="10">
        <v>285</v>
      </c>
      <c r="D18" s="10">
        <v>240</v>
      </c>
      <c r="E18" s="28">
        <v>84.21052631578948</v>
      </c>
      <c r="F18" s="11">
        <v>82.36522220406603</v>
      </c>
      <c r="G18" s="31">
        <v>1.8453041117234505</v>
      </c>
      <c r="H18" s="12">
        <v>0</v>
      </c>
      <c r="I18" s="12">
        <v>0.9649122807017544</v>
      </c>
      <c r="J18" s="12">
        <v>0.010526315789473684</v>
      </c>
      <c r="K18" s="12">
        <v>0.02456140350877193</v>
      </c>
      <c r="L18" s="12">
        <v>1</v>
      </c>
    </row>
    <row r="19" spans="1:12" ht="12.75">
      <c r="A19" s="9" t="s">
        <v>35</v>
      </c>
      <c r="B19" s="9" t="s">
        <v>36</v>
      </c>
      <c r="C19" s="10">
        <v>358</v>
      </c>
      <c r="D19" s="10">
        <v>268</v>
      </c>
      <c r="E19" s="28">
        <v>74.86033519553072</v>
      </c>
      <c r="F19" s="11">
        <v>84.02106351075764</v>
      </c>
      <c r="G19" s="31">
        <v>-9.160728315226919</v>
      </c>
      <c r="H19" s="12">
        <v>0.00558659217877095</v>
      </c>
      <c r="I19" s="12">
        <v>0.9022346368715084</v>
      </c>
      <c r="J19" s="12">
        <v>0.07541899441340782</v>
      </c>
      <c r="K19" s="12">
        <v>0.01675977653631285</v>
      </c>
      <c r="L19" s="12">
        <v>1</v>
      </c>
    </row>
    <row r="20" spans="1:12" ht="12.75">
      <c r="A20" s="9" t="s">
        <v>37</v>
      </c>
      <c r="B20" s="9" t="s">
        <v>38</v>
      </c>
      <c r="C20" s="10">
        <v>745</v>
      </c>
      <c r="D20" s="10">
        <v>616</v>
      </c>
      <c r="E20" s="28">
        <v>82.68456375838926</v>
      </c>
      <c r="F20" s="11">
        <v>84.99832642449142</v>
      </c>
      <c r="G20" s="31">
        <v>-2.313762666102164</v>
      </c>
      <c r="H20" s="12">
        <v>0.004026845637583893</v>
      </c>
      <c r="I20" s="12">
        <v>0.9409395973154362</v>
      </c>
      <c r="J20" s="12">
        <v>0.026845637583892617</v>
      </c>
      <c r="K20" s="12">
        <v>0.028187919463087248</v>
      </c>
      <c r="L20" s="12">
        <v>1</v>
      </c>
    </row>
    <row r="21" spans="1:12" ht="12.75">
      <c r="A21" s="9" t="s">
        <v>39</v>
      </c>
      <c r="B21" s="9" t="s">
        <v>40</v>
      </c>
      <c r="C21" s="10">
        <v>603</v>
      </c>
      <c r="D21" s="10">
        <v>541</v>
      </c>
      <c r="E21" s="28">
        <v>89.71807628524047</v>
      </c>
      <c r="F21" s="11">
        <v>87.47457664425258</v>
      </c>
      <c r="G21" s="31">
        <v>2.243499640987892</v>
      </c>
      <c r="H21" s="12">
        <v>0.003316749585406302</v>
      </c>
      <c r="I21" s="12">
        <v>0.9303482587064676</v>
      </c>
      <c r="J21" s="12">
        <v>0.028192371475953566</v>
      </c>
      <c r="K21" s="12">
        <v>0.03814262023217247</v>
      </c>
      <c r="L21" s="12">
        <v>1</v>
      </c>
    </row>
    <row r="22" spans="1:12" ht="12.75">
      <c r="A22" s="9" t="s">
        <v>41</v>
      </c>
      <c r="B22" s="9" t="s">
        <v>42</v>
      </c>
      <c r="C22" s="10">
        <v>665</v>
      </c>
      <c r="D22" s="10">
        <v>574</v>
      </c>
      <c r="E22" s="28">
        <v>86.3157894736842</v>
      </c>
      <c r="F22" s="11">
        <v>85.24669953148319</v>
      </c>
      <c r="G22" s="31">
        <v>1.0690899422010176</v>
      </c>
      <c r="H22" s="12">
        <v>0.0015037593984962407</v>
      </c>
      <c r="I22" s="12">
        <v>0.9187969924812031</v>
      </c>
      <c r="J22" s="12">
        <v>0.06315789473684211</v>
      </c>
      <c r="K22" s="12">
        <v>0.016541353383458645</v>
      </c>
      <c r="L22" s="12">
        <v>1</v>
      </c>
    </row>
    <row r="23" spans="1:12" ht="12.75">
      <c r="A23" s="9" t="s">
        <v>43</v>
      </c>
      <c r="B23" s="9" t="s">
        <v>44</v>
      </c>
      <c r="C23" s="10">
        <v>378</v>
      </c>
      <c r="D23" s="10">
        <v>324</v>
      </c>
      <c r="E23" s="28">
        <v>85.71428571428571</v>
      </c>
      <c r="F23" s="11">
        <v>84.89416479820322</v>
      </c>
      <c r="G23" s="31">
        <v>0.8201209160824874</v>
      </c>
      <c r="H23" s="12">
        <v>0.005291005291005291</v>
      </c>
      <c r="I23" s="12">
        <v>0.9417989417989417</v>
      </c>
      <c r="J23" s="12">
        <v>0.04497354497354497</v>
      </c>
      <c r="K23" s="12">
        <v>0.007936507936507936</v>
      </c>
      <c r="L23" s="12">
        <v>1</v>
      </c>
    </row>
    <row r="24" spans="1:12" ht="12.75">
      <c r="A24" s="9" t="s">
        <v>45</v>
      </c>
      <c r="B24" s="9" t="s">
        <v>46</v>
      </c>
      <c r="C24" s="10">
        <v>854</v>
      </c>
      <c r="D24" s="10">
        <v>771</v>
      </c>
      <c r="E24" s="28">
        <v>90.28103044496487</v>
      </c>
      <c r="F24" s="11">
        <v>85.41225876190538</v>
      </c>
      <c r="G24" s="31">
        <v>4.868771683059492</v>
      </c>
      <c r="H24" s="12">
        <v>0.00351288056206089</v>
      </c>
      <c r="I24" s="12">
        <v>0.955503512880562</v>
      </c>
      <c r="J24" s="12">
        <v>0.02927400468384075</v>
      </c>
      <c r="K24" s="12">
        <v>0.0117096018735363</v>
      </c>
      <c r="L24" s="12">
        <v>1</v>
      </c>
    </row>
    <row r="25" spans="1:12" ht="12.75">
      <c r="A25" s="9" t="s">
        <v>47</v>
      </c>
      <c r="B25" s="9" t="s">
        <v>48</v>
      </c>
      <c r="C25" s="10">
        <v>753</v>
      </c>
      <c r="D25" s="10">
        <v>636</v>
      </c>
      <c r="E25" s="28">
        <v>84.4621513944223</v>
      </c>
      <c r="F25" s="11">
        <v>84.1610554045446</v>
      </c>
      <c r="G25" s="31">
        <v>0.3010959898777088</v>
      </c>
      <c r="H25" s="12">
        <v>0.0013280212483399733</v>
      </c>
      <c r="I25" s="12">
        <v>0.899070385126162</v>
      </c>
      <c r="J25" s="12">
        <v>0.05312084993359894</v>
      </c>
      <c r="K25" s="12">
        <v>0.04648074369189907</v>
      </c>
      <c r="L25" s="12">
        <v>1</v>
      </c>
    </row>
    <row r="26" spans="1:12" ht="12.75">
      <c r="A26" s="9" t="s">
        <v>49</v>
      </c>
      <c r="B26" s="9" t="s">
        <v>50</v>
      </c>
      <c r="C26" s="10">
        <v>448</v>
      </c>
      <c r="D26" s="10">
        <v>400</v>
      </c>
      <c r="E26" s="28">
        <v>89.28571428571429</v>
      </c>
      <c r="F26" s="11">
        <v>85.84996476671934</v>
      </c>
      <c r="G26" s="31">
        <v>3.435749518994953</v>
      </c>
      <c r="H26" s="12">
        <v>0.004464285714285714</v>
      </c>
      <c r="I26" s="12">
        <v>0.9107142857142857</v>
      </c>
      <c r="J26" s="12">
        <v>0.06473214285714286</v>
      </c>
      <c r="K26" s="12">
        <v>0.020089285714285716</v>
      </c>
      <c r="L26" s="12">
        <v>1</v>
      </c>
    </row>
    <row r="27" spans="1:12" ht="12.75">
      <c r="A27" s="9" t="s">
        <v>51</v>
      </c>
      <c r="B27" s="9" t="s">
        <v>52</v>
      </c>
      <c r="C27" s="10">
        <v>286</v>
      </c>
      <c r="D27" s="10">
        <v>267</v>
      </c>
      <c r="E27" s="28">
        <v>93.35664335664336</v>
      </c>
      <c r="F27" s="11">
        <v>86.95891014547637</v>
      </c>
      <c r="G27" s="31">
        <v>6.397733211166994</v>
      </c>
      <c r="H27" s="12">
        <v>0.0034965034965034965</v>
      </c>
      <c r="I27" s="12">
        <v>0.958041958041958</v>
      </c>
      <c r="J27" s="12">
        <v>0.03496503496503497</v>
      </c>
      <c r="K27" s="12">
        <v>0.0034965034965034965</v>
      </c>
      <c r="L27" s="12">
        <v>1</v>
      </c>
    </row>
    <row r="28" spans="1:12" ht="12.75">
      <c r="A28" s="9" t="s">
        <v>53</v>
      </c>
      <c r="B28" s="9" t="s">
        <v>54</v>
      </c>
      <c r="C28" s="10">
        <v>607</v>
      </c>
      <c r="D28" s="10">
        <v>514</v>
      </c>
      <c r="E28" s="28">
        <v>84.67874794069193</v>
      </c>
      <c r="F28" s="11">
        <v>85.15866114661304</v>
      </c>
      <c r="G28" s="31">
        <v>-0.47991320592110753</v>
      </c>
      <c r="H28" s="12">
        <v>0.0016474464579901153</v>
      </c>
      <c r="I28" s="12">
        <v>0.9489291598023064</v>
      </c>
      <c r="J28" s="12">
        <v>0.042833607907743</v>
      </c>
      <c r="K28" s="12">
        <v>0.006589785831960461</v>
      </c>
      <c r="L28" s="12">
        <v>1</v>
      </c>
    </row>
    <row r="29" spans="1:12" ht="12.75">
      <c r="A29" s="9" t="s">
        <v>55</v>
      </c>
      <c r="B29" s="9" t="s">
        <v>56</v>
      </c>
      <c r="C29" s="10">
        <v>115</v>
      </c>
      <c r="D29" s="10">
        <v>101</v>
      </c>
      <c r="E29" s="28">
        <v>87.82608695652173</v>
      </c>
      <c r="F29" s="11">
        <v>85.31167073660856</v>
      </c>
      <c r="G29" s="31">
        <v>2.5144162199131728</v>
      </c>
      <c r="H29" s="12">
        <v>0.008695652173913044</v>
      </c>
      <c r="I29" s="12">
        <v>0.9217391304347826</v>
      </c>
      <c r="J29" s="12">
        <v>0.06086956521739131</v>
      </c>
      <c r="K29" s="12">
        <v>0.008695652173913044</v>
      </c>
      <c r="L29" s="12">
        <v>1</v>
      </c>
    </row>
    <row r="30" spans="1:12" ht="12.75">
      <c r="A30" s="9" t="s">
        <v>57</v>
      </c>
      <c r="B30" s="9" t="s">
        <v>58</v>
      </c>
      <c r="C30" s="10">
        <v>1020</v>
      </c>
      <c r="D30" s="10">
        <v>909</v>
      </c>
      <c r="E30" s="28">
        <v>89.11764705882354</v>
      </c>
      <c r="F30" s="11">
        <v>85.44039271961417</v>
      </c>
      <c r="G30" s="31">
        <v>3.6772543392093695</v>
      </c>
      <c r="H30" s="12">
        <v>0.00196078431372549</v>
      </c>
      <c r="I30" s="12">
        <v>0.9254901960784314</v>
      </c>
      <c r="J30" s="12">
        <v>0.058823529411764705</v>
      </c>
      <c r="K30" s="12">
        <v>0.013725490196078431</v>
      </c>
      <c r="L30" s="12">
        <v>1</v>
      </c>
    </row>
    <row r="31" spans="1:12" ht="12.75">
      <c r="A31" s="9" t="s">
        <v>59</v>
      </c>
      <c r="B31" s="9" t="s">
        <v>60</v>
      </c>
      <c r="C31" s="10">
        <v>368</v>
      </c>
      <c r="D31" s="10">
        <v>328</v>
      </c>
      <c r="E31" s="28">
        <v>89.1304347826087</v>
      </c>
      <c r="F31" s="11">
        <v>84.68255337876339</v>
      </c>
      <c r="G31" s="31">
        <v>4.447881403845315</v>
      </c>
      <c r="H31" s="12">
        <v>0.01358695652173913</v>
      </c>
      <c r="I31" s="12">
        <v>0.7880434782608695</v>
      </c>
      <c r="J31" s="12">
        <v>0.16032608695652173</v>
      </c>
      <c r="K31" s="12">
        <v>0.03804347826086957</v>
      </c>
      <c r="L31" s="12">
        <v>1</v>
      </c>
    </row>
    <row r="32" spans="1:12" ht="12.75">
      <c r="A32" s="9" t="s">
        <v>61</v>
      </c>
      <c r="B32" s="9" t="s">
        <v>62</v>
      </c>
      <c r="C32" s="10">
        <v>425</v>
      </c>
      <c r="D32" s="10">
        <v>367</v>
      </c>
      <c r="E32" s="28">
        <v>86.3529411764706</v>
      </c>
      <c r="F32" s="11">
        <v>83.42286504597014</v>
      </c>
      <c r="G32" s="31">
        <v>2.930076130500453</v>
      </c>
      <c r="H32" s="12">
        <v>0.007058823529411765</v>
      </c>
      <c r="I32" s="12">
        <v>0.9317647058823529</v>
      </c>
      <c r="J32" s="12">
        <v>0.023529411764705882</v>
      </c>
      <c r="K32" s="12">
        <v>0.03764705882352941</v>
      </c>
      <c r="L32" s="12">
        <v>1</v>
      </c>
    </row>
    <row r="33" spans="1:12" ht="12.75">
      <c r="A33" s="9" t="s">
        <v>63</v>
      </c>
      <c r="B33" s="9" t="s">
        <v>64</v>
      </c>
      <c r="C33" s="10">
        <v>655</v>
      </c>
      <c r="D33" s="10">
        <v>577</v>
      </c>
      <c r="E33" s="28">
        <v>88.09160305343511</v>
      </c>
      <c r="F33" s="11">
        <v>86.58046811059995</v>
      </c>
      <c r="G33" s="31">
        <v>1.511134942835156</v>
      </c>
      <c r="H33" s="12">
        <v>0.0015267175572519084</v>
      </c>
      <c r="I33" s="12">
        <v>0.8931297709923665</v>
      </c>
      <c r="J33" s="12">
        <v>0.03358778625954199</v>
      </c>
      <c r="K33" s="12">
        <v>0.0717557251908397</v>
      </c>
      <c r="L33" s="12">
        <v>1</v>
      </c>
    </row>
    <row r="34" spans="1:12" ht="12.75">
      <c r="A34" s="9" t="s">
        <v>65</v>
      </c>
      <c r="B34" s="9" t="s">
        <v>66</v>
      </c>
      <c r="C34" s="10">
        <v>335</v>
      </c>
      <c r="D34" s="10">
        <v>275</v>
      </c>
      <c r="E34" s="28">
        <v>82.08955223880596</v>
      </c>
      <c r="F34" s="11">
        <v>86.01485988508708</v>
      </c>
      <c r="G34" s="31">
        <v>-3.9253076462811123</v>
      </c>
      <c r="H34" s="12">
        <v>0.0029850746268656717</v>
      </c>
      <c r="I34" s="12">
        <v>0.9253731343283582</v>
      </c>
      <c r="J34" s="12">
        <v>0.029850746268656716</v>
      </c>
      <c r="K34" s="12">
        <v>0.041791044776119404</v>
      </c>
      <c r="L34" s="12">
        <v>1</v>
      </c>
    </row>
    <row r="35" spans="1:12" ht="12.75">
      <c r="A35" s="9" t="s">
        <v>67</v>
      </c>
      <c r="B35" s="9" t="s">
        <v>68</v>
      </c>
      <c r="C35" s="10">
        <v>486</v>
      </c>
      <c r="D35" s="10">
        <v>431</v>
      </c>
      <c r="E35" s="28">
        <v>88.68312757201646</v>
      </c>
      <c r="F35" s="11">
        <v>85.18464536865696</v>
      </c>
      <c r="G35" s="31">
        <v>3.498482203359501</v>
      </c>
      <c r="H35" s="12">
        <v>0.00205761316872428</v>
      </c>
      <c r="I35" s="12">
        <v>0.9382716049382716</v>
      </c>
      <c r="J35" s="12">
        <v>0.03909465020576132</v>
      </c>
      <c r="K35" s="12">
        <v>0.0205761316872428</v>
      </c>
      <c r="L35" s="12">
        <v>1</v>
      </c>
    </row>
    <row r="36" spans="1:12" ht="12.75">
      <c r="A36" s="9" t="s">
        <v>69</v>
      </c>
      <c r="B36" s="9" t="s">
        <v>70</v>
      </c>
      <c r="C36" s="10">
        <v>341</v>
      </c>
      <c r="D36" s="10">
        <v>302</v>
      </c>
      <c r="E36" s="28">
        <v>88.56304985337243</v>
      </c>
      <c r="F36" s="11">
        <v>85.32440051630964</v>
      </c>
      <c r="G36" s="31">
        <v>3.238649337062796</v>
      </c>
      <c r="H36" s="12">
        <v>0.008797653958944282</v>
      </c>
      <c r="I36" s="12">
        <v>0.9178885630498533</v>
      </c>
      <c r="J36" s="12">
        <v>0.05571847507331378</v>
      </c>
      <c r="K36" s="12">
        <v>0.017595307917888565</v>
      </c>
      <c r="L36" s="12">
        <v>1</v>
      </c>
    </row>
    <row r="37" spans="1:12" ht="12.75">
      <c r="A37" s="9" t="s">
        <v>71</v>
      </c>
      <c r="B37" s="9" t="s">
        <v>72</v>
      </c>
      <c r="C37" s="10">
        <v>154</v>
      </c>
      <c r="D37" s="10">
        <v>141</v>
      </c>
      <c r="E37" s="28">
        <v>91.55844155844156</v>
      </c>
      <c r="F37" s="11">
        <v>85.55892298665921</v>
      </c>
      <c r="G37" s="31">
        <v>5.999518571782346</v>
      </c>
      <c r="H37" s="12">
        <v>0</v>
      </c>
      <c r="I37" s="12">
        <v>0.9285714285714286</v>
      </c>
      <c r="J37" s="12">
        <v>0.032467532467532464</v>
      </c>
      <c r="K37" s="12">
        <v>0.03896103896103896</v>
      </c>
      <c r="L37" s="12">
        <v>1</v>
      </c>
    </row>
    <row r="38" spans="1:12" ht="12.75">
      <c r="A38" s="9" t="s">
        <v>73</v>
      </c>
      <c r="B38" s="9" t="s">
        <v>74</v>
      </c>
      <c r="C38" s="10">
        <v>423</v>
      </c>
      <c r="D38" s="10">
        <v>356</v>
      </c>
      <c r="E38" s="28">
        <v>84.16075650118204</v>
      </c>
      <c r="F38" s="11">
        <v>83.14442822834421</v>
      </c>
      <c r="G38" s="31">
        <v>1.016328272837825</v>
      </c>
      <c r="H38" s="12">
        <v>0</v>
      </c>
      <c r="I38" s="12">
        <v>0.8676122931442081</v>
      </c>
      <c r="J38" s="12">
        <v>0.030732860520094562</v>
      </c>
      <c r="K38" s="12">
        <v>0.1016548463356974</v>
      </c>
      <c r="L38" s="12">
        <v>1</v>
      </c>
    </row>
    <row r="39" spans="1:12" ht="12.75">
      <c r="A39" s="9" t="s">
        <v>75</v>
      </c>
      <c r="B39" s="9" t="s">
        <v>76</v>
      </c>
      <c r="C39" s="10">
        <v>620</v>
      </c>
      <c r="D39" s="10">
        <v>523</v>
      </c>
      <c r="E39" s="28">
        <v>84.35483870967742</v>
      </c>
      <c r="F39" s="11">
        <v>83.90526292890029</v>
      </c>
      <c r="G39" s="31">
        <v>0.44957578077713833</v>
      </c>
      <c r="H39" s="12">
        <v>0.0016129032258064516</v>
      </c>
      <c r="I39" s="12">
        <v>0.8983870967741936</v>
      </c>
      <c r="J39" s="12">
        <v>0.03064516129032258</v>
      </c>
      <c r="K39" s="12">
        <v>0.06935483870967742</v>
      </c>
      <c r="L39" s="12">
        <v>1</v>
      </c>
    </row>
    <row r="40" spans="1:12" ht="12.75">
      <c r="A40" s="9" t="s">
        <v>77</v>
      </c>
      <c r="B40" s="9" t="s">
        <v>78</v>
      </c>
      <c r="C40" s="10">
        <v>663</v>
      </c>
      <c r="D40" s="10">
        <v>605</v>
      </c>
      <c r="E40" s="28">
        <v>91.25188536953243</v>
      </c>
      <c r="F40" s="11">
        <v>87.10859342980069</v>
      </c>
      <c r="G40" s="31">
        <v>4.143291939731739</v>
      </c>
      <c r="H40" s="12">
        <v>0.004524886877828055</v>
      </c>
      <c r="I40" s="12">
        <v>0.9381598793363499</v>
      </c>
      <c r="J40" s="12">
        <v>0.03469079939668175</v>
      </c>
      <c r="K40" s="12">
        <v>0.02262443438914027</v>
      </c>
      <c r="L40" s="12">
        <v>1</v>
      </c>
    </row>
    <row r="41" spans="1:12" ht="12.75">
      <c r="A41" s="9" t="s">
        <v>79</v>
      </c>
      <c r="B41" s="9" t="s">
        <v>80</v>
      </c>
      <c r="C41" s="10">
        <v>782</v>
      </c>
      <c r="D41" s="10">
        <v>696</v>
      </c>
      <c r="E41" s="28">
        <v>89.00255754475704</v>
      </c>
      <c r="F41" s="11">
        <v>85.65301396866319</v>
      </c>
      <c r="G41" s="31">
        <v>3.3495435760938506</v>
      </c>
      <c r="H41" s="12">
        <v>0.00639386189258312</v>
      </c>
      <c r="I41" s="12">
        <v>0.9181585677749361</v>
      </c>
      <c r="J41" s="12">
        <v>0.0370843989769821</v>
      </c>
      <c r="K41" s="12">
        <v>0.03836317135549872</v>
      </c>
      <c r="L41" s="12">
        <v>1</v>
      </c>
    </row>
    <row r="42" spans="1:12" ht="12.75">
      <c r="A42" s="9" t="s">
        <v>81</v>
      </c>
      <c r="B42" s="9" t="s">
        <v>82</v>
      </c>
      <c r="C42" s="10">
        <v>453</v>
      </c>
      <c r="D42" s="10">
        <v>410</v>
      </c>
      <c r="E42" s="28">
        <v>90.50772626931567</v>
      </c>
      <c r="F42" s="11">
        <v>85.84179512495093</v>
      </c>
      <c r="G42" s="31">
        <v>4.665931144364734</v>
      </c>
      <c r="H42" s="12">
        <v>0.006622516556291391</v>
      </c>
      <c r="I42" s="12">
        <v>0.9624724061810155</v>
      </c>
      <c r="J42" s="12">
        <v>0.013245033112582781</v>
      </c>
      <c r="K42" s="12">
        <v>0.017660044150110375</v>
      </c>
      <c r="L42" s="12">
        <v>1</v>
      </c>
    </row>
    <row r="43" spans="1:12" ht="12.75">
      <c r="A43" s="9" t="s">
        <v>83</v>
      </c>
      <c r="B43" s="9" t="s">
        <v>84</v>
      </c>
      <c r="C43" s="10">
        <v>590</v>
      </c>
      <c r="D43" s="10">
        <v>532</v>
      </c>
      <c r="E43" s="28">
        <v>90.16949152542372</v>
      </c>
      <c r="F43" s="11">
        <v>85.98057940161175</v>
      </c>
      <c r="G43" s="31">
        <v>4.188912123811974</v>
      </c>
      <c r="H43" s="12">
        <v>0.005084745762711864</v>
      </c>
      <c r="I43" s="12">
        <v>0.9440677966101695</v>
      </c>
      <c r="J43" s="12">
        <v>0.03898305084745763</v>
      </c>
      <c r="K43" s="12">
        <v>0.011864406779661017</v>
      </c>
      <c r="L43" s="12">
        <v>1</v>
      </c>
    </row>
    <row r="44" spans="1:12" ht="12.75">
      <c r="A44" s="9" t="s">
        <v>85</v>
      </c>
      <c r="B44" s="9" t="s">
        <v>86</v>
      </c>
      <c r="C44" s="10">
        <v>453</v>
      </c>
      <c r="D44" s="10">
        <v>339</v>
      </c>
      <c r="E44" s="28">
        <v>74.83443708609272</v>
      </c>
      <c r="F44" s="11">
        <v>81.85335793306261</v>
      </c>
      <c r="G44" s="31">
        <v>-7.018920846969891</v>
      </c>
      <c r="H44" s="12">
        <v>0</v>
      </c>
      <c r="I44" s="12">
        <v>0.9337748344370861</v>
      </c>
      <c r="J44" s="12">
        <v>0.024282560706401765</v>
      </c>
      <c r="K44" s="12">
        <v>0.04194260485651214</v>
      </c>
      <c r="L44" s="12">
        <v>1</v>
      </c>
    </row>
    <row r="45" spans="1:12" ht="12.75">
      <c r="A45" s="9" t="s">
        <v>87</v>
      </c>
      <c r="B45" s="9" t="s">
        <v>88</v>
      </c>
      <c r="C45" s="10">
        <v>1755</v>
      </c>
      <c r="D45" s="10">
        <v>1559</v>
      </c>
      <c r="E45" s="28">
        <v>88.83190883190883</v>
      </c>
      <c r="F45" s="11">
        <v>86.02655801333002</v>
      </c>
      <c r="G45" s="31">
        <v>2.805350818578816</v>
      </c>
      <c r="H45" s="12">
        <v>0.0017094017094017094</v>
      </c>
      <c r="I45" s="12">
        <v>0.9042735042735043</v>
      </c>
      <c r="J45" s="12">
        <v>0.05925925925925926</v>
      </c>
      <c r="K45" s="12">
        <v>0.034757834757834755</v>
      </c>
      <c r="L45" s="12">
        <v>1</v>
      </c>
    </row>
    <row r="46" spans="1:12" ht="12.75">
      <c r="A46" s="9" t="s">
        <v>89</v>
      </c>
      <c r="B46" s="9" t="s">
        <v>90</v>
      </c>
      <c r="C46" s="10">
        <v>958</v>
      </c>
      <c r="D46" s="10">
        <v>868</v>
      </c>
      <c r="E46" s="28">
        <v>90.6054279749478</v>
      </c>
      <c r="F46" s="11">
        <v>87.53190836314738</v>
      </c>
      <c r="G46" s="31">
        <v>3.073519611800421</v>
      </c>
      <c r="H46" s="12">
        <v>0</v>
      </c>
      <c r="I46" s="12">
        <v>0.9394572025052192</v>
      </c>
      <c r="J46" s="12">
        <v>0.033402922755741124</v>
      </c>
      <c r="K46" s="12">
        <v>0.027139874739039668</v>
      </c>
      <c r="L46" s="12">
        <v>1</v>
      </c>
    </row>
    <row r="47" spans="1:12" ht="12.75">
      <c r="A47" s="9" t="s">
        <v>91</v>
      </c>
      <c r="B47" s="9" t="s">
        <v>92</v>
      </c>
      <c r="C47" s="10">
        <v>513</v>
      </c>
      <c r="D47" s="10">
        <v>451</v>
      </c>
      <c r="E47" s="28">
        <v>87.91423001949317</v>
      </c>
      <c r="F47" s="11">
        <v>84.49109804297005</v>
      </c>
      <c r="G47" s="31">
        <v>3.4231319765231234</v>
      </c>
      <c r="H47" s="12">
        <v>0.001949317738791423</v>
      </c>
      <c r="I47" s="12">
        <v>0.9142300194931774</v>
      </c>
      <c r="J47" s="12">
        <v>0.056530214424951264</v>
      </c>
      <c r="K47" s="12">
        <v>0.02729044834307992</v>
      </c>
      <c r="L47" s="12">
        <v>1</v>
      </c>
    </row>
    <row r="48" spans="1:12" ht="12.75">
      <c r="A48" s="9" t="s">
        <v>93</v>
      </c>
      <c r="B48" s="9" t="s">
        <v>94</v>
      </c>
      <c r="C48" s="10">
        <v>483</v>
      </c>
      <c r="D48" s="10">
        <v>398</v>
      </c>
      <c r="E48" s="28">
        <v>82.40165631469979</v>
      </c>
      <c r="F48" s="11">
        <v>84.98469032950072</v>
      </c>
      <c r="G48" s="31">
        <v>-2.58303401480093</v>
      </c>
      <c r="H48" s="12">
        <v>0.002070393374741201</v>
      </c>
      <c r="I48" s="12">
        <v>0.8757763975155279</v>
      </c>
      <c r="J48" s="12">
        <v>0.047619047619047616</v>
      </c>
      <c r="K48" s="12">
        <v>0.07453416149068323</v>
      </c>
      <c r="L48" s="12">
        <v>1</v>
      </c>
    </row>
    <row r="49" spans="1:12" ht="12.75">
      <c r="A49" s="9" t="s">
        <v>95</v>
      </c>
      <c r="B49" s="9" t="s">
        <v>96</v>
      </c>
      <c r="C49" s="10">
        <v>280</v>
      </c>
      <c r="D49" s="10">
        <v>212</v>
      </c>
      <c r="E49" s="28">
        <v>75.71428571428571</v>
      </c>
      <c r="F49" s="11">
        <v>81.81009253236252</v>
      </c>
      <c r="G49" s="31">
        <v>-6.0958068180768095</v>
      </c>
      <c r="H49" s="12">
        <v>0</v>
      </c>
      <c r="I49" s="12">
        <v>0.9214285714285714</v>
      </c>
      <c r="J49" s="12">
        <v>0.02142857142857143</v>
      </c>
      <c r="K49" s="12">
        <v>0.05714285714285714</v>
      </c>
      <c r="L49" s="12">
        <v>1</v>
      </c>
    </row>
    <row r="50" spans="1:12" ht="12.75">
      <c r="A50" s="9" t="s">
        <v>97</v>
      </c>
      <c r="B50" s="9" t="s">
        <v>98</v>
      </c>
      <c r="C50" s="10">
        <v>815</v>
      </c>
      <c r="D50" s="10">
        <v>700</v>
      </c>
      <c r="E50" s="28">
        <v>85.88957055214723</v>
      </c>
      <c r="F50" s="11">
        <v>85.2254867280109</v>
      </c>
      <c r="G50" s="31">
        <v>0.6640838241363269</v>
      </c>
      <c r="H50" s="12">
        <v>0.013496932515337423</v>
      </c>
      <c r="I50" s="12">
        <v>0.849079754601227</v>
      </c>
      <c r="J50" s="12">
        <v>0.08588957055214724</v>
      </c>
      <c r="K50" s="12">
        <v>0.051533742331288344</v>
      </c>
      <c r="L50" s="12">
        <v>1</v>
      </c>
    </row>
    <row r="51" spans="1:12" ht="12.75">
      <c r="A51" s="9" t="s">
        <v>99</v>
      </c>
      <c r="B51" s="9" t="s">
        <v>100</v>
      </c>
      <c r="C51" s="10">
        <v>289</v>
      </c>
      <c r="D51" s="10">
        <v>244</v>
      </c>
      <c r="E51" s="28">
        <v>84.42906574394463</v>
      </c>
      <c r="F51" s="11">
        <v>84.71311655253687</v>
      </c>
      <c r="G51" s="31">
        <v>-0.28405080859224086</v>
      </c>
      <c r="H51" s="12">
        <v>0.010380622837370242</v>
      </c>
      <c r="I51" s="12">
        <v>0.8996539792387543</v>
      </c>
      <c r="J51" s="12">
        <v>0.06920415224913495</v>
      </c>
      <c r="K51" s="12">
        <v>0.020761245674740483</v>
      </c>
      <c r="L51" s="12">
        <v>1</v>
      </c>
    </row>
    <row r="52" spans="1:12" ht="12.75">
      <c r="A52" s="9" t="s">
        <v>101</v>
      </c>
      <c r="B52" s="9" t="s">
        <v>102</v>
      </c>
      <c r="C52" s="10">
        <v>1306</v>
      </c>
      <c r="D52" s="10">
        <v>1164</v>
      </c>
      <c r="E52" s="28">
        <v>89.1271056661562</v>
      </c>
      <c r="F52" s="11">
        <v>85.75204189706608</v>
      </c>
      <c r="G52" s="31">
        <v>3.3750637690901186</v>
      </c>
      <c r="H52" s="12">
        <v>0.0038284839203675345</v>
      </c>
      <c r="I52" s="12">
        <v>0.9502297090352221</v>
      </c>
      <c r="J52" s="12">
        <v>0.02986217457886677</v>
      </c>
      <c r="K52" s="12">
        <v>0.016079632465543645</v>
      </c>
      <c r="L52" s="12">
        <v>1</v>
      </c>
    </row>
    <row r="53" spans="1:12" ht="12.75">
      <c r="A53" s="9" t="s">
        <v>103</v>
      </c>
      <c r="B53" s="9" t="s">
        <v>104</v>
      </c>
      <c r="C53" s="10">
        <v>944</v>
      </c>
      <c r="D53" s="10">
        <v>789</v>
      </c>
      <c r="E53" s="28">
        <v>83.58050847457628</v>
      </c>
      <c r="F53" s="11">
        <v>84.36000903216619</v>
      </c>
      <c r="G53" s="31">
        <v>-0.7795005575899125</v>
      </c>
      <c r="H53" s="12">
        <v>0.009533898305084746</v>
      </c>
      <c r="I53" s="12">
        <v>0.8326271186440678</v>
      </c>
      <c r="J53" s="12">
        <v>0.0614406779661017</v>
      </c>
      <c r="K53" s="12">
        <v>0.09639830508474577</v>
      </c>
      <c r="L53" s="12">
        <v>1</v>
      </c>
    </row>
    <row r="54" spans="1:12" ht="12.75">
      <c r="A54" s="9" t="s">
        <v>105</v>
      </c>
      <c r="B54" s="9" t="s">
        <v>106</v>
      </c>
      <c r="C54" s="10">
        <v>260</v>
      </c>
      <c r="D54" s="10">
        <v>219</v>
      </c>
      <c r="E54" s="28">
        <v>84.23076923076923</v>
      </c>
      <c r="F54" s="11">
        <v>84.98931174068736</v>
      </c>
      <c r="G54" s="31">
        <v>-0.7585425099181293</v>
      </c>
      <c r="H54" s="12">
        <v>0.011538461538461539</v>
      </c>
      <c r="I54" s="12">
        <v>0.8884615384615384</v>
      </c>
      <c r="J54" s="12">
        <v>0.1</v>
      </c>
      <c r="K54" s="12">
        <v>0</v>
      </c>
      <c r="L54" s="12">
        <v>1</v>
      </c>
    </row>
    <row r="55" spans="1:12" ht="12.75">
      <c r="A55" s="9" t="s">
        <v>107</v>
      </c>
      <c r="B55" s="9" t="s">
        <v>108</v>
      </c>
      <c r="C55" s="10">
        <v>92</v>
      </c>
      <c r="D55" s="10">
        <v>67</v>
      </c>
      <c r="E55" s="28">
        <v>72.82608695652173</v>
      </c>
      <c r="F55" s="11">
        <v>85.56994063175003</v>
      </c>
      <c r="G55" s="31">
        <v>-12.743853675228294</v>
      </c>
      <c r="H55" s="12">
        <v>0.021739130434782608</v>
      </c>
      <c r="I55" s="12">
        <v>0.9347826086956522</v>
      </c>
      <c r="J55" s="12">
        <v>0.021739130434782608</v>
      </c>
      <c r="K55" s="12">
        <v>0.021739130434782608</v>
      </c>
      <c r="L55" s="12">
        <v>1</v>
      </c>
    </row>
    <row r="56" spans="1:12" ht="12.75">
      <c r="A56" s="9" t="s">
        <v>109</v>
      </c>
      <c r="B56" s="9" t="s">
        <v>110</v>
      </c>
      <c r="C56" s="10">
        <v>718</v>
      </c>
      <c r="D56" s="10">
        <v>632</v>
      </c>
      <c r="E56" s="28">
        <v>88.02228412256268</v>
      </c>
      <c r="F56" s="11">
        <v>85.38173612833096</v>
      </c>
      <c r="G56" s="31">
        <v>2.6405479942317243</v>
      </c>
      <c r="H56" s="12">
        <v>0.002785515320334262</v>
      </c>
      <c r="I56" s="12">
        <v>0.935933147632312</v>
      </c>
      <c r="J56" s="12">
        <v>0.03899721448467967</v>
      </c>
      <c r="K56" s="12">
        <v>0.022284122562674095</v>
      </c>
      <c r="L56" s="12">
        <v>1</v>
      </c>
    </row>
    <row r="57" spans="1:12" ht="12.75">
      <c r="A57" s="9" t="s">
        <v>111</v>
      </c>
      <c r="B57" s="9" t="s">
        <v>112</v>
      </c>
      <c r="C57" s="10">
        <v>1581</v>
      </c>
      <c r="D57" s="10">
        <v>1292</v>
      </c>
      <c r="E57" s="28">
        <v>81.72043010752688</v>
      </c>
      <c r="F57" s="11">
        <v>85.69841317894333</v>
      </c>
      <c r="G57" s="31">
        <v>-3.977983071416446</v>
      </c>
      <c r="H57" s="12">
        <v>0.0018975332068311196</v>
      </c>
      <c r="I57" s="12">
        <v>0.8931056293485136</v>
      </c>
      <c r="J57" s="12">
        <v>0.02719797596457938</v>
      </c>
      <c r="K57" s="12">
        <v>0.0777988614800759</v>
      </c>
      <c r="L57" s="12">
        <v>1</v>
      </c>
    </row>
    <row r="58" spans="1:12" ht="12.75">
      <c r="A58" s="9" t="s">
        <v>113</v>
      </c>
      <c r="B58" s="9" t="s">
        <v>114</v>
      </c>
      <c r="C58" s="10">
        <v>743</v>
      </c>
      <c r="D58" s="10">
        <v>672</v>
      </c>
      <c r="E58" s="28">
        <v>90.44414535666218</v>
      </c>
      <c r="F58" s="11">
        <v>88.50526120134673</v>
      </c>
      <c r="G58" s="31">
        <v>1.9388841553154492</v>
      </c>
      <c r="H58" s="12">
        <v>0</v>
      </c>
      <c r="I58" s="12">
        <v>0.9609690444145357</v>
      </c>
      <c r="J58" s="12">
        <v>0.013458950201884253</v>
      </c>
      <c r="K58" s="12">
        <v>0.02557200538358008</v>
      </c>
      <c r="L58" s="12">
        <v>1</v>
      </c>
    </row>
    <row r="59" spans="1:12" ht="12.75">
      <c r="A59" s="9" t="s">
        <v>115</v>
      </c>
      <c r="B59" s="9" t="s">
        <v>116</v>
      </c>
      <c r="C59" s="10">
        <v>764</v>
      </c>
      <c r="D59" s="10">
        <v>567</v>
      </c>
      <c r="E59" s="28">
        <v>74.21465968586388</v>
      </c>
      <c r="F59" s="11">
        <v>85.12372963079908</v>
      </c>
      <c r="G59" s="31">
        <v>-10.909069944935197</v>
      </c>
      <c r="H59" s="12">
        <v>0.006544502617801047</v>
      </c>
      <c r="I59" s="12">
        <v>0.8769633507853403</v>
      </c>
      <c r="J59" s="12">
        <v>0.034031413612565446</v>
      </c>
      <c r="K59" s="12">
        <v>0.0824607329842932</v>
      </c>
      <c r="L59" s="12">
        <v>1</v>
      </c>
    </row>
    <row r="60" spans="1:12" ht="12.75">
      <c r="A60" s="9" t="s">
        <v>117</v>
      </c>
      <c r="B60" s="9" t="s">
        <v>118</v>
      </c>
      <c r="C60" s="10">
        <v>832</v>
      </c>
      <c r="D60" s="10">
        <v>666</v>
      </c>
      <c r="E60" s="28">
        <v>80.04807692307692</v>
      </c>
      <c r="F60" s="11">
        <v>85.33048158645315</v>
      </c>
      <c r="G60" s="31">
        <v>-5.2824046633762265</v>
      </c>
      <c r="H60" s="12">
        <v>0</v>
      </c>
      <c r="I60" s="12">
        <v>0.8858173076923077</v>
      </c>
      <c r="J60" s="12">
        <v>0.02403846153846154</v>
      </c>
      <c r="K60" s="12">
        <v>0.09014423076923077</v>
      </c>
      <c r="L60" s="12">
        <v>1</v>
      </c>
    </row>
    <row r="61" spans="1:12" ht="12.75">
      <c r="A61" s="9" t="s">
        <v>119</v>
      </c>
      <c r="B61" s="9" t="s">
        <v>120</v>
      </c>
      <c r="C61" s="10">
        <v>670</v>
      </c>
      <c r="D61" s="10">
        <v>518</v>
      </c>
      <c r="E61" s="28">
        <v>77.31343283582089</v>
      </c>
      <c r="F61" s="11">
        <v>83.75538599840081</v>
      </c>
      <c r="G61" s="31">
        <v>-6.441953162579921</v>
      </c>
      <c r="H61" s="12">
        <v>0.0029850746268656717</v>
      </c>
      <c r="I61" s="12">
        <v>0.8925373134328358</v>
      </c>
      <c r="J61" s="12">
        <v>0.06417910447761194</v>
      </c>
      <c r="K61" s="12">
        <v>0.04029850746268657</v>
      </c>
      <c r="L61" s="12">
        <v>1</v>
      </c>
    </row>
    <row r="62" spans="1:12" ht="12.75">
      <c r="A62" s="9" t="s">
        <v>121</v>
      </c>
      <c r="B62" s="9" t="s">
        <v>122</v>
      </c>
      <c r="C62" s="10">
        <v>423</v>
      </c>
      <c r="D62" s="10">
        <v>274</v>
      </c>
      <c r="E62" s="28">
        <v>64.77541371158392</v>
      </c>
      <c r="F62" s="11">
        <v>81.57905829913757</v>
      </c>
      <c r="G62" s="31">
        <v>-16.80364458755365</v>
      </c>
      <c r="H62" s="12">
        <v>0</v>
      </c>
      <c r="I62" s="12">
        <v>0.9219858156028369</v>
      </c>
      <c r="J62" s="12">
        <v>0.0070921985815602835</v>
      </c>
      <c r="K62" s="12">
        <v>0.07092198581560284</v>
      </c>
      <c r="L62" s="12">
        <v>1</v>
      </c>
    </row>
    <row r="63" spans="1:12" ht="12.75">
      <c r="A63" s="9" t="s">
        <v>123</v>
      </c>
      <c r="B63" s="9" t="s">
        <v>124</v>
      </c>
      <c r="C63" s="10">
        <v>316</v>
      </c>
      <c r="D63" s="10">
        <v>257</v>
      </c>
      <c r="E63" s="28">
        <v>81.32911392405063</v>
      </c>
      <c r="F63" s="11">
        <v>82.25485216901043</v>
      </c>
      <c r="G63" s="31">
        <v>-0.9257382449598026</v>
      </c>
      <c r="H63" s="12">
        <v>0</v>
      </c>
      <c r="I63" s="12">
        <v>0.8670886075949367</v>
      </c>
      <c r="J63" s="12">
        <v>0.060126582278481014</v>
      </c>
      <c r="K63" s="12">
        <v>0.07278481012658228</v>
      </c>
      <c r="L63" s="12">
        <v>1</v>
      </c>
    </row>
    <row r="64" spans="1:12" ht="12.75">
      <c r="A64" s="9" t="s">
        <v>125</v>
      </c>
      <c r="B64" s="9" t="s">
        <v>126</v>
      </c>
      <c r="C64" s="10">
        <v>714</v>
      </c>
      <c r="D64" s="10">
        <v>423</v>
      </c>
      <c r="E64" s="28">
        <v>59.2436974789916</v>
      </c>
      <c r="F64" s="11">
        <v>80.20601106288696</v>
      </c>
      <c r="G64" s="31">
        <v>-20.96231358389536</v>
      </c>
      <c r="H64" s="12">
        <v>0.02100840336134454</v>
      </c>
      <c r="I64" s="12">
        <v>0.6778711484593838</v>
      </c>
      <c r="J64" s="12">
        <v>0.10644257703081232</v>
      </c>
      <c r="K64" s="12">
        <v>0.19467787114845939</v>
      </c>
      <c r="L64" s="12">
        <v>1</v>
      </c>
    </row>
    <row r="65" spans="1:12" ht="12.75">
      <c r="A65" s="9" t="s">
        <v>127</v>
      </c>
      <c r="B65" s="9" t="s">
        <v>128</v>
      </c>
      <c r="C65" s="10">
        <v>1390</v>
      </c>
      <c r="D65" s="10">
        <v>1145</v>
      </c>
      <c r="E65" s="28">
        <v>82.37410071942446</v>
      </c>
      <c r="F65" s="11">
        <v>85.52469074232853</v>
      </c>
      <c r="G65" s="31">
        <v>-3.150590022904069</v>
      </c>
      <c r="H65" s="12">
        <v>0.0035971223021582736</v>
      </c>
      <c r="I65" s="12">
        <v>0.9107913669064748</v>
      </c>
      <c r="J65" s="12">
        <v>0.051798561151079135</v>
      </c>
      <c r="K65" s="12">
        <v>0.03381294964028777</v>
      </c>
      <c r="L65" s="12">
        <v>1</v>
      </c>
    </row>
    <row r="66" spans="1:12" ht="12.75">
      <c r="A66" s="9" t="s">
        <v>129</v>
      </c>
      <c r="B66" s="9" t="s">
        <v>130</v>
      </c>
      <c r="C66" s="10">
        <v>513</v>
      </c>
      <c r="D66" s="10">
        <v>417</v>
      </c>
      <c r="E66" s="28">
        <v>81.28654970760233</v>
      </c>
      <c r="F66" s="11">
        <v>84.49225237018385</v>
      </c>
      <c r="G66" s="31">
        <v>-3.2057026625815155</v>
      </c>
      <c r="H66" s="12">
        <v>0.001949317738791423</v>
      </c>
      <c r="I66" s="12">
        <v>0.9317738791423001</v>
      </c>
      <c r="J66" s="12">
        <v>0.031189083820662766</v>
      </c>
      <c r="K66" s="12">
        <v>0.03508771929824561</v>
      </c>
      <c r="L66" s="12">
        <v>1</v>
      </c>
    </row>
    <row r="67" spans="1:12" ht="12.75">
      <c r="A67" s="9" t="s">
        <v>131</v>
      </c>
      <c r="B67" s="9" t="s">
        <v>132</v>
      </c>
      <c r="C67" s="10">
        <v>858</v>
      </c>
      <c r="D67" s="10">
        <v>716</v>
      </c>
      <c r="E67" s="28">
        <v>83.44988344988344</v>
      </c>
      <c r="F67" s="11">
        <v>84.66694995170661</v>
      </c>
      <c r="G67" s="31">
        <v>-1.2170665018231688</v>
      </c>
      <c r="H67" s="12">
        <v>0.009324009324009324</v>
      </c>
      <c r="I67" s="12">
        <v>0.8706293706293706</v>
      </c>
      <c r="J67" s="12">
        <v>0.0675990675990676</v>
      </c>
      <c r="K67" s="12">
        <v>0.05244755244755245</v>
      </c>
      <c r="L67" s="12">
        <v>1</v>
      </c>
    </row>
    <row r="68" spans="1:12" ht="12.75">
      <c r="A68" s="9" t="s">
        <v>133</v>
      </c>
      <c r="B68" s="9" t="s">
        <v>134</v>
      </c>
      <c r="C68" s="10">
        <v>544</v>
      </c>
      <c r="D68" s="10">
        <v>449</v>
      </c>
      <c r="E68" s="28">
        <v>82.53676470588235</v>
      </c>
      <c r="F68" s="11">
        <v>81.99044893148576</v>
      </c>
      <c r="G68" s="31">
        <v>0.5463157743965894</v>
      </c>
      <c r="H68" s="12">
        <v>0.009191176470588236</v>
      </c>
      <c r="I68" s="12">
        <v>0.7132352941176471</v>
      </c>
      <c r="J68" s="12">
        <v>0.20772058823529413</v>
      </c>
      <c r="K68" s="12">
        <v>0.06985294117647059</v>
      </c>
      <c r="L68" s="12">
        <v>1</v>
      </c>
    </row>
    <row r="69" spans="1:12" ht="12.75">
      <c r="A69" s="9" t="s">
        <v>135</v>
      </c>
      <c r="B69" s="9" t="s">
        <v>136</v>
      </c>
      <c r="C69" s="10">
        <v>586</v>
      </c>
      <c r="D69" s="10">
        <v>529</v>
      </c>
      <c r="E69" s="28">
        <v>90.27303754266211</v>
      </c>
      <c r="F69" s="11">
        <v>85.23170280524877</v>
      </c>
      <c r="G69" s="31">
        <v>5.041334737413337</v>
      </c>
      <c r="H69" s="12">
        <v>0.005119453924914676</v>
      </c>
      <c r="I69" s="12">
        <v>0.9436860068259386</v>
      </c>
      <c r="J69" s="12">
        <v>0.03924914675767918</v>
      </c>
      <c r="K69" s="12">
        <v>0.011945392491467578</v>
      </c>
      <c r="L69" s="12">
        <v>1</v>
      </c>
    </row>
    <row r="70" spans="1:12" ht="12.75">
      <c r="A70" s="9" t="s">
        <v>137</v>
      </c>
      <c r="B70" s="9" t="s">
        <v>138</v>
      </c>
      <c r="C70" s="10">
        <v>358</v>
      </c>
      <c r="D70" s="10">
        <v>318</v>
      </c>
      <c r="E70" s="28">
        <v>88.8268156424581</v>
      </c>
      <c r="F70" s="11">
        <v>84.85614798661103</v>
      </c>
      <c r="G70" s="31">
        <v>3.970667655847066</v>
      </c>
      <c r="H70" s="12">
        <v>0.013966480446927373</v>
      </c>
      <c r="I70" s="12">
        <v>0.8715083798882681</v>
      </c>
      <c r="J70" s="12">
        <v>0.06424581005586592</v>
      </c>
      <c r="K70" s="12">
        <v>0.05027932960893855</v>
      </c>
      <c r="L70" s="12">
        <v>1</v>
      </c>
    </row>
    <row r="71" spans="1:12" ht="12.75">
      <c r="A71" s="9" t="s">
        <v>139</v>
      </c>
      <c r="B71" s="9" t="s">
        <v>140</v>
      </c>
      <c r="C71" s="10">
        <v>881</v>
      </c>
      <c r="D71" s="10">
        <v>753</v>
      </c>
      <c r="E71" s="28">
        <v>85.47105561861521</v>
      </c>
      <c r="F71" s="11">
        <v>85.39100896411932</v>
      </c>
      <c r="G71" s="31">
        <v>0.08004665449588799</v>
      </c>
      <c r="H71" s="12">
        <v>0.00340522133938706</v>
      </c>
      <c r="I71" s="12">
        <v>0.9307604994324631</v>
      </c>
      <c r="J71" s="12">
        <v>0.056753688989784334</v>
      </c>
      <c r="K71" s="12">
        <v>0.009080590238365494</v>
      </c>
      <c r="L71" s="12">
        <v>1</v>
      </c>
    </row>
    <row r="72" spans="1:12" ht="12.75">
      <c r="A72" s="9" t="s">
        <v>141</v>
      </c>
      <c r="B72" s="9" t="s">
        <v>142</v>
      </c>
      <c r="C72" s="10">
        <v>105</v>
      </c>
      <c r="D72" s="10">
        <v>79</v>
      </c>
      <c r="E72" s="28">
        <v>75.23809523809524</v>
      </c>
      <c r="F72" s="11">
        <v>83.63931942309875</v>
      </c>
      <c r="G72" s="31">
        <v>-8.401224185003514</v>
      </c>
      <c r="H72" s="12">
        <v>0.01904761904761905</v>
      </c>
      <c r="I72" s="12">
        <v>0.8380952380952381</v>
      </c>
      <c r="J72" s="12">
        <v>0.14285714285714285</v>
      </c>
      <c r="K72" s="12">
        <v>0</v>
      </c>
      <c r="L72" s="12">
        <v>1</v>
      </c>
    </row>
    <row r="73" spans="1:12" ht="12.75">
      <c r="A73" s="9" t="s">
        <v>143</v>
      </c>
      <c r="B73" s="9" t="s">
        <v>144</v>
      </c>
      <c r="C73" s="10">
        <v>713</v>
      </c>
      <c r="D73" s="10">
        <v>573</v>
      </c>
      <c r="E73" s="28">
        <v>80.36465638148668</v>
      </c>
      <c r="F73" s="11">
        <v>84.47512739551168</v>
      </c>
      <c r="G73" s="31">
        <v>-4.110471014024995</v>
      </c>
      <c r="H73" s="12">
        <v>0.0070126227208976155</v>
      </c>
      <c r="I73" s="12">
        <v>0.8821879382889201</v>
      </c>
      <c r="J73" s="12">
        <v>0.07012622720897616</v>
      </c>
      <c r="K73" s="12">
        <v>0.04067321178120617</v>
      </c>
      <c r="L73" s="12">
        <v>1</v>
      </c>
    </row>
    <row r="74" spans="1:12" ht="12.75">
      <c r="A74" s="9" t="s">
        <v>145</v>
      </c>
      <c r="B74" s="9" t="s">
        <v>146</v>
      </c>
      <c r="C74" s="10">
        <v>598</v>
      </c>
      <c r="D74" s="10">
        <v>545</v>
      </c>
      <c r="E74" s="28">
        <v>91.1371237458194</v>
      </c>
      <c r="F74" s="11">
        <v>85.96179467792115</v>
      </c>
      <c r="G74" s="31">
        <v>5.175329067898247</v>
      </c>
      <c r="H74" s="12">
        <v>0</v>
      </c>
      <c r="I74" s="12">
        <v>0.9648829431438127</v>
      </c>
      <c r="J74" s="12">
        <v>0.015050167224080268</v>
      </c>
      <c r="K74" s="12">
        <v>0.020066889632107024</v>
      </c>
      <c r="L74" s="12">
        <v>1</v>
      </c>
    </row>
    <row r="75" spans="1:12" ht="12.75">
      <c r="A75" s="9" t="s">
        <v>147</v>
      </c>
      <c r="B75" s="9" t="s">
        <v>148</v>
      </c>
      <c r="C75" s="10">
        <v>1083</v>
      </c>
      <c r="D75" s="10">
        <v>937</v>
      </c>
      <c r="E75" s="28">
        <v>86.51892890120037</v>
      </c>
      <c r="F75" s="11">
        <v>85.64139414675543</v>
      </c>
      <c r="G75" s="31">
        <v>0.8775347544449374</v>
      </c>
      <c r="H75" s="12">
        <v>0.012003693444136657</v>
      </c>
      <c r="I75" s="12">
        <v>0.9316712834718375</v>
      </c>
      <c r="J75" s="12">
        <v>0.046168051708217916</v>
      </c>
      <c r="K75" s="12">
        <v>0.010156971375807941</v>
      </c>
      <c r="L75" s="12">
        <v>1</v>
      </c>
    </row>
    <row r="76" spans="1:12" ht="12.75">
      <c r="A76" s="9" t="s">
        <v>149</v>
      </c>
      <c r="B76" s="9" t="s">
        <v>150</v>
      </c>
      <c r="C76" s="10">
        <v>767</v>
      </c>
      <c r="D76" s="10">
        <v>676</v>
      </c>
      <c r="E76" s="28">
        <v>88.13559322033899</v>
      </c>
      <c r="F76" s="11">
        <v>84.66863170428272</v>
      </c>
      <c r="G76" s="31">
        <v>3.466961516056273</v>
      </c>
      <c r="H76" s="12">
        <v>0.005215123859191656</v>
      </c>
      <c r="I76" s="12">
        <v>0.9178617992177314</v>
      </c>
      <c r="J76" s="12">
        <v>0.048239895697522815</v>
      </c>
      <c r="K76" s="12">
        <v>0.028683181225554105</v>
      </c>
      <c r="L76" s="12">
        <v>1</v>
      </c>
    </row>
    <row r="77" spans="1:12" ht="12.75">
      <c r="A77" s="9" t="s">
        <v>151</v>
      </c>
      <c r="B77" s="9" t="s">
        <v>152</v>
      </c>
      <c r="C77" s="10">
        <v>582</v>
      </c>
      <c r="D77" s="10">
        <v>515</v>
      </c>
      <c r="E77" s="28">
        <v>88.48797250859107</v>
      </c>
      <c r="F77" s="11">
        <v>85.35286108870655</v>
      </c>
      <c r="G77" s="31">
        <v>3.135111419884524</v>
      </c>
      <c r="H77" s="12">
        <v>0.013745704467353952</v>
      </c>
      <c r="I77" s="12">
        <v>0.9278350515463918</v>
      </c>
      <c r="J77" s="12">
        <v>0.0429553264604811</v>
      </c>
      <c r="K77" s="12">
        <v>0.015463917525773196</v>
      </c>
      <c r="L77" s="12">
        <v>1</v>
      </c>
    </row>
    <row r="78" spans="1:12" ht="12.75">
      <c r="A78" s="9" t="s">
        <v>153</v>
      </c>
      <c r="B78" s="9" t="s">
        <v>154</v>
      </c>
      <c r="C78" s="10">
        <v>1215</v>
      </c>
      <c r="D78" s="10">
        <v>1028</v>
      </c>
      <c r="E78" s="28">
        <v>84.60905349794238</v>
      </c>
      <c r="F78" s="11">
        <v>84.8981042810247</v>
      </c>
      <c r="G78" s="31">
        <v>-0.2890507830823168</v>
      </c>
      <c r="H78" s="12">
        <v>0.0008230452674897119</v>
      </c>
      <c r="I78" s="12">
        <v>0.8946502057613168</v>
      </c>
      <c r="J78" s="12">
        <v>0.027160493827160494</v>
      </c>
      <c r="K78" s="12">
        <v>0.07736625514403292</v>
      </c>
      <c r="L78" s="12">
        <v>1</v>
      </c>
    </row>
    <row r="79" spans="1:12" ht="12.75">
      <c r="A79" s="9" t="s">
        <v>155</v>
      </c>
      <c r="B79" s="9" t="s">
        <v>156</v>
      </c>
      <c r="C79" s="10">
        <v>355</v>
      </c>
      <c r="D79" s="10">
        <v>319</v>
      </c>
      <c r="E79" s="28">
        <v>89.85915492957747</v>
      </c>
      <c r="F79" s="11">
        <v>85.83755632528366</v>
      </c>
      <c r="G79" s="31">
        <v>4.021598604293814</v>
      </c>
      <c r="H79" s="12">
        <v>0.005633802816901409</v>
      </c>
      <c r="I79" s="12">
        <v>0.9295774647887324</v>
      </c>
      <c r="J79" s="12">
        <v>0.03943661971830986</v>
      </c>
      <c r="K79" s="12">
        <v>0.02535211267605634</v>
      </c>
      <c r="L79" s="12">
        <v>1</v>
      </c>
    </row>
    <row r="80" spans="1:12" ht="12.75">
      <c r="A80" s="9" t="s">
        <v>157</v>
      </c>
      <c r="B80" s="9" t="s">
        <v>158</v>
      </c>
      <c r="C80" s="10">
        <v>784</v>
      </c>
      <c r="D80" s="10">
        <v>644</v>
      </c>
      <c r="E80" s="28">
        <v>82.14285714285714</v>
      </c>
      <c r="F80" s="11">
        <v>87.22372453442182</v>
      </c>
      <c r="G80" s="31">
        <v>-5.080867391564681</v>
      </c>
      <c r="H80" s="12">
        <v>0.0012755102040816326</v>
      </c>
      <c r="I80" s="12">
        <v>0.8737244897959183</v>
      </c>
      <c r="J80" s="12">
        <v>0.03826530612244898</v>
      </c>
      <c r="K80" s="12">
        <v>0.08673469387755102</v>
      </c>
      <c r="L80" s="12">
        <v>1</v>
      </c>
    </row>
    <row r="81" spans="1:12" ht="12.75">
      <c r="A81" s="9" t="s">
        <v>159</v>
      </c>
      <c r="B81" s="9" t="s">
        <v>160</v>
      </c>
      <c r="C81" s="10">
        <v>801</v>
      </c>
      <c r="D81" s="10">
        <v>637</v>
      </c>
      <c r="E81" s="28">
        <v>79.52559300873908</v>
      </c>
      <c r="F81" s="11">
        <v>85.03215939470174</v>
      </c>
      <c r="G81" s="31">
        <v>-5.506566385962657</v>
      </c>
      <c r="H81" s="12">
        <v>0.003745318352059925</v>
      </c>
      <c r="I81" s="12">
        <v>0.9051186017478152</v>
      </c>
      <c r="J81" s="12">
        <v>0.04868913857677903</v>
      </c>
      <c r="K81" s="12">
        <v>0.04244694132334582</v>
      </c>
      <c r="L81" s="12">
        <v>1</v>
      </c>
    </row>
    <row r="82" spans="1:12" ht="12.75">
      <c r="A82" s="9" t="s">
        <v>161</v>
      </c>
      <c r="B82" s="9" t="s">
        <v>162</v>
      </c>
      <c r="C82" s="10">
        <v>433</v>
      </c>
      <c r="D82" s="10">
        <v>334</v>
      </c>
      <c r="E82" s="28">
        <v>77.13625866050808</v>
      </c>
      <c r="F82" s="11">
        <v>81.89457777495446</v>
      </c>
      <c r="G82" s="31">
        <v>-4.75831911444638</v>
      </c>
      <c r="H82" s="12">
        <v>0.0023094688221709007</v>
      </c>
      <c r="I82" s="12">
        <v>0.9237875288683602</v>
      </c>
      <c r="J82" s="12">
        <v>0.020785219399538105</v>
      </c>
      <c r="K82" s="12">
        <v>0.053117782909930716</v>
      </c>
      <c r="L82" s="12">
        <v>1</v>
      </c>
    </row>
    <row r="83" spans="1:12" ht="12.75">
      <c r="A83" s="9" t="s">
        <v>163</v>
      </c>
      <c r="B83" s="9" t="s">
        <v>164</v>
      </c>
      <c r="C83" s="10">
        <v>950</v>
      </c>
      <c r="D83" s="10">
        <v>881</v>
      </c>
      <c r="E83" s="28">
        <v>92.73684210526316</v>
      </c>
      <c r="F83" s="11">
        <v>85.93847546536693</v>
      </c>
      <c r="G83" s="31">
        <v>6.79836663989623</v>
      </c>
      <c r="H83" s="12">
        <v>0.003157894736842105</v>
      </c>
      <c r="I83" s="12">
        <v>0.9263157894736842</v>
      </c>
      <c r="J83" s="12">
        <v>0.05263157894736842</v>
      </c>
      <c r="K83" s="12">
        <v>0.017894736842105262</v>
      </c>
      <c r="L83" s="12">
        <v>1</v>
      </c>
    </row>
    <row r="84" spans="1:12" ht="12.75">
      <c r="A84" s="9" t="s">
        <v>165</v>
      </c>
      <c r="B84" s="9" t="s">
        <v>166</v>
      </c>
      <c r="C84" s="10">
        <v>378</v>
      </c>
      <c r="D84" s="10">
        <v>319</v>
      </c>
      <c r="E84" s="28">
        <v>84.39153439153439</v>
      </c>
      <c r="F84" s="11">
        <v>85.64742059247196</v>
      </c>
      <c r="G84" s="31">
        <v>-1.2558862009375673</v>
      </c>
      <c r="H84" s="12">
        <v>0</v>
      </c>
      <c r="I84" s="12">
        <v>0.9074074074074074</v>
      </c>
      <c r="J84" s="12">
        <v>0.0582010582010582</v>
      </c>
      <c r="K84" s="12">
        <v>0.03439153439153439</v>
      </c>
      <c r="L84" s="12">
        <v>1</v>
      </c>
    </row>
    <row r="85" spans="1:12" ht="13.5" thickBot="1">
      <c r="A85" s="14" t="s">
        <v>167</v>
      </c>
      <c r="B85" s="14" t="s">
        <v>168</v>
      </c>
      <c r="C85" s="15">
        <v>623</v>
      </c>
      <c r="D85" s="15">
        <v>564</v>
      </c>
      <c r="E85" s="29">
        <v>90.52969502407704</v>
      </c>
      <c r="F85" s="16">
        <v>85.57164680063603</v>
      </c>
      <c r="G85" s="32">
        <v>4.958048223441011</v>
      </c>
      <c r="H85" s="30">
        <v>0.004815409309791332</v>
      </c>
      <c r="I85" s="30">
        <v>0.9036918138041734</v>
      </c>
      <c r="J85" s="30">
        <v>0.0738362760834671</v>
      </c>
      <c r="K85" s="30">
        <v>0.01765650080256822</v>
      </c>
      <c r="L85" s="30">
        <v>1</v>
      </c>
    </row>
    <row r="86" spans="1:12" ht="13.5" thickBot="1">
      <c r="A86" s="187" t="s">
        <v>169</v>
      </c>
      <c r="B86" s="188"/>
      <c r="C86" s="33">
        <f>SUM(C10:C85)</f>
        <v>48727</v>
      </c>
      <c r="D86" s="34">
        <f>SUM(D10:D85)</f>
        <v>41476</v>
      </c>
      <c r="E86" s="35">
        <f>D86/C86*100</f>
        <v>85.11913312947648</v>
      </c>
      <c r="F86" s="36"/>
      <c r="G86" s="37"/>
      <c r="H86" s="38">
        <v>0.0049236731788341375</v>
      </c>
      <c r="I86" s="38">
        <v>0.9059163173297476</v>
      </c>
      <c r="J86" s="38">
        <v>0.048663291940204065</v>
      </c>
      <c r="K86" s="38">
        <v>0.04049671755121411</v>
      </c>
      <c r="L86" s="39">
        <v>1</v>
      </c>
    </row>
    <row r="89" spans="1:16" s="77" customFormat="1" ht="12.75">
      <c r="A89" s="78"/>
      <c r="B89" s="79" t="s">
        <v>170</v>
      </c>
      <c r="C89" s="74">
        <v>1845</v>
      </c>
      <c r="D89" s="74">
        <v>1583</v>
      </c>
      <c r="E89" s="75">
        <v>85.79945799457994</v>
      </c>
      <c r="F89" s="75">
        <v>85.05183907296751</v>
      </c>
      <c r="G89" s="13">
        <v>0.7476189216124283</v>
      </c>
      <c r="H89" s="12">
        <v>0.007588075880758808</v>
      </c>
      <c r="I89" s="12">
        <v>0.8753387533875339</v>
      </c>
      <c r="J89" s="12">
        <v>0.04986449864498645</v>
      </c>
      <c r="K89" s="12">
        <v>0.06720867208672086</v>
      </c>
      <c r="L89" s="12">
        <v>1</v>
      </c>
      <c r="M89" s="21"/>
      <c r="N89" s="21"/>
      <c r="O89" s="21"/>
      <c r="P89" s="21"/>
    </row>
    <row r="91" spans="13:16" ht="12.75">
      <c r="M91" s="40"/>
      <c r="N91" s="40"/>
      <c r="O91" s="40"/>
      <c r="P91" s="40"/>
    </row>
    <row r="92" spans="13:16" ht="12.75">
      <c r="M92" s="40"/>
      <c r="N92" s="40"/>
      <c r="O92" s="40"/>
      <c r="P92" s="40"/>
    </row>
    <row r="93" spans="13:16" ht="12.75">
      <c r="M93" s="40"/>
      <c r="N93" s="40"/>
      <c r="O93" s="40"/>
      <c r="P93" s="40"/>
    </row>
  </sheetData>
  <mergeCells count="7">
    <mergeCell ref="A7:L7"/>
    <mergeCell ref="H8:L8"/>
    <mergeCell ref="A86:B86"/>
    <mergeCell ref="A1:J1"/>
    <mergeCell ref="A3:E3"/>
    <mergeCell ref="A4:E4"/>
    <mergeCell ref="A6:L6"/>
  </mergeCells>
  <printOptions/>
  <pageMargins left="0.75" right="0.75" top="1" bottom="1" header="0.4921259845" footer="0.4921259845"/>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O89"/>
  <sheetViews>
    <sheetView tabSelected="1" zoomScale="85" zoomScaleNormal="85" workbookViewId="0" topLeftCell="A49">
      <selection activeCell="I96" sqref="I96"/>
    </sheetView>
  </sheetViews>
  <sheetFormatPr defaultColWidth="11.421875" defaultRowHeight="12.75"/>
  <cols>
    <col min="2" max="2" width="31.57421875" style="0" customWidth="1"/>
    <col min="3" max="3" width="25.140625" style="0" customWidth="1"/>
    <col min="4" max="4" width="8.8515625" style="0" bestFit="1" customWidth="1"/>
    <col min="5" max="5" width="12.7109375" style="0" bestFit="1" customWidth="1"/>
    <col min="7" max="7" width="13.57421875" style="0" customWidth="1"/>
    <col min="8" max="8" width="22.421875" style="0" customWidth="1"/>
    <col min="9" max="9" width="17.8515625" style="0" customWidth="1"/>
    <col min="10" max="10" width="15.00390625" style="0" customWidth="1"/>
    <col min="11" max="11" width="8.140625" style="0" bestFit="1" customWidth="1"/>
  </cols>
  <sheetData>
    <row r="1" spans="1:8" s="2" customFormat="1" ht="15" customHeight="1">
      <c r="A1" s="171" t="s">
        <v>171</v>
      </c>
      <c r="B1" s="171"/>
      <c r="C1" s="171"/>
      <c r="D1" s="171"/>
      <c r="E1" s="171"/>
      <c r="F1" s="171"/>
      <c r="G1" s="171"/>
      <c r="H1" s="171"/>
    </row>
    <row r="2" spans="1:8" s="2" customFormat="1" ht="15" customHeight="1">
      <c r="A2" s="3" t="s">
        <v>1</v>
      </c>
      <c r="B2" s="1"/>
      <c r="C2" s="1"/>
      <c r="D2" s="1"/>
      <c r="E2" s="1"/>
      <c r="F2" s="1"/>
      <c r="G2" s="1"/>
      <c r="H2" s="1"/>
    </row>
    <row r="3" spans="1:7" s="2" customFormat="1" ht="12">
      <c r="A3" s="172" t="s">
        <v>2</v>
      </c>
      <c r="B3" s="172"/>
      <c r="C3" s="172"/>
      <c r="D3" s="172"/>
      <c r="E3" s="172"/>
      <c r="F3" s="4"/>
      <c r="G3" s="4"/>
    </row>
    <row r="4" spans="1:7" s="2" customFormat="1" ht="12">
      <c r="A4" s="173" t="s">
        <v>3</v>
      </c>
      <c r="B4" s="173"/>
      <c r="C4" s="173"/>
      <c r="D4" s="173"/>
      <c r="E4" s="173"/>
      <c r="F4" s="4"/>
      <c r="G4" s="4"/>
    </row>
    <row r="5" spans="1:7" s="2" customFormat="1" ht="12">
      <c r="A5" s="5"/>
      <c r="B5" s="5"/>
      <c r="C5" s="5"/>
      <c r="D5" s="5"/>
      <c r="E5" s="5"/>
      <c r="F5" s="4"/>
      <c r="G5" s="4"/>
    </row>
    <row r="6" spans="1:8" ht="78.75" customHeight="1">
      <c r="A6" s="174" t="s">
        <v>172</v>
      </c>
      <c r="B6" s="175"/>
      <c r="C6" s="175"/>
      <c r="D6" s="175"/>
      <c r="E6" s="175"/>
      <c r="F6" s="175"/>
      <c r="G6" s="175"/>
      <c r="H6" s="189"/>
    </row>
    <row r="7" spans="1:8" ht="104.25" customHeight="1" thickBot="1">
      <c r="A7" s="163" t="s">
        <v>5</v>
      </c>
      <c r="B7" s="182"/>
      <c r="C7" s="182"/>
      <c r="D7" s="182"/>
      <c r="E7" s="182"/>
      <c r="F7" s="182"/>
      <c r="G7" s="182"/>
      <c r="H7" s="183"/>
    </row>
    <row r="8" spans="1:15" ht="13.5" customHeight="1" thickBot="1">
      <c r="A8" s="2"/>
      <c r="B8" s="2"/>
      <c r="C8" s="2"/>
      <c r="D8" s="178" t="s">
        <v>185</v>
      </c>
      <c r="E8" s="177"/>
      <c r="F8" s="177"/>
      <c r="G8" s="177"/>
      <c r="H8" s="178" t="s">
        <v>254</v>
      </c>
      <c r="I8" s="177"/>
      <c r="J8" s="179"/>
      <c r="K8" s="166" t="s">
        <v>6</v>
      </c>
      <c r="L8" s="167"/>
      <c r="M8" s="167"/>
      <c r="N8" s="167"/>
      <c r="O8" s="168"/>
    </row>
    <row r="9" spans="1:15" ht="36" customHeight="1" thickBot="1">
      <c r="A9" s="180" t="s">
        <v>7</v>
      </c>
      <c r="B9" s="181"/>
      <c r="C9" s="139" t="s">
        <v>8</v>
      </c>
      <c r="D9" s="92" t="s">
        <v>9</v>
      </c>
      <c r="E9" s="93" t="s">
        <v>10</v>
      </c>
      <c r="F9" s="93" t="s">
        <v>11</v>
      </c>
      <c r="G9" s="158" t="s">
        <v>12</v>
      </c>
      <c r="H9" s="92" t="s">
        <v>10</v>
      </c>
      <c r="I9" s="93" t="s">
        <v>11</v>
      </c>
      <c r="J9" s="95" t="s">
        <v>12</v>
      </c>
      <c r="K9" s="159" t="s">
        <v>13</v>
      </c>
      <c r="L9" s="160" t="s">
        <v>14</v>
      </c>
      <c r="M9" s="160" t="s">
        <v>15</v>
      </c>
      <c r="N9" s="160" t="s">
        <v>16</v>
      </c>
      <c r="O9" s="161" t="s">
        <v>17</v>
      </c>
    </row>
    <row r="10" spans="1:15" ht="12.75">
      <c r="A10" s="99" t="s">
        <v>18</v>
      </c>
      <c r="B10" s="99" t="s">
        <v>19</v>
      </c>
      <c r="C10" s="155">
        <v>432</v>
      </c>
      <c r="D10" s="155">
        <v>249</v>
      </c>
      <c r="E10" s="105">
        <v>57.638888888888886</v>
      </c>
      <c r="F10" s="103">
        <v>45.48497105505829</v>
      </c>
      <c r="G10" s="156">
        <v>12.153917833830597</v>
      </c>
      <c r="H10" s="104">
        <v>9.25925925925926</v>
      </c>
      <c r="I10" s="105">
        <v>13.88940333707574</v>
      </c>
      <c r="J10" s="157">
        <v>-4.63014407781648</v>
      </c>
      <c r="K10" s="107">
        <v>0.018518518518518517</v>
      </c>
      <c r="L10" s="108">
        <v>0.8495370370370371</v>
      </c>
      <c r="M10" s="108">
        <v>0.10416666666666667</v>
      </c>
      <c r="N10" s="108">
        <v>0.027777777777777776</v>
      </c>
      <c r="O10" s="109">
        <v>1</v>
      </c>
    </row>
    <row r="11" spans="1:15" s="77" customFormat="1" ht="12.75">
      <c r="A11" s="110" t="s">
        <v>20</v>
      </c>
      <c r="B11" s="110" t="s">
        <v>253</v>
      </c>
      <c r="C11" s="146">
        <v>3558</v>
      </c>
      <c r="D11" s="146">
        <v>1430</v>
      </c>
      <c r="E11" s="114">
        <v>40.1911186059584</v>
      </c>
      <c r="F11" s="114">
        <v>41.840299109995016</v>
      </c>
      <c r="G11" s="13">
        <v>-1.6491805040366145</v>
      </c>
      <c r="H11" s="115">
        <v>14.325137982940293</v>
      </c>
      <c r="I11" s="116">
        <v>13.978002028496123</v>
      </c>
      <c r="J11" s="145">
        <v>0.34713595444416967</v>
      </c>
      <c r="K11" s="118">
        <v>0.03794266441821248</v>
      </c>
      <c r="L11" s="20">
        <v>0.8260258572231591</v>
      </c>
      <c r="M11" s="20">
        <v>0.09302979201798764</v>
      </c>
      <c r="N11" s="20">
        <v>0.04300168634064081</v>
      </c>
      <c r="O11" s="119">
        <v>1</v>
      </c>
    </row>
    <row r="12" spans="1:15" ht="12.75">
      <c r="A12" s="99" t="s">
        <v>21</v>
      </c>
      <c r="B12" s="99" t="s">
        <v>22</v>
      </c>
      <c r="C12" s="144">
        <v>1590</v>
      </c>
      <c r="D12" s="144">
        <v>678</v>
      </c>
      <c r="E12" s="116">
        <v>42.64150943396226</v>
      </c>
      <c r="F12" s="121">
        <v>42.08132058477047</v>
      </c>
      <c r="G12" s="31">
        <v>0.5601888491917961</v>
      </c>
      <c r="H12" s="115">
        <v>12.830188679245284</v>
      </c>
      <c r="I12" s="116">
        <v>13.498471947106417</v>
      </c>
      <c r="J12" s="145">
        <v>-0.668283267861133</v>
      </c>
      <c r="K12" s="118">
        <v>0.03459119496855346</v>
      </c>
      <c r="L12" s="20">
        <v>0.819496855345912</v>
      </c>
      <c r="M12" s="20">
        <v>0.13144654088050314</v>
      </c>
      <c r="N12" s="20">
        <v>0.014465408805031447</v>
      </c>
      <c r="O12" s="119">
        <v>1</v>
      </c>
    </row>
    <row r="13" spans="1:15" ht="12.75">
      <c r="A13" s="99" t="s">
        <v>23</v>
      </c>
      <c r="B13" s="99" t="s">
        <v>24</v>
      </c>
      <c r="C13" s="144">
        <v>1244</v>
      </c>
      <c r="D13" s="144">
        <v>733</v>
      </c>
      <c r="E13" s="116">
        <v>58.92282958199357</v>
      </c>
      <c r="F13" s="121">
        <v>45.79741115866742</v>
      </c>
      <c r="G13" s="31">
        <v>13.125418423326146</v>
      </c>
      <c r="H13" s="115">
        <v>11.57556270096463</v>
      </c>
      <c r="I13" s="116">
        <v>14.026335014822772</v>
      </c>
      <c r="J13" s="145">
        <v>-2.450772313858142</v>
      </c>
      <c r="K13" s="118">
        <v>0.012057877813504822</v>
      </c>
      <c r="L13" s="20">
        <v>0.8593247588424437</v>
      </c>
      <c r="M13" s="20">
        <v>0.10289389067524116</v>
      </c>
      <c r="N13" s="20">
        <v>0.02572347266881029</v>
      </c>
      <c r="O13" s="119">
        <v>1</v>
      </c>
    </row>
    <row r="14" spans="1:15" ht="12.75">
      <c r="A14" s="99" t="s">
        <v>25</v>
      </c>
      <c r="B14" s="99" t="s">
        <v>26</v>
      </c>
      <c r="C14" s="144">
        <v>1509</v>
      </c>
      <c r="D14" s="144">
        <v>365</v>
      </c>
      <c r="E14" s="116">
        <v>24.188204108681244</v>
      </c>
      <c r="F14" s="121">
        <v>34.00330704161751</v>
      </c>
      <c r="G14" s="31">
        <v>-9.815102932936266</v>
      </c>
      <c r="H14" s="115">
        <v>11.332007952286283</v>
      </c>
      <c r="I14" s="116">
        <v>13.252074612057957</v>
      </c>
      <c r="J14" s="145">
        <v>-1.920066659771674</v>
      </c>
      <c r="K14" s="118">
        <v>0.07090788601722996</v>
      </c>
      <c r="L14" s="20">
        <v>0.7243207422133864</v>
      </c>
      <c r="M14" s="20">
        <v>0.20145791915175612</v>
      </c>
      <c r="N14" s="20">
        <v>0.0033134526176275677</v>
      </c>
      <c r="O14" s="119">
        <v>1</v>
      </c>
    </row>
    <row r="15" spans="1:15" ht="12.75">
      <c r="A15" s="99" t="s">
        <v>27</v>
      </c>
      <c r="B15" s="99" t="s">
        <v>28</v>
      </c>
      <c r="C15" s="144">
        <v>899</v>
      </c>
      <c r="D15" s="144">
        <v>399</v>
      </c>
      <c r="E15" s="116">
        <v>44.38264738598443</v>
      </c>
      <c r="F15" s="121">
        <v>43.44110273811546</v>
      </c>
      <c r="G15" s="31">
        <v>0.941544647868966</v>
      </c>
      <c r="H15" s="115">
        <v>11.345939933259176</v>
      </c>
      <c r="I15" s="116">
        <v>13.874397559949456</v>
      </c>
      <c r="J15" s="145">
        <v>-2.5284576266902796</v>
      </c>
      <c r="K15" s="118">
        <v>0.028921023359288096</v>
      </c>
      <c r="L15" s="20">
        <v>0.8464961067853171</v>
      </c>
      <c r="M15" s="20">
        <v>0.11790878754171301</v>
      </c>
      <c r="N15" s="20">
        <v>0.006674082313681869</v>
      </c>
      <c r="O15" s="119">
        <v>1</v>
      </c>
    </row>
    <row r="16" spans="1:15" ht="12.75">
      <c r="A16" s="99" t="s">
        <v>29</v>
      </c>
      <c r="B16" s="99" t="s">
        <v>30</v>
      </c>
      <c r="C16" s="144">
        <v>666</v>
      </c>
      <c r="D16" s="144">
        <v>292</v>
      </c>
      <c r="E16" s="116">
        <v>43.84384384384384</v>
      </c>
      <c r="F16" s="121">
        <v>40.66721623297586</v>
      </c>
      <c r="G16" s="31">
        <v>3.176627610867982</v>
      </c>
      <c r="H16" s="115">
        <v>12.762762762762764</v>
      </c>
      <c r="I16" s="116">
        <v>13.77322314299759</v>
      </c>
      <c r="J16" s="145">
        <v>-1.0104603802348269</v>
      </c>
      <c r="K16" s="118">
        <v>0.05105105105105105</v>
      </c>
      <c r="L16" s="20">
        <v>0.8093093093093093</v>
      </c>
      <c r="M16" s="20">
        <v>0.13513513513513514</v>
      </c>
      <c r="N16" s="20">
        <v>0.0045045045045045045</v>
      </c>
      <c r="O16" s="119">
        <v>1</v>
      </c>
    </row>
    <row r="17" spans="1:15" ht="12.75">
      <c r="A17" s="99" t="s">
        <v>31</v>
      </c>
      <c r="B17" s="99" t="s">
        <v>32</v>
      </c>
      <c r="C17" s="144">
        <v>1311</v>
      </c>
      <c r="D17" s="144">
        <v>606</v>
      </c>
      <c r="E17" s="116">
        <v>46.224256292906176</v>
      </c>
      <c r="F17" s="121">
        <v>40.90365187827715</v>
      </c>
      <c r="G17" s="31">
        <v>5.320604414629024</v>
      </c>
      <c r="H17" s="115">
        <v>14.645308924485127</v>
      </c>
      <c r="I17" s="116">
        <v>13.922027387052777</v>
      </c>
      <c r="J17" s="145">
        <v>0.7232815374323494</v>
      </c>
      <c r="K17" s="118">
        <v>0.034324942791762014</v>
      </c>
      <c r="L17" s="20">
        <v>0.8054919908466819</v>
      </c>
      <c r="M17" s="20">
        <v>0.12738367658276126</v>
      </c>
      <c r="N17" s="20">
        <v>0.03279938977879481</v>
      </c>
      <c r="O17" s="119">
        <v>1</v>
      </c>
    </row>
    <row r="18" spans="1:15" ht="12.75">
      <c r="A18" s="99" t="s">
        <v>33</v>
      </c>
      <c r="B18" s="99" t="s">
        <v>34</v>
      </c>
      <c r="C18" s="144">
        <v>783</v>
      </c>
      <c r="D18" s="144">
        <v>218</v>
      </c>
      <c r="E18" s="116">
        <v>27.841634738186464</v>
      </c>
      <c r="F18" s="121">
        <v>41.19308520718899</v>
      </c>
      <c r="G18" s="31">
        <v>-13.351450469002529</v>
      </c>
      <c r="H18" s="115">
        <v>16.091954022988507</v>
      </c>
      <c r="I18" s="116">
        <v>15.604090227564305</v>
      </c>
      <c r="J18" s="145">
        <v>0.487863795424202</v>
      </c>
      <c r="K18" s="118">
        <v>0</v>
      </c>
      <c r="L18" s="20">
        <v>0.9591315453384419</v>
      </c>
      <c r="M18" s="20">
        <v>0.005108556832694764</v>
      </c>
      <c r="N18" s="20">
        <v>0.035759897828863345</v>
      </c>
      <c r="O18" s="119">
        <v>1</v>
      </c>
    </row>
    <row r="19" spans="1:15" ht="12.75">
      <c r="A19" s="99" t="s">
        <v>35</v>
      </c>
      <c r="B19" s="99" t="s">
        <v>36</v>
      </c>
      <c r="C19" s="144">
        <v>538</v>
      </c>
      <c r="D19" s="144">
        <v>236</v>
      </c>
      <c r="E19" s="116">
        <v>43.86617100371747</v>
      </c>
      <c r="F19" s="121">
        <v>46.759519890659064</v>
      </c>
      <c r="G19" s="31">
        <v>-2.8933488869415953</v>
      </c>
      <c r="H19" s="115">
        <v>12.0817843866171</v>
      </c>
      <c r="I19" s="116">
        <v>13.131840821228078</v>
      </c>
      <c r="J19" s="145">
        <v>-1.050056434610978</v>
      </c>
      <c r="K19" s="118">
        <v>0.00929368029739777</v>
      </c>
      <c r="L19" s="20">
        <v>0.8550185873605948</v>
      </c>
      <c r="M19" s="20">
        <v>0.10408921933085502</v>
      </c>
      <c r="N19" s="20">
        <v>0.031598513011152414</v>
      </c>
      <c r="O19" s="119">
        <v>1</v>
      </c>
    </row>
    <row r="20" spans="1:15" ht="12.75">
      <c r="A20" s="99" t="s">
        <v>37</v>
      </c>
      <c r="B20" s="99" t="s">
        <v>38</v>
      </c>
      <c r="C20" s="144">
        <v>1399</v>
      </c>
      <c r="D20" s="144">
        <v>563</v>
      </c>
      <c r="E20" s="116">
        <v>40.24303073624017</v>
      </c>
      <c r="F20" s="121">
        <v>47.93723373785676</v>
      </c>
      <c r="G20" s="31">
        <v>-7.694203001616586</v>
      </c>
      <c r="H20" s="115">
        <v>13.724088634739099</v>
      </c>
      <c r="I20" s="116">
        <v>12.046924613273061</v>
      </c>
      <c r="J20" s="145">
        <v>1.6771640214660373</v>
      </c>
      <c r="K20" s="118">
        <v>0.027877055039313797</v>
      </c>
      <c r="L20" s="20">
        <v>0.8713366690493209</v>
      </c>
      <c r="M20" s="20">
        <v>0.07862759113652609</v>
      </c>
      <c r="N20" s="20">
        <v>0.02215868477483917</v>
      </c>
      <c r="O20" s="119">
        <v>1</v>
      </c>
    </row>
    <row r="21" spans="1:15" ht="12.75">
      <c r="A21" s="99" t="s">
        <v>39</v>
      </c>
      <c r="B21" s="99" t="s">
        <v>40</v>
      </c>
      <c r="C21" s="144">
        <v>1162</v>
      </c>
      <c r="D21" s="144">
        <v>480</v>
      </c>
      <c r="E21" s="116">
        <v>41.30808950086058</v>
      </c>
      <c r="F21" s="121">
        <v>40.78906813604907</v>
      </c>
      <c r="G21" s="31">
        <v>0.5190213648115147</v>
      </c>
      <c r="H21" s="115">
        <v>17.728055077452666</v>
      </c>
      <c r="I21" s="116">
        <v>16.345701442953104</v>
      </c>
      <c r="J21" s="145">
        <v>1.3823536344995624</v>
      </c>
      <c r="K21" s="118">
        <v>0.013769363166953529</v>
      </c>
      <c r="L21" s="20">
        <v>0.8528399311531841</v>
      </c>
      <c r="M21" s="20">
        <v>0.08261617900172118</v>
      </c>
      <c r="N21" s="20">
        <v>0.050774526678141134</v>
      </c>
      <c r="O21" s="119">
        <v>1</v>
      </c>
    </row>
    <row r="22" spans="1:15" ht="12.75">
      <c r="A22" s="99" t="s">
        <v>41</v>
      </c>
      <c r="B22" s="99" t="s">
        <v>42</v>
      </c>
      <c r="C22" s="144">
        <v>1078</v>
      </c>
      <c r="D22" s="144">
        <v>550</v>
      </c>
      <c r="E22" s="116">
        <v>51.02040816326531</v>
      </c>
      <c r="F22" s="121">
        <v>44.468874918554064</v>
      </c>
      <c r="G22" s="31">
        <v>6.551533244711244</v>
      </c>
      <c r="H22" s="115">
        <v>13.079777365491651</v>
      </c>
      <c r="I22" s="116">
        <v>14.160762866941495</v>
      </c>
      <c r="J22" s="145">
        <v>-1.0809855014498435</v>
      </c>
      <c r="K22" s="118">
        <v>0.008348794063079777</v>
      </c>
      <c r="L22" s="20">
        <v>0.849721706864564</v>
      </c>
      <c r="M22" s="20">
        <v>0.11410018552875696</v>
      </c>
      <c r="N22" s="20">
        <v>0.027829313543599257</v>
      </c>
      <c r="O22" s="119">
        <v>1</v>
      </c>
    </row>
    <row r="23" spans="1:15" ht="12.75">
      <c r="A23" s="99" t="s">
        <v>43</v>
      </c>
      <c r="B23" s="99" t="s">
        <v>44</v>
      </c>
      <c r="C23" s="144">
        <v>624</v>
      </c>
      <c r="D23" s="144">
        <v>311</v>
      </c>
      <c r="E23" s="116">
        <v>49.83974358974359</v>
      </c>
      <c r="F23" s="121">
        <v>44.36421663171878</v>
      </c>
      <c r="G23" s="31">
        <v>5.475526958024808</v>
      </c>
      <c r="H23" s="115">
        <v>15.544871794871796</v>
      </c>
      <c r="I23" s="116">
        <v>14.319348235130722</v>
      </c>
      <c r="J23" s="145">
        <v>1.2255235597410739</v>
      </c>
      <c r="K23" s="118">
        <v>0.004807692307692308</v>
      </c>
      <c r="L23" s="20">
        <v>0.8958333333333334</v>
      </c>
      <c r="M23" s="20">
        <v>0.08974358974358974</v>
      </c>
      <c r="N23" s="20">
        <v>0.009615384615384616</v>
      </c>
      <c r="O23" s="119">
        <v>1</v>
      </c>
    </row>
    <row r="24" spans="1:15" ht="12.75">
      <c r="A24" s="99" t="s">
        <v>45</v>
      </c>
      <c r="B24" s="99" t="s">
        <v>46</v>
      </c>
      <c r="C24" s="144">
        <v>1817</v>
      </c>
      <c r="D24" s="144">
        <v>727</v>
      </c>
      <c r="E24" s="116">
        <v>40.01100715465052</v>
      </c>
      <c r="F24" s="121">
        <v>44.15217741123185</v>
      </c>
      <c r="G24" s="31">
        <v>-4.141170256581326</v>
      </c>
      <c r="H24" s="115">
        <v>15.244909190974132</v>
      </c>
      <c r="I24" s="116">
        <v>14.035980278093152</v>
      </c>
      <c r="J24" s="145">
        <v>1.20892891288098</v>
      </c>
      <c r="K24" s="118">
        <v>0.009906439185470555</v>
      </c>
      <c r="L24" s="20">
        <v>0.8767198679141442</v>
      </c>
      <c r="M24" s="20">
        <v>0.09631260319207485</v>
      </c>
      <c r="N24" s="20">
        <v>0.0170610897083104</v>
      </c>
      <c r="O24" s="119">
        <v>1</v>
      </c>
    </row>
    <row r="25" spans="1:15" ht="12.75">
      <c r="A25" s="99" t="s">
        <v>47</v>
      </c>
      <c r="B25" s="99" t="s">
        <v>48</v>
      </c>
      <c r="C25" s="144">
        <v>1273</v>
      </c>
      <c r="D25" s="144">
        <v>591</v>
      </c>
      <c r="E25" s="116">
        <v>46.425765907305575</v>
      </c>
      <c r="F25" s="121">
        <v>42.594820211079984</v>
      </c>
      <c r="G25" s="31">
        <v>3.830945696225591</v>
      </c>
      <c r="H25" s="115">
        <v>14.29693637077769</v>
      </c>
      <c r="I25" s="116">
        <v>14.402902200426684</v>
      </c>
      <c r="J25" s="145">
        <v>-0.10596582964899426</v>
      </c>
      <c r="K25" s="118">
        <v>0.009426551453260016</v>
      </c>
      <c r="L25" s="20">
        <v>0.8468185388845247</v>
      </c>
      <c r="M25" s="20">
        <v>0.09347996857816182</v>
      </c>
      <c r="N25" s="20">
        <v>0.05027494108405342</v>
      </c>
      <c r="O25" s="119">
        <v>1</v>
      </c>
    </row>
    <row r="26" spans="1:15" ht="12.75">
      <c r="A26" s="99" t="s">
        <v>49</v>
      </c>
      <c r="B26" s="99" t="s">
        <v>50</v>
      </c>
      <c r="C26" s="144">
        <v>715</v>
      </c>
      <c r="D26" s="144">
        <v>371</v>
      </c>
      <c r="E26" s="116">
        <v>51.88811188811189</v>
      </c>
      <c r="F26" s="121">
        <v>43.52572387836924</v>
      </c>
      <c r="G26" s="31">
        <v>8.362388009742645</v>
      </c>
      <c r="H26" s="115">
        <v>14.685314685314685</v>
      </c>
      <c r="I26" s="116">
        <v>14.48113516126806</v>
      </c>
      <c r="J26" s="145">
        <v>0.20417952404662465</v>
      </c>
      <c r="K26" s="118">
        <v>0.009790209790209791</v>
      </c>
      <c r="L26" s="20">
        <v>0.8419580419580419</v>
      </c>
      <c r="M26" s="20">
        <v>0.12307692307692308</v>
      </c>
      <c r="N26" s="20">
        <v>0.025174825174825177</v>
      </c>
      <c r="O26" s="119">
        <v>1</v>
      </c>
    </row>
    <row r="27" spans="1:15" ht="12.75">
      <c r="A27" s="99" t="s">
        <v>51</v>
      </c>
      <c r="B27" s="99" t="s">
        <v>52</v>
      </c>
      <c r="C27" s="144">
        <v>469</v>
      </c>
      <c r="D27" s="144">
        <v>239</v>
      </c>
      <c r="E27" s="116">
        <v>50.95948827292111</v>
      </c>
      <c r="F27" s="121">
        <v>39.42727121863178</v>
      </c>
      <c r="G27" s="31">
        <v>11.532217054289326</v>
      </c>
      <c r="H27" s="115">
        <v>20.042643923240938</v>
      </c>
      <c r="I27" s="116">
        <v>15.974499601458088</v>
      </c>
      <c r="J27" s="145">
        <v>4.0681443217828495</v>
      </c>
      <c r="K27" s="118">
        <v>0.019189765458422176</v>
      </c>
      <c r="L27" s="20">
        <v>0.8699360341151386</v>
      </c>
      <c r="M27" s="20">
        <v>0.09381663113006397</v>
      </c>
      <c r="N27" s="20">
        <v>0.017057569296375266</v>
      </c>
      <c r="O27" s="119">
        <v>1</v>
      </c>
    </row>
    <row r="28" spans="1:15" ht="12.75">
      <c r="A28" s="99" t="s">
        <v>53</v>
      </c>
      <c r="B28" s="99" t="s">
        <v>54</v>
      </c>
      <c r="C28" s="144">
        <v>1090</v>
      </c>
      <c r="D28" s="144">
        <v>495</v>
      </c>
      <c r="E28" s="116">
        <v>45.41284403669725</v>
      </c>
      <c r="F28" s="121">
        <v>46.07558194141235</v>
      </c>
      <c r="G28" s="31">
        <v>-0.662737904715101</v>
      </c>
      <c r="H28" s="115">
        <v>16.055045871559635</v>
      </c>
      <c r="I28" s="116">
        <v>13.016836097124315</v>
      </c>
      <c r="J28" s="145">
        <v>3.0382097744353196</v>
      </c>
      <c r="K28" s="118">
        <v>0.014678899082568808</v>
      </c>
      <c r="L28" s="20">
        <v>0.8733944954128441</v>
      </c>
      <c r="M28" s="20">
        <v>0.09541284403669725</v>
      </c>
      <c r="N28" s="20">
        <v>0.01651376146788991</v>
      </c>
      <c r="O28" s="119">
        <v>1</v>
      </c>
    </row>
    <row r="29" spans="1:15" ht="12.75">
      <c r="A29" s="99" t="s">
        <v>55</v>
      </c>
      <c r="B29" s="99" t="s">
        <v>56</v>
      </c>
      <c r="C29" s="144">
        <v>232</v>
      </c>
      <c r="D29" s="144">
        <v>97</v>
      </c>
      <c r="E29" s="116">
        <v>41.810344827586206</v>
      </c>
      <c r="F29" s="121">
        <v>42.62192027162226</v>
      </c>
      <c r="G29" s="31">
        <v>-0.8115754440360519</v>
      </c>
      <c r="H29" s="115">
        <v>19.396551724137932</v>
      </c>
      <c r="I29" s="116">
        <v>14.4042945622318</v>
      </c>
      <c r="J29" s="145">
        <v>4.992257161906132</v>
      </c>
      <c r="K29" s="118">
        <v>0.021551724137931036</v>
      </c>
      <c r="L29" s="20">
        <v>0.8362068965517241</v>
      </c>
      <c r="M29" s="20">
        <v>0.1336206896551724</v>
      </c>
      <c r="N29" s="20">
        <v>0.008620689655172414</v>
      </c>
      <c r="O29" s="119">
        <v>1</v>
      </c>
    </row>
    <row r="30" spans="1:15" ht="12.75">
      <c r="A30" s="99" t="s">
        <v>57</v>
      </c>
      <c r="B30" s="99" t="s">
        <v>58</v>
      </c>
      <c r="C30" s="144">
        <v>1753</v>
      </c>
      <c r="D30" s="144">
        <v>875</v>
      </c>
      <c r="E30" s="116">
        <v>49.91443240159726</v>
      </c>
      <c r="F30" s="121">
        <v>44.47982850920501</v>
      </c>
      <c r="G30" s="31">
        <v>5.4346038923922535</v>
      </c>
      <c r="H30" s="115">
        <v>12.093553907586994</v>
      </c>
      <c r="I30" s="116">
        <v>14.250793037768267</v>
      </c>
      <c r="J30" s="145">
        <v>-2.1572391301812726</v>
      </c>
      <c r="K30" s="118">
        <v>0.013120365088419851</v>
      </c>
      <c r="L30" s="20">
        <v>0.8648031945236737</v>
      </c>
      <c r="M30" s="20">
        <v>0.10096976611523104</v>
      </c>
      <c r="N30" s="20">
        <v>0.021106674272675412</v>
      </c>
      <c r="O30" s="119">
        <v>1</v>
      </c>
    </row>
    <row r="31" spans="1:15" ht="12.75">
      <c r="A31" s="99" t="s">
        <v>59</v>
      </c>
      <c r="B31" s="99" t="s">
        <v>60</v>
      </c>
      <c r="C31" s="144">
        <v>732</v>
      </c>
      <c r="D31" s="144">
        <v>314</v>
      </c>
      <c r="E31" s="116">
        <v>42.89617486338798</v>
      </c>
      <c r="F31" s="121">
        <v>36.99146787488155</v>
      </c>
      <c r="G31" s="31">
        <v>5.904706988506426</v>
      </c>
      <c r="H31" s="115">
        <v>15.300546448087433</v>
      </c>
      <c r="I31" s="116">
        <v>13.670387026655881</v>
      </c>
      <c r="J31" s="145">
        <v>1.6301594214315518</v>
      </c>
      <c r="K31" s="118">
        <v>0.04234972677595628</v>
      </c>
      <c r="L31" s="20">
        <v>0.6994535519125683</v>
      </c>
      <c r="M31" s="20">
        <v>0.21584699453551912</v>
      </c>
      <c r="N31" s="20">
        <v>0.04234972677595628</v>
      </c>
      <c r="O31" s="119">
        <v>1</v>
      </c>
    </row>
    <row r="32" spans="1:15" ht="12.75">
      <c r="A32" s="99" t="s">
        <v>61</v>
      </c>
      <c r="B32" s="99" t="s">
        <v>62</v>
      </c>
      <c r="C32" s="144">
        <v>749</v>
      </c>
      <c r="D32" s="144">
        <v>327</v>
      </c>
      <c r="E32" s="116">
        <v>43.65821094793058</v>
      </c>
      <c r="F32" s="121">
        <v>41.410132579376636</v>
      </c>
      <c r="G32" s="31">
        <v>2.2480783685539407</v>
      </c>
      <c r="H32" s="115">
        <v>17.089452603471294</v>
      </c>
      <c r="I32" s="116">
        <v>15.079963238845586</v>
      </c>
      <c r="J32" s="145">
        <v>2.0094893646257077</v>
      </c>
      <c r="K32" s="118">
        <v>0.0053404539385847796</v>
      </c>
      <c r="L32" s="20">
        <v>0.8785046728971962</v>
      </c>
      <c r="M32" s="20">
        <v>0.049399198931909215</v>
      </c>
      <c r="N32" s="20">
        <v>0.06675567423230974</v>
      </c>
      <c r="O32" s="119">
        <v>1</v>
      </c>
    </row>
    <row r="33" spans="1:15" ht="12.75">
      <c r="A33" s="99" t="s">
        <v>63</v>
      </c>
      <c r="B33" s="99" t="s">
        <v>64</v>
      </c>
      <c r="C33" s="144">
        <v>1149</v>
      </c>
      <c r="D33" s="144">
        <v>515</v>
      </c>
      <c r="E33" s="116">
        <v>44.82158398607485</v>
      </c>
      <c r="F33" s="121">
        <v>43.77017168869023</v>
      </c>
      <c r="G33" s="31">
        <v>1.0514122973846156</v>
      </c>
      <c r="H33" s="115">
        <v>14.099216710182768</v>
      </c>
      <c r="I33" s="116">
        <v>14.631063441506859</v>
      </c>
      <c r="J33" s="145">
        <v>-0.5318467313240909</v>
      </c>
      <c r="K33" s="118">
        <v>0.012184508268059183</v>
      </c>
      <c r="L33" s="20">
        <v>0.8363794604003482</v>
      </c>
      <c r="M33" s="20">
        <v>0.08268059181897303</v>
      </c>
      <c r="N33" s="20">
        <v>0.06875543951261967</v>
      </c>
      <c r="O33" s="119">
        <v>1</v>
      </c>
    </row>
    <row r="34" spans="1:15" ht="12.75">
      <c r="A34" s="99" t="s">
        <v>65</v>
      </c>
      <c r="B34" s="99" t="s">
        <v>66</v>
      </c>
      <c r="C34" s="144">
        <v>496</v>
      </c>
      <c r="D34" s="144">
        <v>243</v>
      </c>
      <c r="E34" s="116">
        <v>48.99193548387097</v>
      </c>
      <c r="F34" s="121">
        <v>51.389943227179714</v>
      </c>
      <c r="G34" s="31">
        <v>-2.398007743308746</v>
      </c>
      <c r="H34" s="115">
        <v>15.32258064516129</v>
      </c>
      <c r="I34" s="116">
        <v>12.161313293449517</v>
      </c>
      <c r="J34" s="145">
        <v>3.161267351711773</v>
      </c>
      <c r="K34" s="118">
        <v>0.012096774193548387</v>
      </c>
      <c r="L34" s="20">
        <v>0.8608870967741935</v>
      </c>
      <c r="M34" s="20">
        <v>0.07459677419354839</v>
      </c>
      <c r="N34" s="20">
        <v>0.05241935483870968</v>
      </c>
      <c r="O34" s="119">
        <v>1</v>
      </c>
    </row>
    <row r="35" spans="1:15" ht="12.75">
      <c r="A35" s="99" t="s">
        <v>67</v>
      </c>
      <c r="B35" s="99" t="s">
        <v>68</v>
      </c>
      <c r="C35" s="144">
        <v>1479</v>
      </c>
      <c r="D35" s="144">
        <v>424</v>
      </c>
      <c r="E35" s="116">
        <v>28.668018931710616</v>
      </c>
      <c r="F35" s="121">
        <v>37.50808105518634</v>
      </c>
      <c r="G35" s="31">
        <v>-8.840062123475722</v>
      </c>
      <c r="H35" s="115">
        <v>13.049357674104126</v>
      </c>
      <c r="I35" s="116">
        <v>13.487583038334611</v>
      </c>
      <c r="J35" s="145">
        <v>-0.43822536423048497</v>
      </c>
      <c r="K35" s="118">
        <v>0.07031778228532792</v>
      </c>
      <c r="L35" s="20">
        <v>0.7396889790398918</v>
      </c>
      <c r="M35" s="20">
        <v>0.17173766058147397</v>
      </c>
      <c r="N35" s="20">
        <v>0.018255578093306288</v>
      </c>
      <c r="O35" s="119">
        <v>1</v>
      </c>
    </row>
    <row r="36" spans="1:15" ht="12.75">
      <c r="A36" s="99" t="s">
        <v>69</v>
      </c>
      <c r="B36" s="99" t="s">
        <v>70</v>
      </c>
      <c r="C36" s="144">
        <v>529</v>
      </c>
      <c r="D36" s="144">
        <v>276</v>
      </c>
      <c r="E36" s="116">
        <v>52.17391304347826</v>
      </c>
      <c r="F36" s="121">
        <v>42.16183108500885</v>
      </c>
      <c r="G36" s="31">
        <v>10.012081958469409</v>
      </c>
      <c r="H36" s="115">
        <v>13.610586011342155</v>
      </c>
      <c r="I36" s="116">
        <v>14.177812052568797</v>
      </c>
      <c r="J36" s="145">
        <v>-0.5672260412266414</v>
      </c>
      <c r="K36" s="118">
        <v>0.022684310018903593</v>
      </c>
      <c r="L36" s="20">
        <v>0.8185255198487713</v>
      </c>
      <c r="M36" s="20">
        <v>0.1323251417769376</v>
      </c>
      <c r="N36" s="20">
        <v>0.026465028355387523</v>
      </c>
      <c r="O36" s="119">
        <v>1</v>
      </c>
    </row>
    <row r="37" spans="1:15" ht="12.75">
      <c r="A37" s="99" t="s">
        <v>71</v>
      </c>
      <c r="B37" s="99" t="s">
        <v>72</v>
      </c>
      <c r="C37" s="144">
        <v>365</v>
      </c>
      <c r="D37" s="144">
        <v>133</v>
      </c>
      <c r="E37" s="116">
        <v>36.43835616438356</v>
      </c>
      <c r="F37" s="121">
        <v>37.44890336938191</v>
      </c>
      <c r="G37" s="31">
        <v>-1.0105472049983462</v>
      </c>
      <c r="H37" s="115">
        <v>11.78082191780822</v>
      </c>
      <c r="I37" s="116">
        <v>13.693633878541464</v>
      </c>
      <c r="J37" s="145">
        <v>-1.9128119607332437</v>
      </c>
      <c r="K37" s="118">
        <v>0.07397260273972603</v>
      </c>
      <c r="L37" s="20">
        <v>0.7342465753424657</v>
      </c>
      <c r="M37" s="20">
        <v>0.15342465753424658</v>
      </c>
      <c r="N37" s="20">
        <v>0.038356164383561646</v>
      </c>
      <c r="O37" s="119">
        <v>1</v>
      </c>
    </row>
    <row r="38" spans="1:15" ht="12.75">
      <c r="A38" s="99" t="s">
        <v>73</v>
      </c>
      <c r="B38" s="99" t="s">
        <v>74</v>
      </c>
      <c r="C38" s="144">
        <v>729</v>
      </c>
      <c r="D38" s="144">
        <v>336</v>
      </c>
      <c r="E38" s="116">
        <v>46.09053497942387</v>
      </c>
      <c r="F38" s="121">
        <v>41.46366592784678</v>
      </c>
      <c r="G38" s="31">
        <v>4.6268690515770885</v>
      </c>
      <c r="H38" s="115">
        <v>12.208504801097392</v>
      </c>
      <c r="I38" s="116">
        <v>14.24815802334653</v>
      </c>
      <c r="J38" s="145">
        <v>-2.0396532222491377</v>
      </c>
      <c r="K38" s="118">
        <v>0.009602194787379973</v>
      </c>
      <c r="L38" s="20">
        <v>0.7681755829903978</v>
      </c>
      <c r="M38" s="20">
        <v>0.08093278463648834</v>
      </c>
      <c r="N38" s="20">
        <v>0.1412894375857339</v>
      </c>
      <c r="O38" s="119">
        <v>1</v>
      </c>
    </row>
    <row r="39" spans="1:15" ht="12.75">
      <c r="A39" s="99" t="s">
        <v>75</v>
      </c>
      <c r="B39" s="99" t="s">
        <v>76</v>
      </c>
      <c r="C39" s="144">
        <v>1133</v>
      </c>
      <c r="D39" s="144">
        <v>454</v>
      </c>
      <c r="E39" s="116">
        <v>40.070609002647835</v>
      </c>
      <c r="F39" s="121">
        <v>41.20336860463745</v>
      </c>
      <c r="G39" s="31">
        <v>-1.132759601989612</v>
      </c>
      <c r="H39" s="115">
        <v>10.414827890556046</v>
      </c>
      <c r="I39" s="116">
        <v>15.349054313325826</v>
      </c>
      <c r="J39" s="145">
        <v>-4.934226422769781</v>
      </c>
      <c r="K39" s="118">
        <v>0.00353045013239188</v>
      </c>
      <c r="L39" s="20">
        <v>0.8446601941747572</v>
      </c>
      <c r="M39" s="20">
        <v>0.06001765225066196</v>
      </c>
      <c r="N39" s="20">
        <v>0.09179170344218888</v>
      </c>
      <c r="O39" s="119">
        <v>1</v>
      </c>
    </row>
    <row r="40" spans="1:15" ht="12.75">
      <c r="A40" s="99" t="s">
        <v>77</v>
      </c>
      <c r="B40" s="99" t="s">
        <v>78</v>
      </c>
      <c r="C40" s="144">
        <v>1180</v>
      </c>
      <c r="D40" s="144">
        <v>522</v>
      </c>
      <c r="E40" s="116">
        <v>44.23728813559322</v>
      </c>
      <c r="F40" s="121">
        <v>42.428535969837384</v>
      </c>
      <c r="G40" s="31">
        <v>1.808752165755834</v>
      </c>
      <c r="H40" s="115">
        <v>11.101694915254237</v>
      </c>
      <c r="I40" s="116">
        <v>15.668024470696809</v>
      </c>
      <c r="J40" s="145">
        <v>-4.566329555442572</v>
      </c>
      <c r="K40" s="118">
        <v>0.007627118644067797</v>
      </c>
      <c r="L40" s="20">
        <v>0.8788135593220339</v>
      </c>
      <c r="M40" s="20">
        <v>0.08305084745762711</v>
      </c>
      <c r="N40" s="20">
        <v>0.030508474576271188</v>
      </c>
      <c r="O40" s="119">
        <v>1</v>
      </c>
    </row>
    <row r="41" spans="1:15" ht="12.75">
      <c r="A41" s="99" t="s">
        <v>79</v>
      </c>
      <c r="B41" s="99" t="s">
        <v>80</v>
      </c>
      <c r="C41" s="144">
        <v>1621</v>
      </c>
      <c r="D41" s="144">
        <v>605</v>
      </c>
      <c r="E41" s="116">
        <v>37.322640345465764</v>
      </c>
      <c r="F41" s="121">
        <v>43.95317717040442</v>
      </c>
      <c r="G41" s="31">
        <v>-6.630536824938659</v>
      </c>
      <c r="H41" s="115">
        <v>10.857495373226403</v>
      </c>
      <c r="I41" s="116">
        <v>11.552059146522454</v>
      </c>
      <c r="J41" s="145">
        <v>-0.6945637732960517</v>
      </c>
      <c r="K41" s="118">
        <v>0.07587908698334361</v>
      </c>
      <c r="L41" s="20">
        <v>0.7612584824182603</v>
      </c>
      <c r="M41" s="20">
        <v>0.1314003701418877</v>
      </c>
      <c r="N41" s="20">
        <v>0.03146206045650833</v>
      </c>
      <c r="O41" s="119">
        <v>1</v>
      </c>
    </row>
    <row r="42" spans="1:15" ht="12.75">
      <c r="A42" s="99" t="s">
        <v>81</v>
      </c>
      <c r="B42" s="99" t="s">
        <v>82</v>
      </c>
      <c r="C42" s="144">
        <v>832</v>
      </c>
      <c r="D42" s="144">
        <v>388</v>
      </c>
      <c r="E42" s="116">
        <v>46.63461538461539</v>
      </c>
      <c r="F42" s="121">
        <v>43.15937185243215</v>
      </c>
      <c r="G42" s="31">
        <v>3.475243532183235</v>
      </c>
      <c r="H42" s="115">
        <v>13.942307692307693</v>
      </c>
      <c r="I42" s="116">
        <v>14.376251612072927</v>
      </c>
      <c r="J42" s="145">
        <v>-0.43394391976523394</v>
      </c>
      <c r="K42" s="118">
        <v>0.010817307692307692</v>
      </c>
      <c r="L42" s="20">
        <v>0.8569711538461539</v>
      </c>
      <c r="M42" s="20">
        <v>0.09975961538461539</v>
      </c>
      <c r="N42" s="20">
        <v>0.03245192307692308</v>
      </c>
      <c r="O42" s="119">
        <v>1</v>
      </c>
    </row>
    <row r="43" spans="1:15" ht="12.75">
      <c r="A43" s="99" t="s">
        <v>83</v>
      </c>
      <c r="B43" s="99" t="s">
        <v>84</v>
      </c>
      <c r="C43" s="144">
        <v>1091</v>
      </c>
      <c r="D43" s="144">
        <v>501</v>
      </c>
      <c r="E43" s="116">
        <v>45.9211732355637</v>
      </c>
      <c r="F43" s="121">
        <v>43.12267574285038</v>
      </c>
      <c r="G43" s="31">
        <v>2.7984974927133166</v>
      </c>
      <c r="H43" s="115">
        <v>8.890925756186984</v>
      </c>
      <c r="I43" s="116">
        <v>14.052259512899465</v>
      </c>
      <c r="J43" s="145">
        <v>-5.16133375671248</v>
      </c>
      <c r="K43" s="118">
        <v>0.02841429880843263</v>
      </c>
      <c r="L43" s="20">
        <v>0.843263061411549</v>
      </c>
      <c r="M43" s="20">
        <v>0.11274060494958753</v>
      </c>
      <c r="N43" s="20">
        <v>0.015582034830430797</v>
      </c>
      <c r="O43" s="119">
        <v>1</v>
      </c>
    </row>
    <row r="44" spans="1:15" ht="12.75">
      <c r="A44" s="99" t="s">
        <v>85</v>
      </c>
      <c r="B44" s="99" t="s">
        <v>86</v>
      </c>
      <c r="C44" s="144">
        <v>818</v>
      </c>
      <c r="D44" s="144">
        <v>290</v>
      </c>
      <c r="E44" s="116">
        <v>35.45232273838631</v>
      </c>
      <c r="F44" s="121">
        <v>38.09237038898056</v>
      </c>
      <c r="G44" s="31">
        <v>-2.640047650594255</v>
      </c>
      <c r="H44" s="115">
        <v>14.91442542787286</v>
      </c>
      <c r="I44" s="116">
        <v>15.428085062812432</v>
      </c>
      <c r="J44" s="145">
        <v>-0.5136596349395717</v>
      </c>
      <c r="K44" s="118">
        <v>0.007334963325183374</v>
      </c>
      <c r="L44" s="20">
        <v>0.8508557457212714</v>
      </c>
      <c r="M44" s="20">
        <v>0.06723716381418093</v>
      </c>
      <c r="N44" s="20">
        <v>0.0745721271393643</v>
      </c>
      <c r="O44" s="119">
        <v>1</v>
      </c>
    </row>
    <row r="45" spans="1:15" ht="12.75">
      <c r="A45" s="99" t="s">
        <v>87</v>
      </c>
      <c r="B45" s="99" t="s">
        <v>88</v>
      </c>
      <c r="C45" s="144">
        <v>2470</v>
      </c>
      <c r="D45" s="144">
        <v>1428</v>
      </c>
      <c r="E45" s="116">
        <v>57.81376518218624</v>
      </c>
      <c r="F45" s="121">
        <v>47.02492675208926</v>
      </c>
      <c r="G45" s="31">
        <v>10.78883843009698</v>
      </c>
      <c r="H45" s="115">
        <v>12.105263157894736</v>
      </c>
      <c r="I45" s="116">
        <v>13.139436305979396</v>
      </c>
      <c r="J45" s="145">
        <v>-1.03417314808466</v>
      </c>
      <c r="K45" s="118">
        <v>0.013360323886639677</v>
      </c>
      <c r="L45" s="20">
        <v>0.848582995951417</v>
      </c>
      <c r="M45" s="20">
        <v>0.09716599190283401</v>
      </c>
      <c r="N45" s="20">
        <v>0.04089068825910931</v>
      </c>
      <c r="O45" s="119">
        <v>1</v>
      </c>
    </row>
    <row r="46" spans="1:15" ht="12.75">
      <c r="A46" s="99" t="s">
        <v>89</v>
      </c>
      <c r="B46" s="99" t="s">
        <v>90</v>
      </c>
      <c r="C46" s="144">
        <v>1844</v>
      </c>
      <c r="D46" s="144">
        <v>787</v>
      </c>
      <c r="E46" s="116">
        <v>42.678958785249456</v>
      </c>
      <c r="F46" s="121">
        <v>45.910498880385525</v>
      </c>
      <c r="G46" s="31">
        <v>-3.2315400951360687</v>
      </c>
      <c r="H46" s="115">
        <v>16.811279826464208</v>
      </c>
      <c r="I46" s="116">
        <v>14.95138343177821</v>
      </c>
      <c r="J46" s="145">
        <v>1.8598963946859985</v>
      </c>
      <c r="K46" s="118">
        <v>0.010303687635574838</v>
      </c>
      <c r="L46" s="20">
        <v>0.9007592190889371</v>
      </c>
      <c r="M46" s="20">
        <v>0.05477223427331887</v>
      </c>
      <c r="N46" s="20">
        <v>0.034164859002169194</v>
      </c>
      <c r="O46" s="119">
        <v>1</v>
      </c>
    </row>
    <row r="47" spans="1:15" ht="12.75">
      <c r="A47" s="99" t="s">
        <v>91</v>
      </c>
      <c r="B47" s="99" t="s">
        <v>92</v>
      </c>
      <c r="C47" s="144">
        <v>796</v>
      </c>
      <c r="D47" s="144">
        <v>409</v>
      </c>
      <c r="E47" s="116">
        <v>51.381909547738694</v>
      </c>
      <c r="F47" s="121">
        <v>43.75637658599646</v>
      </c>
      <c r="G47" s="31">
        <v>7.6255329617422305</v>
      </c>
      <c r="H47" s="115">
        <v>11.557788944723619</v>
      </c>
      <c r="I47" s="116">
        <v>13.845827066603134</v>
      </c>
      <c r="J47" s="145">
        <v>-2.2880381218795147</v>
      </c>
      <c r="K47" s="118">
        <v>0.013819095477386936</v>
      </c>
      <c r="L47" s="20">
        <v>0.8731155778894473</v>
      </c>
      <c r="M47" s="20">
        <v>0.08542713567839195</v>
      </c>
      <c r="N47" s="20">
        <v>0.02763819095477387</v>
      </c>
      <c r="O47" s="119">
        <v>1</v>
      </c>
    </row>
    <row r="48" spans="1:15" ht="12.75">
      <c r="A48" s="99" t="s">
        <v>93</v>
      </c>
      <c r="B48" s="99" t="s">
        <v>94</v>
      </c>
      <c r="C48" s="144">
        <v>937</v>
      </c>
      <c r="D48" s="144">
        <v>345</v>
      </c>
      <c r="E48" s="116">
        <v>36.819637139807895</v>
      </c>
      <c r="F48" s="121">
        <v>38.42693778556277</v>
      </c>
      <c r="G48" s="31">
        <v>-1.6073006457548757</v>
      </c>
      <c r="H48" s="115">
        <v>15.901814300960512</v>
      </c>
      <c r="I48" s="116">
        <v>15.119927765190527</v>
      </c>
      <c r="J48" s="145">
        <v>0.7818865357699849</v>
      </c>
      <c r="K48" s="118">
        <v>0.01814300960512273</v>
      </c>
      <c r="L48" s="20">
        <v>0.7801494130202775</v>
      </c>
      <c r="M48" s="20">
        <v>0.1248665955176094</v>
      </c>
      <c r="N48" s="20">
        <v>0.0768409818569904</v>
      </c>
      <c r="O48" s="119">
        <v>1</v>
      </c>
    </row>
    <row r="49" spans="1:15" ht="12.75">
      <c r="A49" s="99" t="s">
        <v>95</v>
      </c>
      <c r="B49" s="99" t="s">
        <v>96</v>
      </c>
      <c r="C49" s="144">
        <v>577</v>
      </c>
      <c r="D49" s="144">
        <v>174</v>
      </c>
      <c r="E49" s="116">
        <v>30.155979202772965</v>
      </c>
      <c r="F49" s="121">
        <v>39.6121800700217</v>
      </c>
      <c r="G49" s="31">
        <v>-9.456200867248736</v>
      </c>
      <c r="H49" s="115">
        <v>14.558058925476603</v>
      </c>
      <c r="I49" s="116">
        <v>15.406948573030126</v>
      </c>
      <c r="J49" s="145">
        <v>-0.8488896475535235</v>
      </c>
      <c r="K49" s="118">
        <v>0.005199306759098787</v>
      </c>
      <c r="L49" s="20">
        <v>0.8890814558058926</v>
      </c>
      <c r="M49" s="20">
        <v>0.036395147313691506</v>
      </c>
      <c r="N49" s="20">
        <v>0.06932409012131716</v>
      </c>
      <c r="O49" s="119">
        <v>1</v>
      </c>
    </row>
    <row r="50" spans="1:15" ht="12.75">
      <c r="A50" s="99" t="s">
        <v>97</v>
      </c>
      <c r="B50" s="99" t="s">
        <v>98</v>
      </c>
      <c r="C50" s="144">
        <v>1261</v>
      </c>
      <c r="D50" s="144">
        <v>620</v>
      </c>
      <c r="E50" s="116">
        <v>49.167327517842985</v>
      </c>
      <c r="F50" s="121">
        <v>45.8094233831841</v>
      </c>
      <c r="G50" s="31">
        <v>3.357904134658888</v>
      </c>
      <c r="H50" s="115">
        <v>11.102299762093576</v>
      </c>
      <c r="I50" s="116">
        <v>11.76036375486055</v>
      </c>
      <c r="J50" s="145">
        <v>-0.6580639927669747</v>
      </c>
      <c r="K50" s="118">
        <v>0.04361617763679619</v>
      </c>
      <c r="L50" s="20">
        <v>0.7724028548770817</v>
      </c>
      <c r="M50" s="20">
        <v>0.1252973830293418</v>
      </c>
      <c r="N50" s="20">
        <v>0.05868358445678033</v>
      </c>
      <c r="O50" s="119">
        <v>1</v>
      </c>
    </row>
    <row r="51" spans="1:15" ht="12.75">
      <c r="A51" s="99" t="s">
        <v>99</v>
      </c>
      <c r="B51" s="99" t="s">
        <v>100</v>
      </c>
      <c r="C51" s="144">
        <v>504</v>
      </c>
      <c r="D51" s="144">
        <v>229</v>
      </c>
      <c r="E51" s="116">
        <v>45.43650793650794</v>
      </c>
      <c r="F51" s="121">
        <v>40.527149419818976</v>
      </c>
      <c r="G51" s="31">
        <v>4.909358516688961</v>
      </c>
      <c r="H51" s="115">
        <v>12.5</v>
      </c>
      <c r="I51" s="116">
        <v>13.950677336746756</v>
      </c>
      <c r="J51" s="145">
        <v>-1.4506773367467556</v>
      </c>
      <c r="K51" s="118">
        <v>0.047619047619047616</v>
      </c>
      <c r="L51" s="20">
        <v>0.7996031746031746</v>
      </c>
      <c r="M51" s="20">
        <v>0.12103174603174603</v>
      </c>
      <c r="N51" s="20">
        <v>0.031746031746031744</v>
      </c>
      <c r="O51" s="119">
        <v>1</v>
      </c>
    </row>
    <row r="52" spans="1:15" ht="12.75">
      <c r="A52" s="99" t="s">
        <v>101</v>
      </c>
      <c r="B52" s="99" t="s">
        <v>102</v>
      </c>
      <c r="C52" s="144">
        <v>2394</v>
      </c>
      <c r="D52" s="144">
        <v>1088</v>
      </c>
      <c r="E52" s="116">
        <v>45.4469507101086</v>
      </c>
      <c r="F52" s="121">
        <v>45.8555773637716</v>
      </c>
      <c r="G52" s="31">
        <v>-0.4086266536629992</v>
      </c>
      <c r="H52" s="115">
        <v>15.664160401002505</v>
      </c>
      <c r="I52" s="116">
        <v>14.118917143108073</v>
      </c>
      <c r="J52" s="145">
        <v>1.5452432578944322</v>
      </c>
      <c r="K52" s="118">
        <v>0.008771929824561403</v>
      </c>
      <c r="L52" s="20">
        <v>0.8959899749373433</v>
      </c>
      <c r="M52" s="20">
        <v>0.0810359231411863</v>
      </c>
      <c r="N52" s="20">
        <v>0.014202172096908938</v>
      </c>
      <c r="O52" s="119">
        <v>1</v>
      </c>
    </row>
    <row r="53" spans="1:15" ht="12.75">
      <c r="A53" s="99" t="s">
        <v>103</v>
      </c>
      <c r="B53" s="99" t="s">
        <v>104</v>
      </c>
      <c r="C53" s="144">
        <v>1780</v>
      </c>
      <c r="D53" s="144">
        <v>756</v>
      </c>
      <c r="E53" s="116">
        <v>42.47191011235955</v>
      </c>
      <c r="F53" s="121">
        <v>41.33934092512999</v>
      </c>
      <c r="G53" s="31">
        <v>1.1325691872295636</v>
      </c>
      <c r="H53" s="115">
        <v>12.696629213483146</v>
      </c>
      <c r="I53" s="116">
        <v>14.013287037778174</v>
      </c>
      <c r="J53" s="145">
        <v>-1.316657824295028</v>
      </c>
      <c r="K53" s="118">
        <v>0.024719101123595506</v>
      </c>
      <c r="L53" s="20">
        <v>0.7589887640449439</v>
      </c>
      <c r="M53" s="20">
        <v>0.10730337078651686</v>
      </c>
      <c r="N53" s="20">
        <v>0.10898876404494381</v>
      </c>
      <c r="O53" s="119">
        <v>1</v>
      </c>
    </row>
    <row r="54" spans="1:15" ht="12.75">
      <c r="A54" s="99" t="s">
        <v>105</v>
      </c>
      <c r="B54" s="99" t="s">
        <v>106</v>
      </c>
      <c r="C54" s="144">
        <v>446</v>
      </c>
      <c r="D54" s="144">
        <v>197</v>
      </c>
      <c r="E54" s="116">
        <v>44.17040358744394</v>
      </c>
      <c r="F54" s="121">
        <v>41.132743987263126</v>
      </c>
      <c r="G54" s="31">
        <v>3.0376596001808167</v>
      </c>
      <c r="H54" s="115">
        <v>12.780269058295964</v>
      </c>
      <c r="I54" s="116">
        <v>13.386772028979287</v>
      </c>
      <c r="J54" s="145">
        <v>-0.6065029706833229</v>
      </c>
      <c r="K54" s="118">
        <v>0.05829596412556054</v>
      </c>
      <c r="L54" s="20">
        <v>0.7757847533632287</v>
      </c>
      <c r="M54" s="20">
        <v>0.1591928251121076</v>
      </c>
      <c r="N54" s="20">
        <v>0.006726457399103139</v>
      </c>
      <c r="O54" s="119">
        <v>1</v>
      </c>
    </row>
    <row r="55" spans="1:15" ht="12.75">
      <c r="A55" s="99" t="s">
        <v>107</v>
      </c>
      <c r="B55" s="99" t="s">
        <v>108</v>
      </c>
      <c r="C55" s="144">
        <v>335</v>
      </c>
      <c r="D55" s="144">
        <v>55</v>
      </c>
      <c r="E55" s="116">
        <v>16.417910447761194</v>
      </c>
      <c r="F55" s="121">
        <v>36.8506562639126</v>
      </c>
      <c r="G55" s="31">
        <v>-20.432745816151403</v>
      </c>
      <c r="H55" s="115">
        <v>13.432835820895523</v>
      </c>
      <c r="I55" s="116">
        <v>12.97394369794754</v>
      </c>
      <c r="J55" s="145">
        <v>0.458892122947983</v>
      </c>
      <c r="K55" s="118">
        <v>0.04477611940298507</v>
      </c>
      <c r="L55" s="20">
        <v>0.6776119402985075</v>
      </c>
      <c r="M55" s="20">
        <v>0.2656716417910448</v>
      </c>
      <c r="N55" s="20">
        <v>0.011940298507462687</v>
      </c>
      <c r="O55" s="119">
        <v>1</v>
      </c>
    </row>
    <row r="56" spans="1:15" ht="12.75">
      <c r="A56" s="99" t="s">
        <v>109</v>
      </c>
      <c r="B56" s="99" t="s">
        <v>110</v>
      </c>
      <c r="C56" s="144">
        <v>1217</v>
      </c>
      <c r="D56" s="144">
        <v>606</v>
      </c>
      <c r="E56" s="116">
        <v>49.79457682826623</v>
      </c>
      <c r="F56" s="121">
        <v>42.15122006314434</v>
      </c>
      <c r="G56" s="31">
        <v>7.6433567651218866</v>
      </c>
      <c r="H56" s="115">
        <v>14.626129827444537</v>
      </c>
      <c r="I56" s="116">
        <v>14.759970156146917</v>
      </c>
      <c r="J56" s="145">
        <v>-0.13384032870238016</v>
      </c>
      <c r="K56" s="118">
        <v>0.018077239112571898</v>
      </c>
      <c r="L56" s="20">
        <v>0.8488085456039441</v>
      </c>
      <c r="M56" s="20">
        <v>0.09778142974527526</v>
      </c>
      <c r="N56" s="20">
        <v>0.03533278553820871</v>
      </c>
      <c r="O56" s="119">
        <v>1</v>
      </c>
    </row>
    <row r="57" spans="1:15" ht="12.75">
      <c r="A57" s="99" t="s">
        <v>111</v>
      </c>
      <c r="B57" s="99" t="s">
        <v>112</v>
      </c>
      <c r="C57" s="144">
        <v>2649</v>
      </c>
      <c r="D57" s="144">
        <v>1150</v>
      </c>
      <c r="E57" s="116">
        <v>43.41260853152133</v>
      </c>
      <c r="F57" s="121">
        <v>43.71971264556702</v>
      </c>
      <c r="G57" s="31">
        <v>-0.3071041140456927</v>
      </c>
      <c r="H57" s="115">
        <v>15.855039637599095</v>
      </c>
      <c r="I57" s="116">
        <v>14.54662397143137</v>
      </c>
      <c r="J57" s="145">
        <v>1.3084156661677255</v>
      </c>
      <c r="K57" s="118">
        <v>0.009437523593808984</v>
      </c>
      <c r="L57" s="20">
        <v>0.8625896564741412</v>
      </c>
      <c r="M57" s="20">
        <v>0.052095130237825596</v>
      </c>
      <c r="N57" s="20">
        <v>0.07587768969422423</v>
      </c>
      <c r="O57" s="119">
        <v>1</v>
      </c>
    </row>
    <row r="58" spans="1:15" ht="12.75">
      <c r="A58" s="99" t="s">
        <v>113</v>
      </c>
      <c r="B58" s="99" t="s">
        <v>114</v>
      </c>
      <c r="C58" s="144">
        <v>1428</v>
      </c>
      <c r="D58" s="144">
        <v>601</v>
      </c>
      <c r="E58" s="116">
        <v>42.08683473389356</v>
      </c>
      <c r="F58" s="121">
        <v>44.934757017160685</v>
      </c>
      <c r="G58" s="31">
        <v>-2.847922283267124</v>
      </c>
      <c r="H58" s="115">
        <v>16.386554621848738</v>
      </c>
      <c r="I58" s="116">
        <v>16.603134089945442</v>
      </c>
      <c r="J58" s="145">
        <v>-0.21657946809670392</v>
      </c>
      <c r="K58" s="118">
        <v>0.0014005602240896359</v>
      </c>
      <c r="L58" s="20">
        <v>0.9432773109243697</v>
      </c>
      <c r="M58" s="20">
        <v>0.03361344537815126</v>
      </c>
      <c r="N58" s="20">
        <v>0.021708683473389355</v>
      </c>
      <c r="O58" s="119">
        <v>1</v>
      </c>
    </row>
    <row r="59" spans="1:15" ht="12.75">
      <c r="A59" s="99" t="s">
        <v>115</v>
      </c>
      <c r="B59" s="99" t="s">
        <v>116</v>
      </c>
      <c r="C59" s="144">
        <v>1104</v>
      </c>
      <c r="D59" s="144">
        <v>503</v>
      </c>
      <c r="E59" s="116">
        <v>45.56159420289855</v>
      </c>
      <c r="F59" s="121">
        <v>48.146408025107334</v>
      </c>
      <c r="G59" s="31">
        <v>-2.584813822208787</v>
      </c>
      <c r="H59" s="115">
        <v>10.144927536231885</v>
      </c>
      <c r="I59" s="116">
        <v>11.671942591029186</v>
      </c>
      <c r="J59" s="145">
        <v>-1.5270150547973014</v>
      </c>
      <c r="K59" s="118">
        <v>0.028079710144927536</v>
      </c>
      <c r="L59" s="20">
        <v>0.8306159420289855</v>
      </c>
      <c r="M59" s="20">
        <v>0.06068840579710145</v>
      </c>
      <c r="N59" s="20">
        <v>0.0806159420289855</v>
      </c>
      <c r="O59" s="119">
        <v>1</v>
      </c>
    </row>
    <row r="60" spans="1:15" ht="12.75">
      <c r="A60" s="99" t="s">
        <v>117</v>
      </c>
      <c r="B60" s="99" t="s">
        <v>118</v>
      </c>
      <c r="C60" s="144">
        <v>1171</v>
      </c>
      <c r="D60" s="144">
        <v>582</v>
      </c>
      <c r="E60" s="116">
        <v>49.70111016225448</v>
      </c>
      <c r="F60" s="121">
        <v>50.0680819269071</v>
      </c>
      <c r="G60" s="31">
        <v>-0.36697176465261805</v>
      </c>
      <c r="H60" s="115">
        <v>12.040990606319385</v>
      </c>
      <c r="I60" s="116">
        <v>11.854994819837575</v>
      </c>
      <c r="J60" s="145">
        <v>0.1859957864818096</v>
      </c>
      <c r="K60" s="118">
        <v>0.006831767719897523</v>
      </c>
      <c r="L60" s="20">
        <v>0.8326216908625107</v>
      </c>
      <c r="M60" s="20">
        <v>0.053800170794193</v>
      </c>
      <c r="N60" s="20">
        <v>0.1067463706233988</v>
      </c>
      <c r="O60" s="119">
        <v>1</v>
      </c>
    </row>
    <row r="61" spans="1:15" ht="12.75">
      <c r="A61" s="99" t="s">
        <v>119</v>
      </c>
      <c r="B61" s="99" t="s">
        <v>120</v>
      </c>
      <c r="C61" s="144">
        <v>1142</v>
      </c>
      <c r="D61" s="144">
        <v>481</v>
      </c>
      <c r="E61" s="116">
        <v>42.11908931698774</v>
      </c>
      <c r="F61" s="121">
        <v>41.373342267470164</v>
      </c>
      <c r="G61" s="31">
        <v>0.7457470495175755</v>
      </c>
      <c r="H61" s="115">
        <v>13.134851138353765</v>
      </c>
      <c r="I61" s="116">
        <v>13.696811171710428</v>
      </c>
      <c r="J61" s="145">
        <v>-0.5619600333566623</v>
      </c>
      <c r="K61" s="118">
        <v>0.010507880910683012</v>
      </c>
      <c r="L61" s="20">
        <v>0.8108581436077058</v>
      </c>
      <c r="M61" s="20">
        <v>0.1243432574430823</v>
      </c>
      <c r="N61" s="20">
        <v>0.0542907180385289</v>
      </c>
      <c r="O61" s="119">
        <v>1</v>
      </c>
    </row>
    <row r="62" spans="1:15" ht="12.75">
      <c r="A62" s="99" t="s">
        <v>121</v>
      </c>
      <c r="B62" s="99" t="s">
        <v>122</v>
      </c>
      <c r="C62" s="144">
        <v>875</v>
      </c>
      <c r="D62" s="144">
        <v>237</v>
      </c>
      <c r="E62" s="116">
        <v>27.085714285714285</v>
      </c>
      <c r="F62" s="121">
        <v>38.379671930942436</v>
      </c>
      <c r="G62" s="31">
        <v>-11.29395764522815</v>
      </c>
      <c r="H62" s="115">
        <v>15.314285714285713</v>
      </c>
      <c r="I62" s="116">
        <v>15.049837449343265</v>
      </c>
      <c r="J62" s="145">
        <v>0.2644482649424482</v>
      </c>
      <c r="K62" s="118">
        <v>0.002285714285714286</v>
      </c>
      <c r="L62" s="20">
        <v>0.8742857142857143</v>
      </c>
      <c r="M62" s="20">
        <v>0.044571428571428574</v>
      </c>
      <c r="N62" s="20">
        <v>0.07885714285714286</v>
      </c>
      <c r="O62" s="119">
        <v>1</v>
      </c>
    </row>
    <row r="63" spans="1:15" ht="12.75">
      <c r="A63" s="99" t="s">
        <v>123</v>
      </c>
      <c r="B63" s="99" t="s">
        <v>124</v>
      </c>
      <c r="C63" s="144">
        <v>461</v>
      </c>
      <c r="D63" s="144">
        <v>196</v>
      </c>
      <c r="E63" s="116">
        <v>42.51626898047722</v>
      </c>
      <c r="F63" s="121">
        <v>40.980185698070024</v>
      </c>
      <c r="G63" s="31">
        <v>1.5360832824071977</v>
      </c>
      <c r="H63" s="115">
        <v>11.496746203904555</v>
      </c>
      <c r="I63" s="116">
        <v>12.31469361837219</v>
      </c>
      <c r="J63" s="145">
        <v>-0.8179474144676337</v>
      </c>
      <c r="K63" s="118">
        <v>0.013015184381778741</v>
      </c>
      <c r="L63" s="20">
        <v>0.7830802603036876</v>
      </c>
      <c r="M63" s="20">
        <v>0.0824295010845987</v>
      </c>
      <c r="N63" s="20">
        <v>0.12147505422993492</v>
      </c>
      <c r="O63" s="119">
        <v>1</v>
      </c>
    </row>
    <row r="64" spans="1:15" ht="12.75">
      <c r="A64" s="99" t="s">
        <v>125</v>
      </c>
      <c r="B64" s="99" t="s">
        <v>126</v>
      </c>
      <c r="C64" s="144">
        <v>1377</v>
      </c>
      <c r="D64" s="144">
        <v>383</v>
      </c>
      <c r="E64" s="116">
        <v>27.814088598402325</v>
      </c>
      <c r="F64" s="121">
        <v>36.23865570469384</v>
      </c>
      <c r="G64" s="31">
        <v>-8.424567106291516</v>
      </c>
      <c r="H64" s="115">
        <v>14.742193173565724</v>
      </c>
      <c r="I64" s="116">
        <v>12.178345811932</v>
      </c>
      <c r="J64" s="145">
        <v>2.5638473616337247</v>
      </c>
      <c r="K64" s="118">
        <v>0.06971677559912855</v>
      </c>
      <c r="L64" s="20">
        <v>0.5657225853304285</v>
      </c>
      <c r="M64" s="20">
        <v>0.15177923021060277</v>
      </c>
      <c r="N64" s="20">
        <v>0.21278140885984023</v>
      </c>
      <c r="O64" s="119">
        <v>1</v>
      </c>
    </row>
    <row r="65" spans="1:15" ht="12.75">
      <c r="A65" s="99" t="s">
        <v>127</v>
      </c>
      <c r="B65" s="99" t="s">
        <v>128</v>
      </c>
      <c r="C65" s="144">
        <v>2684</v>
      </c>
      <c r="D65" s="144">
        <v>1061</v>
      </c>
      <c r="E65" s="116">
        <v>39.53055141579732</v>
      </c>
      <c r="F65" s="121">
        <v>42.48339960771763</v>
      </c>
      <c r="G65" s="31">
        <v>-2.9528481919203102</v>
      </c>
      <c r="H65" s="115">
        <v>13.934426229508196</v>
      </c>
      <c r="I65" s="116">
        <v>14.159658948018205</v>
      </c>
      <c r="J65" s="145">
        <v>-0.22523271851000892</v>
      </c>
      <c r="K65" s="118">
        <v>0.020491803278688523</v>
      </c>
      <c r="L65" s="20">
        <v>0.8163189269746647</v>
      </c>
      <c r="M65" s="20">
        <v>0.12183308494783905</v>
      </c>
      <c r="N65" s="20">
        <v>0.041356184798807746</v>
      </c>
      <c r="O65" s="119">
        <v>1</v>
      </c>
    </row>
    <row r="66" spans="1:15" ht="12.75">
      <c r="A66" s="99" t="s">
        <v>129</v>
      </c>
      <c r="B66" s="99" t="s">
        <v>130</v>
      </c>
      <c r="C66" s="144">
        <v>1150</v>
      </c>
      <c r="D66" s="144">
        <v>377</v>
      </c>
      <c r="E66" s="116">
        <v>32.78260869565217</v>
      </c>
      <c r="F66" s="121">
        <v>41.491677555307376</v>
      </c>
      <c r="G66" s="31">
        <v>-8.709068859655204</v>
      </c>
      <c r="H66" s="115">
        <v>12.434782608695652</v>
      </c>
      <c r="I66" s="116">
        <v>15.624132701760779</v>
      </c>
      <c r="J66" s="145">
        <v>-3.1893500930651264</v>
      </c>
      <c r="K66" s="118">
        <v>0.0026086956521739132</v>
      </c>
      <c r="L66" s="20">
        <v>0.9026086956521739</v>
      </c>
      <c r="M66" s="20">
        <v>0.04869565217391304</v>
      </c>
      <c r="N66" s="20">
        <v>0.04608695652173913</v>
      </c>
      <c r="O66" s="119">
        <v>1</v>
      </c>
    </row>
    <row r="67" spans="1:15" ht="12.75">
      <c r="A67" s="99" t="s">
        <v>131</v>
      </c>
      <c r="B67" s="99" t="s">
        <v>132</v>
      </c>
      <c r="C67" s="144">
        <v>1599</v>
      </c>
      <c r="D67" s="144">
        <v>668</v>
      </c>
      <c r="E67" s="116">
        <v>41.776110068792995</v>
      </c>
      <c r="F67" s="121">
        <v>38.85733656731485</v>
      </c>
      <c r="G67" s="31">
        <v>2.9187735014781424</v>
      </c>
      <c r="H67" s="115">
        <v>13.946216385240776</v>
      </c>
      <c r="I67" s="116">
        <v>14.37223629451663</v>
      </c>
      <c r="J67" s="145">
        <v>-0.42601990927585476</v>
      </c>
      <c r="K67" s="118">
        <v>0.0225140712945591</v>
      </c>
      <c r="L67" s="20">
        <v>0.7648530331457161</v>
      </c>
      <c r="M67" s="20">
        <v>0.1432145090681676</v>
      </c>
      <c r="N67" s="20">
        <v>0.06941838649155722</v>
      </c>
      <c r="O67" s="119">
        <v>1</v>
      </c>
    </row>
    <row r="68" spans="1:15" ht="12.75">
      <c r="A68" s="99" t="s">
        <v>133</v>
      </c>
      <c r="B68" s="99" t="s">
        <v>134</v>
      </c>
      <c r="C68" s="144">
        <v>1147</v>
      </c>
      <c r="D68" s="144">
        <v>434</v>
      </c>
      <c r="E68" s="116">
        <v>37.83783783783784</v>
      </c>
      <c r="F68" s="121">
        <v>32.66600912221899</v>
      </c>
      <c r="G68" s="31">
        <v>5.171828715618851</v>
      </c>
      <c r="H68" s="115">
        <v>9.503051438535309</v>
      </c>
      <c r="I68" s="116">
        <v>12.78987683865877</v>
      </c>
      <c r="J68" s="145">
        <v>-3.286825400123462</v>
      </c>
      <c r="K68" s="118">
        <v>0.05666957279860506</v>
      </c>
      <c r="L68" s="20">
        <v>0.5649520488230165</v>
      </c>
      <c r="M68" s="20">
        <v>0.2807323452484743</v>
      </c>
      <c r="N68" s="20">
        <v>0.0976460331299041</v>
      </c>
      <c r="O68" s="119">
        <v>1</v>
      </c>
    </row>
    <row r="69" spans="1:15" ht="12.75">
      <c r="A69" s="99" t="s">
        <v>135</v>
      </c>
      <c r="B69" s="99" t="s">
        <v>136</v>
      </c>
      <c r="C69" s="144">
        <v>972</v>
      </c>
      <c r="D69" s="144">
        <v>503</v>
      </c>
      <c r="E69" s="116">
        <v>51.748971193415635</v>
      </c>
      <c r="F69" s="121">
        <v>43.59142332784236</v>
      </c>
      <c r="G69" s="31">
        <v>8.157547865573278</v>
      </c>
      <c r="H69" s="115">
        <v>14.814814814814813</v>
      </c>
      <c r="I69" s="116">
        <v>14.6062298806998</v>
      </c>
      <c r="J69" s="145">
        <v>0.208584934115013</v>
      </c>
      <c r="K69" s="118">
        <v>0.01440329218106996</v>
      </c>
      <c r="L69" s="20">
        <v>0.8816872427983539</v>
      </c>
      <c r="M69" s="20">
        <v>0.09259259259259259</v>
      </c>
      <c r="N69" s="20">
        <v>0.01131687242798354</v>
      </c>
      <c r="O69" s="119">
        <v>1</v>
      </c>
    </row>
    <row r="70" spans="1:15" ht="12.75">
      <c r="A70" s="99" t="s">
        <v>137</v>
      </c>
      <c r="B70" s="99" t="s">
        <v>138</v>
      </c>
      <c r="C70" s="144">
        <v>645</v>
      </c>
      <c r="D70" s="144">
        <v>289</v>
      </c>
      <c r="E70" s="116">
        <v>44.8062015503876</v>
      </c>
      <c r="F70" s="121">
        <v>40.17445063993297</v>
      </c>
      <c r="G70" s="31">
        <v>4.6317509104546275</v>
      </c>
      <c r="H70" s="115">
        <v>15.813953488372093</v>
      </c>
      <c r="I70" s="116">
        <v>13.774497960174816</v>
      </c>
      <c r="J70" s="145">
        <v>2.0394555281972764</v>
      </c>
      <c r="K70" s="118">
        <v>0.02945736434108527</v>
      </c>
      <c r="L70" s="20">
        <v>0.7581395348837209</v>
      </c>
      <c r="M70" s="20">
        <v>0.14263565891472868</v>
      </c>
      <c r="N70" s="20">
        <v>0.06976744186046512</v>
      </c>
      <c r="O70" s="119">
        <v>1</v>
      </c>
    </row>
    <row r="71" spans="1:15" ht="12.75">
      <c r="A71" s="99" t="s">
        <v>139</v>
      </c>
      <c r="B71" s="99" t="s">
        <v>140</v>
      </c>
      <c r="C71" s="144">
        <v>1516</v>
      </c>
      <c r="D71" s="144">
        <v>719</v>
      </c>
      <c r="E71" s="116">
        <v>47.42744063324538</v>
      </c>
      <c r="F71" s="121">
        <v>45.757707260453074</v>
      </c>
      <c r="G71" s="31">
        <v>1.669733372792308</v>
      </c>
      <c r="H71" s="115">
        <v>13.654353562005278</v>
      </c>
      <c r="I71" s="116">
        <v>14.04694508450113</v>
      </c>
      <c r="J71" s="145">
        <v>-0.3925915224958523</v>
      </c>
      <c r="K71" s="118">
        <v>0.008575197889182058</v>
      </c>
      <c r="L71" s="20">
        <v>0.887203166226913</v>
      </c>
      <c r="M71" s="20">
        <v>0.09234828496042216</v>
      </c>
      <c r="N71" s="20">
        <v>0.011873350923482849</v>
      </c>
      <c r="O71" s="119">
        <v>1</v>
      </c>
    </row>
    <row r="72" spans="1:15" ht="12.75">
      <c r="A72" s="99" t="s">
        <v>141</v>
      </c>
      <c r="B72" s="99" t="s">
        <v>142</v>
      </c>
      <c r="C72" s="144">
        <v>471</v>
      </c>
      <c r="D72" s="144">
        <v>74</v>
      </c>
      <c r="E72" s="116">
        <v>15.711252653927813</v>
      </c>
      <c r="F72" s="121">
        <v>33.34149990523745</v>
      </c>
      <c r="G72" s="31">
        <v>-17.630247251309633</v>
      </c>
      <c r="H72" s="115">
        <v>15.498938428874734</v>
      </c>
      <c r="I72" s="116">
        <v>12.574384052849167</v>
      </c>
      <c r="J72" s="145">
        <v>2.924554376025567</v>
      </c>
      <c r="K72" s="118">
        <v>0.09554140127388536</v>
      </c>
      <c r="L72" s="20">
        <v>0.6114649681528662</v>
      </c>
      <c r="M72" s="20">
        <v>0.2908704883227176</v>
      </c>
      <c r="N72" s="20">
        <v>0.0021231422505307855</v>
      </c>
      <c r="O72" s="119">
        <v>1</v>
      </c>
    </row>
    <row r="73" spans="1:15" ht="12.75">
      <c r="A73" s="99" t="s">
        <v>143</v>
      </c>
      <c r="B73" s="99" t="s">
        <v>144</v>
      </c>
      <c r="C73" s="144">
        <v>1482</v>
      </c>
      <c r="D73" s="144">
        <v>560</v>
      </c>
      <c r="E73" s="116">
        <v>37.78677462887989</v>
      </c>
      <c r="F73" s="121">
        <v>41.65770329997432</v>
      </c>
      <c r="G73" s="31">
        <v>-3.8709286710944326</v>
      </c>
      <c r="H73" s="115">
        <v>16.32928475033738</v>
      </c>
      <c r="I73" s="116">
        <v>13.79551786501919</v>
      </c>
      <c r="J73" s="145">
        <v>2.5337668853181885</v>
      </c>
      <c r="K73" s="118">
        <v>0.022941970310391364</v>
      </c>
      <c r="L73" s="20">
        <v>0.8070175438596491</v>
      </c>
      <c r="M73" s="20">
        <v>0.12213225371120108</v>
      </c>
      <c r="N73" s="20">
        <v>0.047908232118758436</v>
      </c>
      <c r="O73" s="119">
        <v>1</v>
      </c>
    </row>
    <row r="74" spans="1:15" ht="12.75">
      <c r="A74" s="99" t="s">
        <v>145</v>
      </c>
      <c r="B74" s="99" t="s">
        <v>146</v>
      </c>
      <c r="C74" s="144">
        <v>981</v>
      </c>
      <c r="D74" s="144">
        <v>460</v>
      </c>
      <c r="E74" s="116">
        <v>46.89092762487258</v>
      </c>
      <c r="F74" s="121">
        <v>44.49464585611112</v>
      </c>
      <c r="G74" s="31">
        <v>2.3962817687614617</v>
      </c>
      <c r="H74" s="115">
        <v>17.83893985728848</v>
      </c>
      <c r="I74" s="116">
        <v>16.362288531763173</v>
      </c>
      <c r="J74" s="145">
        <v>1.4766513255253066</v>
      </c>
      <c r="K74" s="118">
        <v>0</v>
      </c>
      <c r="L74" s="20">
        <v>0.9459734964322121</v>
      </c>
      <c r="M74" s="20">
        <v>0.03567787971457696</v>
      </c>
      <c r="N74" s="20">
        <v>0.01834862385321101</v>
      </c>
      <c r="O74" s="119">
        <v>1</v>
      </c>
    </row>
    <row r="75" spans="1:15" ht="12.75">
      <c r="A75" s="99" t="s">
        <v>147</v>
      </c>
      <c r="B75" s="99" t="s">
        <v>148</v>
      </c>
      <c r="C75" s="144">
        <v>1709</v>
      </c>
      <c r="D75" s="144">
        <v>870</v>
      </c>
      <c r="E75" s="116">
        <v>50.90696313633704</v>
      </c>
      <c r="F75" s="121">
        <v>47.71623856444864</v>
      </c>
      <c r="G75" s="31">
        <v>3.1907245718884027</v>
      </c>
      <c r="H75" s="115">
        <v>12.814511410181392</v>
      </c>
      <c r="I75" s="116">
        <v>12.543598534227337</v>
      </c>
      <c r="J75" s="145">
        <v>0.2709128759540551</v>
      </c>
      <c r="K75" s="118">
        <v>0.01579871269748391</v>
      </c>
      <c r="L75" s="20">
        <v>0.863662960795787</v>
      </c>
      <c r="M75" s="20">
        <v>0.1053247513165594</v>
      </c>
      <c r="N75" s="20">
        <v>0.015213575190169689</v>
      </c>
      <c r="O75" s="119">
        <v>1</v>
      </c>
    </row>
    <row r="76" spans="1:15" ht="12.75">
      <c r="A76" s="99" t="s">
        <v>149</v>
      </c>
      <c r="B76" s="99" t="s">
        <v>150</v>
      </c>
      <c r="C76" s="144">
        <v>1641</v>
      </c>
      <c r="D76" s="144">
        <v>649</v>
      </c>
      <c r="E76" s="116">
        <v>39.54905545399147</v>
      </c>
      <c r="F76" s="121">
        <v>41.759734554046894</v>
      </c>
      <c r="G76" s="31">
        <v>-2.2106791000554225</v>
      </c>
      <c r="H76" s="115">
        <v>13.893967093235831</v>
      </c>
      <c r="I76" s="116">
        <v>14.03652130921031</v>
      </c>
      <c r="J76" s="145">
        <v>-0.14255421597447793</v>
      </c>
      <c r="K76" s="118">
        <v>0.024984765386959172</v>
      </c>
      <c r="L76" s="20">
        <v>0.8208409506398537</v>
      </c>
      <c r="M76" s="20">
        <v>0.12126751980499695</v>
      </c>
      <c r="N76" s="20">
        <v>0.03290676416819013</v>
      </c>
      <c r="O76" s="119">
        <v>1</v>
      </c>
    </row>
    <row r="77" spans="1:15" ht="12.75">
      <c r="A77" s="99" t="s">
        <v>151</v>
      </c>
      <c r="B77" s="99" t="s">
        <v>152</v>
      </c>
      <c r="C77" s="144">
        <v>1006</v>
      </c>
      <c r="D77" s="144">
        <v>500</v>
      </c>
      <c r="E77" s="116">
        <v>49.70178926441352</v>
      </c>
      <c r="F77" s="121">
        <v>42.70820203134523</v>
      </c>
      <c r="G77" s="31">
        <v>6.99358723306829</v>
      </c>
      <c r="H77" s="115">
        <v>13.419483101391648</v>
      </c>
      <c r="I77" s="116">
        <v>13.655294407820302</v>
      </c>
      <c r="J77" s="145">
        <v>-0.2358113064286531</v>
      </c>
      <c r="K77" s="118">
        <v>0.039761431411530816</v>
      </c>
      <c r="L77" s="20">
        <v>0.827037773359841</v>
      </c>
      <c r="M77" s="20">
        <v>0.1172962226640159</v>
      </c>
      <c r="N77" s="20">
        <v>0.015904572564612324</v>
      </c>
      <c r="O77" s="119">
        <v>1</v>
      </c>
    </row>
    <row r="78" spans="1:15" ht="12.75">
      <c r="A78" s="99" t="s">
        <v>153</v>
      </c>
      <c r="B78" s="99" t="s">
        <v>154</v>
      </c>
      <c r="C78" s="144">
        <v>2667</v>
      </c>
      <c r="D78" s="144">
        <v>969</v>
      </c>
      <c r="E78" s="116">
        <v>36.33295838020248</v>
      </c>
      <c r="F78" s="121">
        <v>43.51202684671745</v>
      </c>
      <c r="G78" s="31">
        <v>-7.17906846651497</v>
      </c>
      <c r="H78" s="115">
        <v>16.160479940007498</v>
      </c>
      <c r="I78" s="116">
        <v>14.110502529641881</v>
      </c>
      <c r="J78" s="145">
        <v>2.049977410365617</v>
      </c>
      <c r="K78" s="118">
        <v>0.013873265841769778</v>
      </c>
      <c r="L78" s="20">
        <v>0.8200224971878515</v>
      </c>
      <c r="M78" s="20">
        <v>0.0791151106111736</v>
      </c>
      <c r="N78" s="20">
        <v>0.0869891263592051</v>
      </c>
      <c r="O78" s="119">
        <v>1</v>
      </c>
    </row>
    <row r="79" spans="1:15" ht="12.75">
      <c r="A79" s="99" t="s">
        <v>155</v>
      </c>
      <c r="B79" s="99" t="s">
        <v>156</v>
      </c>
      <c r="C79" s="144">
        <v>781</v>
      </c>
      <c r="D79" s="144">
        <v>300</v>
      </c>
      <c r="E79" s="116">
        <v>38.41229193341869</v>
      </c>
      <c r="F79" s="121">
        <v>37.609410938017945</v>
      </c>
      <c r="G79" s="31">
        <v>0.8028809954007485</v>
      </c>
      <c r="H79" s="115">
        <v>9.859154929577464</v>
      </c>
      <c r="I79" s="116">
        <v>14.035773000165852</v>
      </c>
      <c r="J79" s="145">
        <v>-4.176618070588388</v>
      </c>
      <c r="K79" s="118">
        <v>0.06274007682458387</v>
      </c>
      <c r="L79" s="20">
        <v>0.764404609475032</v>
      </c>
      <c r="M79" s="20">
        <v>0.1357234314980794</v>
      </c>
      <c r="N79" s="20">
        <v>0.03713188220230474</v>
      </c>
      <c r="O79" s="119">
        <v>1</v>
      </c>
    </row>
    <row r="80" spans="1:15" ht="12.75">
      <c r="A80" s="99" t="s">
        <v>157</v>
      </c>
      <c r="B80" s="99" t="s">
        <v>158</v>
      </c>
      <c r="C80" s="144">
        <v>1254</v>
      </c>
      <c r="D80" s="144">
        <v>583</v>
      </c>
      <c r="E80" s="116">
        <v>46.49122807017544</v>
      </c>
      <c r="F80" s="121">
        <v>42.41697964987822</v>
      </c>
      <c r="G80" s="31">
        <v>4.0742484202972165</v>
      </c>
      <c r="H80" s="115">
        <v>17.543859649122805</v>
      </c>
      <c r="I80" s="116">
        <v>16.15027998504859</v>
      </c>
      <c r="J80" s="145">
        <v>1.3935796640742133</v>
      </c>
      <c r="K80" s="118">
        <v>0.009569377990430622</v>
      </c>
      <c r="L80" s="20">
        <v>0.8245614035087719</v>
      </c>
      <c r="M80" s="20">
        <v>0.07814992025518341</v>
      </c>
      <c r="N80" s="20">
        <v>0.08771929824561403</v>
      </c>
      <c r="O80" s="119">
        <v>1</v>
      </c>
    </row>
    <row r="81" spans="1:15" ht="12.75">
      <c r="A81" s="99" t="s">
        <v>159</v>
      </c>
      <c r="B81" s="99" t="s">
        <v>160</v>
      </c>
      <c r="C81" s="144">
        <v>1473</v>
      </c>
      <c r="D81" s="144">
        <v>563</v>
      </c>
      <c r="E81" s="116">
        <v>38.22131704005431</v>
      </c>
      <c r="F81" s="121">
        <v>46.07060118297291</v>
      </c>
      <c r="G81" s="31">
        <v>-7.849284142918599</v>
      </c>
      <c r="H81" s="115">
        <v>12.287847929395792</v>
      </c>
      <c r="I81" s="116">
        <v>11.743589806387284</v>
      </c>
      <c r="J81" s="145">
        <v>0.5442581230085075</v>
      </c>
      <c r="K81" s="118">
        <v>0.03326544467073999</v>
      </c>
      <c r="L81" s="20">
        <v>0.7990495587236931</v>
      </c>
      <c r="M81" s="20">
        <v>0.10726408689748812</v>
      </c>
      <c r="N81" s="20">
        <v>0.06042090970807875</v>
      </c>
      <c r="O81" s="119">
        <v>1</v>
      </c>
    </row>
    <row r="82" spans="1:15" ht="12.75">
      <c r="A82" s="99" t="s">
        <v>161</v>
      </c>
      <c r="B82" s="99" t="s">
        <v>162</v>
      </c>
      <c r="C82" s="144">
        <v>777</v>
      </c>
      <c r="D82" s="144">
        <v>272</v>
      </c>
      <c r="E82" s="116">
        <v>35.006435006435005</v>
      </c>
      <c r="F82" s="121">
        <v>38.92524464390792</v>
      </c>
      <c r="G82" s="31">
        <v>-3.9188096374729113</v>
      </c>
      <c r="H82" s="115">
        <v>17.760617760617762</v>
      </c>
      <c r="I82" s="116">
        <v>15.479243410790037</v>
      </c>
      <c r="J82" s="145">
        <v>2.2813743498277255</v>
      </c>
      <c r="K82" s="118">
        <v>0.006435006435006435</v>
      </c>
      <c r="L82" s="20">
        <v>0.8635778635778636</v>
      </c>
      <c r="M82" s="20">
        <v>0.06435006435006435</v>
      </c>
      <c r="N82" s="20">
        <v>0.06563706563706563</v>
      </c>
      <c r="O82" s="119">
        <v>1</v>
      </c>
    </row>
    <row r="83" spans="1:15" ht="12.75">
      <c r="A83" s="99" t="s">
        <v>163</v>
      </c>
      <c r="B83" s="99" t="s">
        <v>164</v>
      </c>
      <c r="C83" s="144">
        <v>1719</v>
      </c>
      <c r="D83" s="144">
        <v>848</v>
      </c>
      <c r="E83" s="116">
        <v>49.331006399069224</v>
      </c>
      <c r="F83" s="121">
        <v>45.377274137217334</v>
      </c>
      <c r="G83" s="31">
        <v>3.95373226185189</v>
      </c>
      <c r="H83" s="115">
        <v>13.612565445026178</v>
      </c>
      <c r="I83" s="116">
        <v>13.786715351983892</v>
      </c>
      <c r="J83" s="145">
        <v>-0.17414990695771415</v>
      </c>
      <c r="K83" s="118">
        <v>0.015706806282722512</v>
      </c>
      <c r="L83" s="20">
        <v>0.8510762070971495</v>
      </c>
      <c r="M83" s="20">
        <v>0.1111111111111111</v>
      </c>
      <c r="N83" s="20">
        <v>0.02210587550901687</v>
      </c>
      <c r="O83" s="119">
        <v>1</v>
      </c>
    </row>
    <row r="84" spans="1:15" ht="12.75">
      <c r="A84" s="99" t="s">
        <v>165</v>
      </c>
      <c r="B84" s="99" t="s">
        <v>166</v>
      </c>
      <c r="C84" s="144">
        <v>762</v>
      </c>
      <c r="D84" s="144">
        <v>299</v>
      </c>
      <c r="E84" s="116">
        <v>39.23884514435696</v>
      </c>
      <c r="F84" s="121">
        <v>41.24867806142205</v>
      </c>
      <c r="G84" s="31">
        <v>-2.00983291706509</v>
      </c>
      <c r="H84" s="115">
        <v>14.566929133858267</v>
      </c>
      <c r="I84" s="116">
        <v>13.677610725886222</v>
      </c>
      <c r="J84" s="145">
        <v>0.8893184079720449</v>
      </c>
      <c r="K84" s="118">
        <v>0.03412073490813648</v>
      </c>
      <c r="L84" s="20">
        <v>0.8018372703412073</v>
      </c>
      <c r="M84" s="20">
        <v>0.13517060367454067</v>
      </c>
      <c r="N84" s="20">
        <v>0.028871391076115485</v>
      </c>
      <c r="O84" s="119">
        <v>1</v>
      </c>
    </row>
    <row r="85" spans="1:15" ht="13.5" thickBot="1">
      <c r="A85" s="122" t="s">
        <v>167</v>
      </c>
      <c r="B85" s="122" t="s">
        <v>168</v>
      </c>
      <c r="C85" s="147">
        <v>960</v>
      </c>
      <c r="D85" s="147">
        <v>541</v>
      </c>
      <c r="E85" s="128">
        <v>56.354166666666664</v>
      </c>
      <c r="F85" s="126">
        <v>42.58510918791154</v>
      </c>
      <c r="G85" s="32">
        <v>13.769057478755123</v>
      </c>
      <c r="H85" s="127">
        <v>14.270833333333332</v>
      </c>
      <c r="I85" s="128">
        <v>14.907262192183726</v>
      </c>
      <c r="J85" s="148">
        <v>-0.6364288588503939</v>
      </c>
      <c r="K85" s="130">
        <v>0.011458333333333333</v>
      </c>
      <c r="L85" s="131">
        <v>0.85</v>
      </c>
      <c r="M85" s="131">
        <v>0.11354166666666667</v>
      </c>
      <c r="N85" s="131">
        <v>0.025</v>
      </c>
      <c r="O85" s="132">
        <v>1</v>
      </c>
    </row>
    <row r="86" spans="1:15" ht="13.5" thickBot="1">
      <c r="A86" s="190" t="s">
        <v>169</v>
      </c>
      <c r="B86" s="191"/>
      <c r="C86" s="18">
        <f>SUM(C10:C85)</f>
        <v>89209</v>
      </c>
      <c r="D86" s="18">
        <f>SUM(D10:D85)</f>
        <v>38199</v>
      </c>
      <c r="E86" s="143">
        <f>D86/C86*100</f>
        <v>42.819670661031964</v>
      </c>
      <c r="F86" s="133"/>
      <c r="G86" s="142"/>
      <c r="H86" s="149">
        <v>13.9</v>
      </c>
      <c r="I86" s="135"/>
      <c r="J86" s="135"/>
      <c r="K86" s="88">
        <v>0.02326534132562853</v>
      </c>
      <c r="L86" s="88">
        <v>0.8255746259002114</v>
      </c>
      <c r="M86" s="88">
        <v>0.10443529259562724</v>
      </c>
      <c r="N86" s="88">
        <v>0.046724740178532925</v>
      </c>
      <c r="O86" s="89">
        <v>1</v>
      </c>
    </row>
    <row r="89" spans="1:15" s="77" customFormat="1" ht="12.75">
      <c r="A89" s="78"/>
      <c r="B89" s="79" t="s">
        <v>256</v>
      </c>
      <c r="C89" s="74">
        <v>3547</v>
      </c>
      <c r="D89" s="74">
        <v>1494</v>
      </c>
      <c r="E89" s="75">
        <v>42.12010149422047</v>
      </c>
      <c r="F89" s="75">
        <v>42.74302280707032</v>
      </c>
      <c r="G89" s="76">
        <v>-0.6229213128498472</v>
      </c>
      <c r="H89" s="140">
        <v>14.4</v>
      </c>
      <c r="I89" s="140">
        <v>13.7</v>
      </c>
      <c r="J89" s="150">
        <v>0.7000000000000011</v>
      </c>
      <c r="K89" s="12">
        <v>0.02932055257964477</v>
      </c>
      <c r="L89" s="12">
        <v>0.788553707358331</v>
      </c>
      <c r="M89" s="12">
        <v>0.11615449675782351</v>
      </c>
      <c r="N89" s="12">
        <v>0.06597124330420073</v>
      </c>
      <c r="O89" s="12">
        <v>1</v>
      </c>
    </row>
  </sheetData>
  <mergeCells count="10">
    <mergeCell ref="K8:O8"/>
    <mergeCell ref="A86:B86"/>
    <mergeCell ref="A1:H1"/>
    <mergeCell ref="A3:E3"/>
    <mergeCell ref="A4:E4"/>
    <mergeCell ref="A6:H6"/>
    <mergeCell ref="D8:G8"/>
    <mergeCell ref="H8:J8"/>
    <mergeCell ref="A9:B9"/>
    <mergeCell ref="A7:H7"/>
  </mergeCells>
  <printOptions/>
  <pageMargins left="0.75" right="0.75" top="1" bottom="1" header="0.4921259845" footer="0.4921259845"/>
  <pageSetup fitToHeight="1" fitToWidth="1" horizontalDpi="600" verticalDpi="600" orientation="portrait"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1:L77"/>
  <sheetViews>
    <sheetView workbookViewId="0" topLeftCell="A1">
      <selection activeCell="N19" sqref="N19"/>
    </sheetView>
  </sheetViews>
  <sheetFormatPr defaultColWidth="11.421875" defaultRowHeight="12.75"/>
  <cols>
    <col min="1" max="1" width="14.28125" style="0" customWidth="1"/>
    <col min="2" max="2" width="36.57421875" style="0" customWidth="1"/>
    <col min="3" max="3" width="10.140625" style="0" customWidth="1"/>
    <col min="4" max="4" width="9.140625" style="0" customWidth="1"/>
    <col min="5" max="5" width="10.00390625" style="0" customWidth="1"/>
    <col min="6" max="6" width="9.28125" style="0" customWidth="1"/>
    <col min="7" max="7" width="9.421875" style="0" customWidth="1"/>
    <col min="8" max="9" width="9.57421875" style="0" customWidth="1"/>
    <col min="10" max="10" width="9.140625" style="0" customWidth="1"/>
  </cols>
  <sheetData>
    <row r="1" spans="1:9" ht="12.75">
      <c r="A1" s="41" t="s">
        <v>177</v>
      </c>
      <c r="B1" s="41"/>
      <c r="C1" s="42"/>
      <c r="D1" s="42"/>
      <c r="E1" s="42"/>
      <c r="F1" s="42"/>
      <c r="G1" s="42"/>
      <c r="H1" s="42"/>
      <c r="I1" s="23"/>
    </row>
    <row r="2" spans="1:9" ht="12.75">
      <c r="A2" s="41" t="s">
        <v>178</v>
      </c>
      <c r="B2" s="41"/>
      <c r="C2" s="23"/>
      <c r="D2" s="23"/>
      <c r="E2" s="23"/>
      <c r="F2" s="23"/>
      <c r="G2" s="23"/>
      <c r="H2" s="23"/>
      <c r="I2" s="23"/>
    </row>
    <row r="3" spans="1:9" ht="13.5" thickBot="1">
      <c r="A3" s="23"/>
      <c r="B3" s="23"/>
      <c r="C3" s="23"/>
      <c r="D3" s="23"/>
      <c r="E3" s="23"/>
      <c r="F3" s="23"/>
      <c r="G3" s="23"/>
      <c r="H3" s="23"/>
      <c r="I3" s="23"/>
    </row>
    <row r="4" spans="1:12" ht="13.5" thickBot="1">
      <c r="A4" s="23"/>
      <c r="B4" s="23"/>
      <c r="C4" s="199" t="s">
        <v>179</v>
      </c>
      <c r="D4" s="200"/>
      <c r="E4" s="200"/>
      <c r="F4" s="200"/>
      <c r="G4" s="200"/>
      <c r="H4" s="200"/>
      <c r="I4" s="200"/>
      <c r="J4" s="200"/>
      <c r="K4" s="200"/>
      <c r="L4" s="201"/>
    </row>
    <row r="5" spans="1:12" ht="13.5" thickBot="1">
      <c r="A5" s="23"/>
      <c r="B5" s="23"/>
      <c r="C5" s="202" t="s">
        <v>180</v>
      </c>
      <c r="D5" s="203"/>
      <c r="E5" s="202" t="s">
        <v>181</v>
      </c>
      <c r="F5" s="203"/>
      <c r="G5" s="202" t="s">
        <v>182</v>
      </c>
      <c r="H5" s="203"/>
      <c r="I5" s="204" t="s">
        <v>183</v>
      </c>
      <c r="J5" s="205"/>
      <c r="K5" s="205"/>
      <c r="L5" s="206"/>
    </row>
    <row r="6" spans="1:12" ht="36.75" thickBot="1">
      <c r="A6" s="43"/>
      <c r="B6" s="43"/>
      <c r="C6" s="44" t="s">
        <v>184</v>
      </c>
      <c r="D6" s="45" t="s">
        <v>185</v>
      </c>
      <c r="E6" s="44" t="s">
        <v>184</v>
      </c>
      <c r="F6" s="46" t="s">
        <v>185</v>
      </c>
      <c r="G6" s="44" t="s">
        <v>184</v>
      </c>
      <c r="H6" s="46" t="s">
        <v>185</v>
      </c>
      <c r="I6" s="83" t="s">
        <v>184</v>
      </c>
      <c r="J6" s="82" t="s">
        <v>185</v>
      </c>
      <c r="K6" s="82" t="s">
        <v>254</v>
      </c>
      <c r="L6" s="151" t="s">
        <v>255</v>
      </c>
    </row>
    <row r="7" spans="1:12" ht="12.75">
      <c r="A7" s="194" t="s">
        <v>186</v>
      </c>
      <c r="B7" s="47" t="s">
        <v>187</v>
      </c>
      <c r="C7" s="48">
        <v>37.95295968052294</v>
      </c>
      <c r="D7" s="49">
        <v>21.85842138521904</v>
      </c>
      <c r="E7" s="48">
        <v>37.59083630989038</v>
      </c>
      <c r="F7" s="50">
        <v>21.491123555343737</v>
      </c>
      <c r="G7" s="48">
        <v>38.03716608594657</v>
      </c>
      <c r="H7" s="50">
        <v>21.474809160305345</v>
      </c>
      <c r="I7" s="51">
        <v>37.80218132753645</v>
      </c>
      <c r="J7" s="52">
        <v>21.108467182232797</v>
      </c>
      <c r="K7" s="52">
        <v>11.717562297574196</v>
      </c>
      <c r="L7" s="152">
        <f>+K7+J7</f>
        <v>32.82602947980699</v>
      </c>
    </row>
    <row r="8" spans="1:12" ht="12.75">
      <c r="A8" s="195"/>
      <c r="B8" s="53" t="s">
        <v>188</v>
      </c>
      <c r="C8" s="54">
        <v>62.047040319477055</v>
      </c>
      <c r="D8" s="55">
        <v>33.00613055750319</v>
      </c>
      <c r="E8" s="54">
        <v>62.409163690109615</v>
      </c>
      <c r="F8" s="56">
        <v>31.81907888835065</v>
      </c>
      <c r="G8" s="54">
        <v>61.96283391405343</v>
      </c>
      <c r="H8" s="56">
        <v>31.76663542642924</v>
      </c>
      <c r="I8" s="57">
        <v>62.19781867246355</v>
      </c>
      <c r="J8" s="58">
        <v>30.59556091192126</v>
      </c>
      <c r="K8" s="58">
        <v>11.951390981219243</v>
      </c>
      <c r="L8" s="153">
        <f>+K8+J8</f>
        <v>42.5469518931405</v>
      </c>
    </row>
    <row r="9" spans="1:12" ht="13.5" thickBot="1">
      <c r="A9" s="196"/>
      <c r="B9" s="59" t="s">
        <v>17</v>
      </c>
      <c r="C9" s="60">
        <v>100</v>
      </c>
      <c r="D9" s="61">
        <v>28.77524499004423</v>
      </c>
      <c r="E9" s="60">
        <v>100</v>
      </c>
      <c r="F9" s="62">
        <v>27.936714104961425</v>
      </c>
      <c r="G9" s="60">
        <v>100</v>
      </c>
      <c r="H9" s="62">
        <v>27.85191637630662</v>
      </c>
      <c r="I9" s="63">
        <v>100</v>
      </c>
      <c r="J9" s="64">
        <v>27.00923253751109</v>
      </c>
      <c r="K9" s="64">
        <v>11.86299863823195</v>
      </c>
      <c r="L9" s="154">
        <f>+K9+J9</f>
        <v>38.87223117574304</v>
      </c>
    </row>
    <row r="10" spans="1:12" ht="12.75">
      <c r="A10" s="194" t="s">
        <v>189</v>
      </c>
      <c r="B10" s="47" t="s">
        <v>190</v>
      </c>
      <c r="C10" s="48">
        <v>55.60395553646824</v>
      </c>
      <c r="D10" s="49">
        <v>38.72650309948442</v>
      </c>
      <c r="E10" s="48">
        <v>55.688116539206575</v>
      </c>
      <c r="F10" s="50">
        <v>37.85299942695714</v>
      </c>
      <c r="G10" s="48">
        <v>57.14634146341463</v>
      </c>
      <c r="H10" s="50">
        <v>37.18065971587098</v>
      </c>
      <c r="I10" s="51">
        <v>58.28179853328836</v>
      </c>
      <c r="J10" s="52">
        <v>35.38332922476715</v>
      </c>
      <c r="K10" s="52">
        <v>13.866946763700284</v>
      </c>
      <c r="L10" s="152">
        <f>+K10+J10</f>
        <v>49.250275988467436</v>
      </c>
    </row>
    <row r="11" spans="1:12" ht="12.75">
      <c r="A11" s="197"/>
      <c r="B11" s="53" t="s">
        <v>191</v>
      </c>
      <c r="C11" s="54">
        <v>25.450519540640183</v>
      </c>
      <c r="D11" s="55">
        <v>19.328964958032916</v>
      </c>
      <c r="E11" s="54">
        <v>25.756642667592295</v>
      </c>
      <c r="F11" s="56">
        <v>17.988957962004957</v>
      </c>
      <c r="G11" s="54">
        <v>25.36759581881533</v>
      </c>
      <c r="H11" s="56">
        <v>17.556028661035185</v>
      </c>
      <c r="I11" s="57">
        <v>25.65683445148233</v>
      </c>
      <c r="J11" s="58">
        <v>17.008740535144742</v>
      </c>
      <c r="K11" s="58">
        <v>10.362038322012028</v>
      </c>
      <c r="L11" s="153">
        <f aca="true" t="shared" si="0" ref="L11:L37">+K11+J11</f>
        <v>27.370778857156772</v>
      </c>
    </row>
    <row r="12" spans="1:12" ht="12.75">
      <c r="A12" s="197"/>
      <c r="B12" s="53" t="s">
        <v>192</v>
      </c>
      <c r="C12" s="54">
        <v>13.026163877005795</v>
      </c>
      <c r="D12" s="55">
        <v>9.372725326482552</v>
      </c>
      <c r="E12" s="54">
        <v>12.581038865063993</v>
      </c>
      <c r="F12" s="56">
        <v>9.122463510145959</v>
      </c>
      <c r="G12" s="54">
        <v>12.674216027874566</v>
      </c>
      <c r="H12" s="56">
        <v>8.710194730813289</v>
      </c>
      <c r="I12" s="57">
        <v>11.358269929912671</v>
      </c>
      <c r="J12" s="58">
        <v>9.019413738107023</v>
      </c>
      <c r="K12" s="58">
        <v>6.016608920420173</v>
      </c>
      <c r="L12" s="153">
        <f t="shared" si="0"/>
        <v>15.036022658527195</v>
      </c>
    </row>
    <row r="13" spans="1:12" ht="12.75">
      <c r="A13" s="197"/>
      <c r="B13" s="53" t="s">
        <v>193</v>
      </c>
      <c r="C13" s="54">
        <v>5.919361045885784</v>
      </c>
      <c r="D13" s="55">
        <v>18.60925280316593</v>
      </c>
      <c r="E13" s="54">
        <v>5.974201928137142</v>
      </c>
      <c r="F13" s="56">
        <v>18.011432855402493</v>
      </c>
      <c r="G13" s="54">
        <v>4.81184668989547</v>
      </c>
      <c r="H13" s="56">
        <v>21.759594496741492</v>
      </c>
      <c r="I13" s="57">
        <v>4.703097085316642</v>
      </c>
      <c r="J13" s="58">
        <v>21.23788019657325</v>
      </c>
      <c r="K13" s="58">
        <v>9.3</v>
      </c>
      <c r="L13" s="153">
        <f t="shared" si="0"/>
        <v>30.53788019657325</v>
      </c>
    </row>
    <row r="14" spans="1:12" ht="13.5" thickBot="1">
      <c r="A14" s="198"/>
      <c r="B14" s="65" t="s">
        <v>17</v>
      </c>
      <c r="C14" s="63">
        <v>100</v>
      </c>
      <c r="D14" s="66">
        <v>28.77524499004423</v>
      </c>
      <c r="E14" s="60">
        <v>100</v>
      </c>
      <c r="F14" s="62">
        <v>27.936714104961425</v>
      </c>
      <c r="G14" s="60">
        <v>100</v>
      </c>
      <c r="H14" s="62">
        <v>27.85191637630662</v>
      </c>
      <c r="I14" s="63">
        <v>100</v>
      </c>
      <c r="J14" s="64">
        <v>27</v>
      </c>
      <c r="K14" s="64">
        <v>11.86299863823195</v>
      </c>
      <c r="L14" s="154">
        <f t="shared" si="0"/>
        <v>38.86299863823195</v>
      </c>
    </row>
    <row r="15" spans="1:12" ht="12.75">
      <c r="A15" s="194" t="s">
        <v>194</v>
      </c>
      <c r="B15" s="47" t="s">
        <v>195</v>
      </c>
      <c r="C15" s="48">
        <v>84.17562314200777</v>
      </c>
      <c r="D15" s="49">
        <v>30.73197235639838</v>
      </c>
      <c r="E15" s="48">
        <v>84.34032404348946</v>
      </c>
      <c r="F15" s="50">
        <v>29.770921425584312</v>
      </c>
      <c r="G15" s="48">
        <v>85.6486643437863</v>
      </c>
      <c r="H15" s="50">
        <v>29.081885183100887</v>
      </c>
      <c r="I15" s="51">
        <v>84.91560786077483</v>
      </c>
      <c r="J15" s="52">
        <v>28.209183598405154</v>
      </c>
      <c r="K15" s="52">
        <v>12.712413011814208</v>
      </c>
      <c r="L15" s="152">
        <f t="shared" si="0"/>
        <v>40.92159661021936</v>
      </c>
    </row>
    <row r="16" spans="1:12" ht="12.75">
      <c r="A16" s="197"/>
      <c r="B16" s="80" t="s">
        <v>196</v>
      </c>
      <c r="C16" s="57">
        <v>5.057643075859069</v>
      </c>
      <c r="D16" s="81">
        <v>24.208951789207227</v>
      </c>
      <c r="E16" s="57">
        <v>4.925595404718449</v>
      </c>
      <c r="F16" s="58">
        <v>23.853211009174313</v>
      </c>
      <c r="G16" s="57">
        <v>4.518583042973287</v>
      </c>
      <c r="H16" s="58">
        <v>25.526254915567893</v>
      </c>
      <c r="I16" s="57">
        <v>5.566383069100358</v>
      </c>
      <c r="J16" s="58">
        <v>25.384356413421614</v>
      </c>
      <c r="K16" s="58">
        <v>7.6646840983054645</v>
      </c>
      <c r="L16" s="153">
        <f t="shared" si="0"/>
        <v>33.04904051172708</v>
      </c>
    </row>
    <row r="17" spans="1:12" ht="12.75">
      <c r="A17" s="197"/>
      <c r="B17" s="80" t="s">
        <v>197</v>
      </c>
      <c r="C17" s="57">
        <v>4.8473727362473715</v>
      </c>
      <c r="D17" s="81">
        <v>12.483458314953683</v>
      </c>
      <c r="E17" s="57">
        <v>4.75987862365495</v>
      </c>
      <c r="F17" s="58">
        <v>12.514207774494205</v>
      </c>
      <c r="G17" s="57">
        <v>5.020905923344947</v>
      </c>
      <c r="H17" s="58">
        <v>13.61007582572934</v>
      </c>
      <c r="I17" s="57">
        <v>4.814911984808165</v>
      </c>
      <c r="J17" s="58">
        <v>13.362740010378827</v>
      </c>
      <c r="K17" s="58">
        <v>3.357563170647283</v>
      </c>
      <c r="L17" s="153">
        <f t="shared" si="0"/>
        <v>16.72030318102611</v>
      </c>
    </row>
    <row r="18" spans="1:12" ht="12.75">
      <c r="A18" s="197"/>
      <c r="B18" s="53" t="s">
        <v>193</v>
      </c>
      <c r="C18" s="54">
        <v>5.919361045885784</v>
      </c>
      <c r="D18" s="55">
        <v>18.60925280316593</v>
      </c>
      <c r="E18" s="54">
        <v>5.974201928137142</v>
      </c>
      <c r="F18" s="56">
        <v>18.011432855402493</v>
      </c>
      <c r="G18" s="54">
        <v>4.81184668989547</v>
      </c>
      <c r="H18" s="56">
        <v>21.759594496741492</v>
      </c>
      <c r="I18" s="57">
        <v>4.703097085316642</v>
      </c>
      <c r="J18" s="58">
        <v>21.23788019657325</v>
      </c>
      <c r="K18" s="58">
        <v>7.531584062196307</v>
      </c>
      <c r="L18" s="153">
        <f t="shared" si="0"/>
        <v>28.76946425876956</v>
      </c>
    </row>
    <row r="19" spans="1:12" ht="13.5" thickBot="1">
      <c r="A19" s="198"/>
      <c r="B19" s="59" t="s">
        <v>17</v>
      </c>
      <c r="C19" s="63">
        <v>100</v>
      </c>
      <c r="D19" s="66">
        <v>28.77524499004423</v>
      </c>
      <c r="E19" s="60">
        <v>100</v>
      </c>
      <c r="F19" s="62">
        <v>27.936714104961425</v>
      </c>
      <c r="G19" s="60">
        <v>100</v>
      </c>
      <c r="H19" s="62">
        <v>27.85191637630662</v>
      </c>
      <c r="I19" s="63">
        <v>100</v>
      </c>
      <c r="J19" s="64">
        <v>27.00923253751109</v>
      </c>
      <c r="K19" s="64">
        <v>11.9</v>
      </c>
      <c r="L19" s="154">
        <f t="shared" si="0"/>
        <v>38.90923253751109</v>
      </c>
    </row>
    <row r="20" spans="1:12" ht="12.75">
      <c r="A20" s="195" t="s">
        <v>198</v>
      </c>
      <c r="B20" s="53" t="s">
        <v>199</v>
      </c>
      <c r="C20" s="54">
        <v>30.90360471407138</v>
      </c>
      <c r="D20" s="55">
        <v>33.6702281259024</v>
      </c>
      <c r="E20" s="54">
        <v>30.531077494989304</v>
      </c>
      <c r="F20" s="56">
        <v>32.81989217735725</v>
      </c>
      <c r="G20" s="54">
        <v>30.21196283391405</v>
      </c>
      <c r="H20" s="56">
        <v>32.99375300336377</v>
      </c>
      <c r="I20" s="57">
        <v>30.49923166298115</v>
      </c>
      <c r="J20" s="58">
        <v>31.653865847414234</v>
      </c>
      <c r="K20" s="58">
        <v>13.03020993343574</v>
      </c>
      <c r="L20" s="153">
        <f t="shared" si="0"/>
        <v>44.68407578084997</v>
      </c>
    </row>
    <row r="21" spans="1:12" ht="12.75">
      <c r="A21" s="197"/>
      <c r="B21" s="53" t="s">
        <v>200</v>
      </c>
      <c r="C21" s="54">
        <v>14.789199801442333</v>
      </c>
      <c r="D21" s="55">
        <v>32.58032885804797</v>
      </c>
      <c r="E21" s="54">
        <v>14.332822000022393</v>
      </c>
      <c r="F21" s="56">
        <v>31.545642748330145</v>
      </c>
      <c r="G21" s="54">
        <v>14.135307781649246</v>
      </c>
      <c r="H21" s="56">
        <v>31.071032414444765</v>
      </c>
      <c r="I21" s="57">
        <v>13.997476356458403</v>
      </c>
      <c r="J21" s="58">
        <v>30.114244912531237</v>
      </c>
      <c r="K21" s="58">
        <v>12.910567654409139</v>
      </c>
      <c r="L21" s="153">
        <f t="shared" si="0"/>
        <v>43.024812566940376</v>
      </c>
    </row>
    <row r="22" spans="1:12" ht="12.75">
      <c r="A22" s="197"/>
      <c r="B22" s="53" t="s">
        <v>201</v>
      </c>
      <c r="C22" s="54">
        <v>24.071213042338517</v>
      </c>
      <c r="D22" s="55">
        <v>29.33639186245887</v>
      </c>
      <c r="E22" s="54">
        <v>24.401796011600176</v>
      </c>
      <c r="F22" s="56">
        <v>28.208599091451386</v>
      </c>
      <c r="G22" s="54">
        <v>24.709639953542393</v>
      </c>
      <c r="H22" s="56">
        <v>28.131609870740306</v>
      </c>
      <c r="I22" s="57">
        <v>25.164599028022437</v>
      </c>
      <c r="J22" s="58">
        <v>27.466799056720863</v>
      </c>
      <c r="K22" s="58">
        <v>11.979645029167184</v>
      </c>
      <c r="L22" s="153">
        <f t="shared" si="0"/>
        <v>39.44644408588805</v>
      </c>
    </row>
    <row r="23" spans="1:12" ht="12.75">
      <c r="A23" s="197"/>
      <c r="B23" s="53" t="s">
        <v>202</v>
      </c>
      <c r="C23" s="54">
        <v>22.731506528419963</v>
      </c>
      <c r="D23" s="55">
        <v>22.242123859063696</v>
      </c>
      <c r="E23" s="54">
        <v>22.589548645713197</v>
      </c>
      <c r="F23" s="56">
        <v>21.859277801184664</v>
      </c>
      <c r="G23" s="54">
        <v>22.94425087108014</v>
      </c>
      <c r="H23" s="56">
        <v>21.321184510250568</v>
      </c>
      <c r="I23" s="57">
        <v>22.987644141274064</v>
      </c>
      <c r="J23" s="58">
        <v>21.035326086956523</v>
      </c>
      <c r="K23" s="58">
        <v>10.470108695652174</v>
      </c>
      <c r="L23" s="153">
        <f t="shared" si="0"/>
        <v>31.505434782608695</v>
      </c>
    </row>
    <row r="24" spans="1:12" ht="12.75">
      <c r="A24" s="197"/>
      <c r="B24" s="53" t="s">
        <v>203</v>
      </c>
      <c r="C24" s="54">
        <v>7.504475913727808</v>
      </c>
      <c r="D24" s="55">
        <v>19.108138238573023</v>
      </c>
      <c r="E24" s="54">
        <v>8.144755847674928</v>
      </c>
      <c r="F24" s="56">
        <v>19.322243607368712</v>
      </c>
      <c r="G24" s="54">
        <v>7.998838559814169</v>
      </c>
      <c r="H24" s="56">
        <v>20.61129664585451</v>
      </c>
      <c r="I24" s="57">
        <v>7.351048811263945</v>
      </c>
      <c r="J24" s="58">
        <v>18.941196464989805</v>
      </c>
      <c r="K24" s="58">
        <v>8.981985044187628</v>
      </c>
      <c r="L24" s="153">
        <f t="shared" si="0"/>
        <v>27.923181509177432</v>
      </c>
    </row>
    <row r="25" spans="1:12" ht="13.5" thickBot="1">
      <c r="A25" s="197"/>
      <c r="B25" s="67" t="s">
        <v>17</v>
      </c>
      <c r="C25" s="68">
        <v>100</v>
      </c>
      <c r="D25" s="69">
        <v>28.77524499004423</v>
      </c>
      <c r="E25" s="70">
        <v>100</v>
      </c>
      <c r="F25" s="71">
        <v>27.936714104961425</v>
      </c>
      <c r="G25" s="70">
        <v>100</v>
      </c>
      <c r="H25" s="71">
        <v>27.85191637630662</v>
      </c>
      <c r="I25" s="68">
        <v>100</v>
      </c>
      <c r="J25" s="64">
        <v>27.00923253751109</v>
      </c>
      <c r="K25" s="64">
        <v>11.86299863823195</v>
      </c>
      <c r="L25" s="154">
        <f t="shared" si="0"/>
        <v>38.87223117574304</v>
      </c>
    </row>
    <row r="26" spans="1:12" ht="12.75">
      <c r="A26" s="162" t="s">
        <v>204</v>
      </c>
      <c r="B26" s="47" t="s">
        <v>205</v>
      </c>
      <c r="C26" s="48">
        <v>29.875120612628493</v>
      </c>
      <c r="D26" s="49">
        <v>26.017474423120007</v>
      </c>
      <c r="E26" s="48">
        <v>30.650886248866293</v>
      </c>
      <c r="F26" s="50">
        <v>26.013735661576682</v>
      </c>
      <c r="G26" s="48">
        <v>31.811846689895468</v>
      </c>
      <c r="H26" s="50">
        <v>25.912741876597302</v>
      </c>
      <c r="I26" s="51">
        <v>34.89936659045763</v>
      </c>
      <c r="J26" s="52">
        <v>25.883763804614365</v>
      </c>
      <c r="K26" s="52">
        <v>13.232740875977733</v>
      </c>
      <c r="L26" s="152">
        <f t="shared" si="0"/>
        <v>39.1165046805921</v>
      </c>
    </row>
    <row r="27" spans="1:12" ht="12.75">
      <c r="A27" s="192"/>
      <c r="B27" s="53" t="s">
        <v>206</v>
      </c>
      <c r="C27" s="54">
        <v>47.47145733519992</v>
      </c>
      <c r="D27" s="55">
        <v>30.57112309517935</v>
      </c>
      <c r="E27" s="54">
        <v>47.80145338095825</v>
      </c>
      <c r="F27" s="56">
        <v>29.43009065142536</v>
      </c>
      <c r="G27" s="54">
        <v>46.57433217189315</v>
      </c>
      <c r="H27" s="56">
        <v>29.874939215221758</v>
      </c>
      <c r="I27" s="57">
        <v>44.77156028634609</v>
      </c>
      <c r="J27" s="58">
        <v>28.265874178560964</v>
      </c>
      <c r="K27" s="58">
        <v>10.02888116864091</v>
      </c>
      <c r="L27" s="153">
        <f t="shared" si="0"/>
        <v>38.29475534720187</v>
      </c>
    </row>
    <row r="28" spans="1:12" ht="12.75">
      <c r="A28" s="192"/>
      <c r="B28" s="53" t="s">
        <v>207</v>
      </c>
      <c r="C28" s="54">
        <v>22.653422052171585</v>
      </c>
      <c r="D28" s="55">
        <v>28.648808351388617</v>
      </c>
      <c r="E28" s="54">
        <v>21.547660370175457</v>
      </c>
      <c r="F28" s="56">
        <v>27.359176886302222</v>
      </c>
      <c r="G28" s="54">
        <v>21.61382113821138</v>
      </c>
      <c r="H28" s="56">
        <v>26.34675837609823</v>
      </c>
      <c r="I28" s="57">
        <v>20.32907312319628</v>
      </c>
      <c r="J28" s="58">
        <v>26.17379547689282</v>
      </c>
      <c r="K28" s="58">
        <v>13.550884955752213</v>
      </c>
      <c r="L28" s="153">
        <f t="shared" si="0"/>
        <v>39.72468043264503</v>
      </c>
    </row>
    <row r="29" spans="1:12" ht="13.5" thickBot="1">
      <c r="A29" s="193"/>
      <c r="B29" s="65" t="s">
        <v>17</v>
      </c>
      <c r="C29" s="60">
        <v>100</v>
      </c>
      <c r="D29" s="61">
        <v>28.77524499004423</v>
      </c>
      <c r="E29" s="60">
        <v>100</v>
      </c>
      <c r="F29" s="62">
        <v>27.936714104961425</v>
      </c>
      <c r="G29" s="60">
        <v>100</v>
      </c>
      <c r="H29" s="62">
        <v>27.85191637630662</v>
      </c>
      <c r="I29" s="63">
        <v>100</v>
      </c>
      <c r="J29" s="64">
        <v>27.00923253751109</v>
      </c>
      <c r="K29" s="64">
        <v>11.86299863823195</v>
      </c>
      <c r="L29" s="154">
        <f t="shared" si="0"/>
        <v>38.87223117574304</v>
      </c>
    </row>
    <row r="30" spans="1:12" ht="12.75">
      <c r="A30" s="162" t="s">
        <v>208</v>
      </c>
      <c r="B30" s="47" t="s">
        <v>209</v>
      </c>
      <c r="C30" s="48">
        <v>21.139698705470934</v>
      </c>
      <c r="D30" s="49">
        <v>33.478444409266004</v>
      </c>
      <c r="E30" s="48">
        <v>20.91838448532623</v>
      </c>
      <c r="F30" s="50">
        <v>32.255647146986405</v>
      </c>
      <c r="G30" s="48">
        <v>21.221835075493612</v>
      </c>
      <c r="H30" s="50">
        <v>32.426663747810856</v>
      </c>
      <c r="I30" s="51">
        <v>21.31354397011606</v>
      </c>
      <c r="J30" s="52">
        <v>30.805978898007034</v>
      </c>
      <c r="K30" s="52">
        <v>12.845838218053926</v>
      </c>
      <c r="L30" s="152">
        <f t="shared" si="0"/>
        <v>43.65181711606096</v>
      </c>
    </row>
    <row r="31" spans="1:12" ht="12.75">
      <c r="A31" s="192"/>
      <c r="B31" s="53" t="s">
        <v>210</v>
      </c>
      <c r="C31" s="54">
        <v>27.202958286157298</v>
      </c>
      <c r="D31" s="55">
        <v>37.21321222807701</v>
      </c>
      <c r="E31" s="54">
        <v>28.183049860596356</v>
      </c>
      <c r="F31" s="56">
        <v>35.57806912991657</v>
      </c>
      <c r="G31" s="54">
        <v>27.826945412311265</v>
      </c>
      <c r="H31" s="56">
        <v>35.49188196502358</v>
      </c>
      <c r="I31" s="57">
        <v>29.253651162500155</v>
      </c>
      <c r="J31" s="58">
        <v>33.25147872135978</v>
      </c>
      <c r="K31" s="58">
        <v>14.469048279985481</v>
      </c>
      <c r="L31" s="153">
        <f t="shared" si="0"/>
        <v>47.72052700134526</v>
      </c>
    </row>
    <row r="32" spans="1:12" ht="12.75">
      <c r="A32" s="192"/>
      <c r="B32" s="53" t="s">
        <v>211</v>
      </c>
      <c r="C32" s="54">
        <v>24.796840925189496</v>
      </c>
      <c r="D32" s="55">
        <v>36.79794867180998</v>
      </c>
      <c r="E32" s="54">
        <v>24.444904768836288</v>
      </c>
      <c r="F32" s="56">
        <v>36.0327966470467</v>
      </c>
      <c r="G32" s="54">
        <v>25.760162601626018</v>
      </c>
      <c r="H32" s="56">
        <v>34.175702788611105</v>
      </c>
      <c r="I32" s="57">
        <v>24.48309033894282</v>
      </c>
      <c r="J32" s="58">
        <v>34.438944736439254</v>
      </c>
      <c r="K32" s="58">
        <v>13.813338776343317</v>
      </c>
      <c r="L32" s="153">
        <f t="shared" si="0"/>
        <v>48.25228351278257</v>
      </c>
    </row>
    <row r="33" spans="1:12" ht="12.75">
      <c r="A33" s="192"/>
      <c r="B33" s="53" t="s">
        <v>212</v>
      </c>
      <c r="C33" s="54">
        <v>11.480091247287959</v>
      </c>
      <c r="D33" s="55">
        <v>6.2770247291454115</v>
      </c>
      <c r="E33" s="54">
        <v>11.282737462069893</v>
      </c>
      <c r="F33" s="56">
        <v>5.974296630774575</v>
      </c>
      <c r="G33" s="54">
        <v>10.97212543554007</v>
      </c>
      <c r="H33" s="56">
        <v>6.10246639144702</v>
      </c>
      <c r="I33" s="57">
        <v>10.75234561423235</v>
      </c>
      <c r="J33" s="58">
        <v>6.344042293615291</v>
      </c>
      <c r="K33" s="58">
        <v>6.076802416778017</v>
      </c>
      <c r="L33" s="153">
        <f t="shared" si="0"/>
        <v>12.420844710393308</v>
      </c>
    </row>
    <row r="34" spans="1:12" ht="12.75">
      <c r="A34" s="192"/>
      <c r="B34" s="53" t="s">
        <v>213</v>
      </c>
      <c r="C34" s="54">
        <v>5.416831666601596</v>
      </c>
      <c r="D34" s="55">
        <v>9.709637561779243</v>
      </c>
      <c r="E34" s="54">
        <v>5.332609255506164</v>
      </c>
      <c r="F34" s="56">
        <v>9.354330708661417</v>
      </c>
      <c r="G34" s="54">
        <v>5.315331010452962</v>
      </c>
      <c r="H34" s="56">
        <v>9.111766633890529</v>
      </c>
      <c r="I34" s="57">
        <v>5.309646065239933</v>
      </c>
      <c r="J34" s="58">
        <v>9.235294117647058</v>
      </c>
      <c r="K34" s="58">
        <v>6.3882352941176475</v>
      </c>
      <c r="L34" s="153">
        <f t="shared" si="0"/>
        <v>15.623529411764705</v>
      </c>
    </row>
    <row r="35" spans="1:12" ht="12.75">
      <c r="A35" s="192"/>
      <c r="B35" s="53" t="s">
        <v>214</v>
      </c>
      <c r="C35" s="54">
        <v>4.044218123406938</v>
      </c>
      <c r="D35" s="55">
        <v>2.523789822093504</v>
      </c>
      <c r="E35" s="54">
        <v>3.864112239527931</v>
      </c>
      <c r="F35" s="56">
        <v>2.723848159953637</v>
      </c>
      <c r="G35" s="54">
        <v>4.091753774680604</v>
      </c>
      <c r="H35" s="56">
        <v>2.1856372409877944</v>
      </c>
      <c r="I35" s="57">
        <v>4.184625763652037</v>
      </c>
      <c r="J35" s="58">
        <v>2.701895805344081</v>
      </c>
      <c r="K35" s="58">
        <v>1.8808777429467085</v>
      </c>
      <c r="L35" s="153">
        <f t="shared" si="0"/>
        <v>4.58277354829079</v>
      </c>
    </row>
    <row r="36" spans="1:12" ht="12.75">
      <c r="A36" s="192"/>
      <c r="B36" s="53" t="s">
        <v>193</v>
      </c>
      <c r="C36" s="54">
        <v>5.919361045885784</v>
      </c>
      <c r="D36" s="55">
        <v>18.60925280316593</v>
      </c>
      <c r="E36" s="54">
        <v>5.974201928137142</v>
      </c>
      <c r="F36" s="56">
        <v>18.011432855402493</v>
      </c>
      <c r="G36" s="54">
        <v>4.81184668989547</v>
      </c>
      <c r="H36" s="56">
        <v>21.759594496741492</v>
      </c>
      <c r="I36" s="57">
        <v>4.703097085316642</v>
      </c>
      <c r="J36" s="58">
        <v>21.23788019657325</v>
      </c>
      <c r="K36" s="58">
        <v>9.337229379731705</v>
      </c>
      <c r="L36" s="153">
        <f t="shared" si="0"/>
        <v>30.575109576304953</v>
      </c>
    </row>
    <row r="37" spans="1:12" ht="13.5" thickBot="1">
      <c r="A37" s="193"/>
      <c r="B37" s="59" t="s">
        <v>17</v>
      </c>
      <c r="C37" s="63">
        <v>100</v>
      </c>
      <c r="D37" s="66">
        <v>28.77524499004423</v>
      </c>
      <c r="E37" s="60">
        <v>100</v>
      </c>
      <c r="F37" s="62">
        <v>27.936714104961425</v>
      </c>
      <c r="G37" s="60">
        <v>100</v>
      </c>
      <c r="H37" s="62">
        <v>27.85191637630662</v>
      </c>
      <c r="I37" s="63">
        <v>100</v>
      </c>
      <c r="J37" s="64">
        <v>27.00923253751109</v>
      </c>
      <c r="K37" s="64">
        <v>11.86299863823195</v>
      </c>
      <c r="L37" s="154">
        <f t="shared" si="0"/>
        <v>38.87223117574304</v>
      </c>
    </row>
    <row r="38" spans="1:9" ht="12.75">
      <c r="A38" s="23"/>
      <c r="B38" s="23"/>
      <c r="C38" s="42"/>
      <c r="D38" s="42"/>
      <c r="E38" s="42"/>
      <c r="F38" s="42"/>
      <c r="G38" s="42"/>
      <c r="H38" s="42"/>
      <c r="I38" s="23"/>
    </row>
    <row r="39" spans="1:9" ht="12.75">
      <c r="A39" s="23"/>
      <c r="B39" s="23"/>
      <c r="C39" s="42"/>
      <c r="D39" s="42"/>
      <c r="E39" s="42"/>
      <c r="F39" s="42"/>
      <c r="G39" s="42"/>
      <c r="H39" s="42"/>
      <c r="I39" s="23"/>
    </row>
    <row r="40" spans="1:8" ht="12.75">
      <c r="A40" s="72" t="s">
        <v>215</v>
      </c>
      <c r="B40" s="72"/>
      <c r="C40" s="42"/>
      <c r="D40" s="42"/>
      <c r="E40" s="42"/>
      <c r="F40" s="42"/>
      <c r="G40" s="42"/>
      <c r="H40" s="42"/>
    </row>
    <row r="41" spans="1:9" ht="12.75">
      <c r="A41" s="72"/>
      <c r="B41" s="72"/>
      <c r="C41" s="42"/>
      <c r="D41" s="42"/>
      <c r="E41" s="42"/>
      <c r="F41" s="42"/>
      <c r="G41" s="42"/>
      <c r="H41" s="42"/>
      <c r="I41" s="23"/>
    </row>
    <row r="42" spans="1:9" ht="12.75">
      <c r="A42" s="72" t="s">
        <v>216</v>
      </c>
      <c r="B42" s="72" t="s">
        <v>217</v>
      </c>
      <c r="C42" s="42"/>
      <c r="D42" s="42"/>
      <c r="E42" s="42"/>
      <c r="F42" s="42"/>
      <c r="G42" s="42"/>
      <c r="H42" s="42"/>
      <c r="I42" s="23"/>
    </row>
    <row r="43" spans="1:9" ht="12.75">
      <c r="A43" s="72"/>
      <c r="B43" s="72" t="s">
        <v>218</v>
      </c>
      <c r="C43" s="42"/>
      <c r="D43" s="42"/>
      <c r="E43" s="42"/>
      <c r="F43" s="42"/>
      <c r="G43" s="42"/>
      <c r="H43" s="42"/>
      <c r="I43" s="23"/>
    </row>
    <row r="44" spans="1:9" ht="12.75">
      <c r="A44" s="72"/>
      <c r="B44" s="72" t="s">
        <v>219</v>
      </c>
      <c r="C44" s="42"/>
      <c r="D44" s="42"/>
      <c r="E44" s="42"/>
      <c r="F44" s="42"/>
      <c r="G44" s="42"/>
      <c r="H44" s="42"/>
      <c r="I44" s="23"/>
    </row>
    <row r="45" spans="1:9" ht="12.75">
      <c r="A45" s="72"/>
      <c r="B45" s="72" t="s">
        <v>220</v>
      </c>
      <c r="C45" s="42"/>
      <c r="D45" s="42"/>
      <c r="E45" s="42"/>
      <c r="F45" s="42"/>
      <c r="G45" s="42"/>
      <c r="H45" s="42"/>
      <c r="I45" s="23"/>
    </row>
    <row r="46" spans="1:9" ht="12.75">
      <c r="A46" s="72"/>
      <c r="B46" s="72" t="s">
        <v>221</v>
      </c>
      <c r="C46" s="42"/>
      <c r="D46" s="42"/>
      <c r="E46" s="42"/>
      <c r="F46" s="42"/>
      <c r="G46" s="42"/>
      <c r="H46" s="42"/>
      <c r="I46" s="23"/>
    </row>
    <row r="47" spans="1:9" ht="12.75">
      <c r="A47" s="72"/>
      <c r="B47" s="72" t="s">
        <v>222</v>
      </c>
      <c r="C47" s="42"/>
      <c r="D47" s="42"/>
      <c r="E47" s="42"/>
      <c r="F47" s="42"/>
      <c r="G47" s="42"/>
      <c r="H47" s="42"/>
      <c r="I47" s="23"/>
    </row>
    <row r="48" spans="1:9" ht="12.75">
      <c r="A48" s="72"/>
      <c r="B48" s="72" t="s">
        <v>223</v>
      </c>
      <c r="C48" s="42"/>
      <c r="D48" s="42"/>
      <c r="E48" s="42"/>
      <c r="F48" s="42"/>
      <c r="G48" s="42"/>
      <c r="H48" s="42"/>
      <c r="I48" s="23"/>
    </row>
    <row r="49" spans="1:9" ht="12.75">
      <c r="A49" s="72"/>
      <c r="B49" s="72" t="s">
        <v>224</v>
      </c>
      <c r="C49" s="42"/>
      <c r="D49" s="42"/>
      <c r="E49" s="42"/>
      <c r="F49" s="42"/>
      <c r="G49" s="42"/>
      <c r="H49" s="42"/>
      <c r="I49" s="23"/>
    </row>
    <row r="50" spans="1:9" ht="12.75">
      <c r="A50" s="72"/>
      <c r="B50" s="72"/>
      <c r="C50" s="42"/>
      <c r="D50" s="42"/>
      <c r="E50" s="42"/>
      <c r="F50" s="42"/>
      <c r="G50" s="42"/>
      <c r="H50" s="42"/>
      <c r="I50" s="23"/>
    </row>
    <row r="51" spans="1:9" ht="12.75">
      <c r="A51" s="72" t="s">
        <v>225</v>
      </c>
      <c r="B51" s="72" t="s">
        <v>226</v>
      </c>
      <c r="C51" s="42"/>
      <c r="D51" s="42"/>
      <c r="E51" s="42"/>
      <c r="F51" s="42"/>
      <c r="G51" s="42"/>
      <c r="H51" s="42"/>
      <c r="I51" s="23"/>
    </row>
    <row r="52" spans="1:9" ht="12.75">
      <c r="A52" s="72"/>
      <c r="B52" s="72" t="s">
        <v>227</v>
      </c>
      <c r="C52" s="42"/>
      <c r="D52" s="42"/>
      <c r="E52" s="42"/>
      <c r="F52" s="42"/>
      <c r="G52" s="42"/>
      <c r="H52" s="42"/>
      <c r="I52" s="23"/>
    </row>
    <row r="53" spans="1:9" ht="12.75">
      <c r="A53" s="72"/>
      <c r="B53" s="72" t="s">
        <v>228</v>
      </c>
      <c r="C53" s="42"/>
      <c r="D53" s="42"/>
      <c r="E53" s="42"/>
      <c r="F53" s="42"/>
      <c r="G53" s="42"/>
      <c r="H53" s="42"/>
      <c r="I53" s="23"/>
    </row>
    <row r="54" spans="1:9" ht="12.75">
      <c r="A54" s="72"/>
      <c r="B54" s="72" t="s">
        <v>229</v>
      </c>
      <c r="C54" s="42"/>
      <c r="D54" s="42"/>
      <c r="E54" s="42"/>
      <c r="F54" s="42"/>
      <c r="G54" s="42"/>
      <c r="H54" s="42"/>
      <c r="I54" s="23"/>
    </row>
    <row r="55" spans="1:9" ht="12.75">
      <c r="A55" s="72"/>
      <c r="B55" s="72" t="s">
        <v>230</v>
      </c>
      <c r="C55" s="42"/>
      <c r="D55" s="42"/>
      <c r="E55" s="42"/>
      <c r="F55" s="42"/>
      <c r="G55" s="42"/>
      <c r="H55" s="42"/>
      <c r="I55" s="23"/>
    </row>
    <row r="56" spans="1:9" ht="12.75">
      <c r="A56" s="72"/>
      <c r="B56" s="72" t="s">
        <v>231</v>
      </c>
      <c r="C56" s="42"/>
      <c r="D56" s="42"/>
      <c r="E56" s="42"/>
      <c r="F56" s="42"/>
      <c r="G56" s="42"/>
      <c r="H56" s="42"/>
      <c r="I56" s="23"/>
    </row>
    <row r="57" spans="1:9" ht="12.75">
      <c r="A57" s="72"/>
      <c r="B57" s="72" t="s">
        <v>232</v>
      </c>
      <c r="C57" s="42"/>
      <c r="D57" s="42"/>
      <c r="E57" s="42"/>
      <c r="F57" s="42"/>
      <c r="G57" s="42"/>
      <c r="H57" s="42"/>
      <c r="I57" s="23"/>
    </row>
    <row r="58" spans="1:9" ht="12.75">
      <c r="A58" s="72"/>
      <c r="B58" s="72"/>
      <c r="C58" s="42"/>
      <c r="D58" s="42"/>
      <c r="E58" s="42"/>
      <c r="F58" s="42"/>
      <c r="G58" s="42"/>
      <c r="H58" s="42"/>
      <c r="I58" s="23"/>
    </row>
    <row r="59" spans="1:9" ht="12.75">
      <c r="A59" s="72" t="s">
        <v>233</v>
      </c>
      <c r="B59" s="72" t="s">
        <v>234</v>
      </c>
      <c r="C59" s="42"/>
      <c r="D59" s="42"/>
      <c r="E59" s="42"/>
      <c r="F59" s="42"/>
      <c r="G59" s="42"/>
      <c r="H59" s="42"/>
      <c r="I59" s="23"/>
    </row>
    <row r="60" spans="1:9" ht="12.75">
      <c r="A60" s="72"/>
      <c r="B60" s="72" t="s">
        <v>235</v>
      </c>
      <c r="C60" s="42"/>
      <c r="D60" s="42"/>
      <c r="E60" s="42"/>
      <c r="F60" s="42"/>
      <c r="G60" s="42"/>
      <c r="H60" s="42"/>
      <c r="I60" s="23"/>
    </row>
    <row r="61" spans="1:9" ht="12.75">
      <c r="A61" s="72"/>
      <c r="B61" s="72" t="s">
        <v>236</v>
      </c>
      <c r="C61" s="42"/>
      <c r="D61" s="42"/>
      <c r="E61" s="42"/>
      <c r="F61" s="42"/>
      <c r="G61" s="42"/>
      <c r="H61" s="42"/>
      <c r="I61" s="23"/>
    </row>
    <row r="62" spans="1:9" ht="12.75">
      <c r="A62" s="72"/>
      <c r="B62" s="72" t="s">
        <v>237</v>
      </c>
      <c r="C62" s="42"/>
      <c r="D62" s="42"/>
      <c r="E62" s="42"/>
      <c r="F62" s="42"/>
      <c r="G62" s="42"/>
      <c r="H62" s="42"/>
      <c r="I62" s="23"/>
    </row>
    <row r="63" spans="1:9" ht="12.75">
      <c r="A63" s="72"/>
      <c r="B63" s="72" t="s">
        <v>238</v>
      </c>
      <c r="C63" s="42"/>
      <c r="D63" s="42"/>
      <c r="E63" s="42"/>
      <c r="F63" s="42"/>
      <c r="G63" s="42"/>
      <c r="H63" s="42"/>
      <c r="I63" s="23"/>
    </row>
    <row r="64" spans="1:9" ht="12.75">
      <c r="A64" s="72"/>
      <c r="B64" s="72" t="s">
        <v>239</v>
      </c>
      <c r="C64" s="42"/>
      <c r="D64" s="42"/>
      <c r="E64" s="42"/>
      <c r="F64" s="42"/>
      <c r="G64" s="42"/>
      <c r="H64" s="42"/>
      <c r="I64" s="23"/>
    </row>
    <row r="65" spans="1:9" ht="12.75">
      <c r="A65" s="72"/>
      <c r="B65" s="72" t="s">
        <v>240</v>
      </c>
      <c r="C65" s="42"/>
      <c r="D65" s="42"/>
      <c r="E65" s="42"/>
      <c r="F65" s="42"/>
      <c r="G65" s="42"/>
      <c r="H65" s="42"/>
      <c r="I65" s="23"/>
    </row>
    <row r="66" spans="1:9" ht="12.75">
      <c r="A66" s="72"/>
      <c r="B66" s="72" t="s">
        <v>241</v>
      </c>
      <c r="C66" s="42"/>
      <c r="D66" s="42"/>
      <c r="E66" s="42"/>
      <c r="F66" s="42"/>
      <c r="G66" s="42"/>
      <c r="H66" s="42"/>
      <c r="I66" s="23"/>
    </row>
    <row r="67" spans="1:9" ht="12.75">
      <c r="A67" s="72"/>
      <c r="B67" s="72" t="s">
        <v>242</v>
      </c>
      <c r="C67" s="42"/>
      <c r="D67" s="42"/>
      <c r="E67" s="42"/>
      <c r="F67" s="42"/>
      <c r="G67" s="42"/>
      <c r="H67" s="42"/>
      <c r="I67" s="23"/>
    </row>
    <row r="68" spans="1:9" ht="12.75">
      <c r="A68" s="72"/>
      <c r="B68" s="72" t="s">
        <v>243</v>
      </c>
      <c r="C68" s="42"/>
      <c r="D68" s="42"/>
      <c r="E68" s="42"/>
      <c r="F68" s="42"/>
      <c r="G68" s="42"/>
      <c r="H68" s="42"/>
      <c r="I68" s="23"/>
    </row>
    <row r="69" spans="1:9" ht="12.75">
      <c r="A69" s="72"/>
      <c r="B69" s="72"/>
      <c r="C69" s="42"/>
      <c r="D69" s="42"/>
      <c r="E69" s="42"/>
      <c r="F69" s="42"/>
      <c r="G69" s="42"/>
      <c r="H69" s="42"/>
      <c r="I69" s="23"/>
    </row>
    <row r="70" spans="1:9" ht="12.75">
      <c r="A70" s="72" t="s">
        <v>244</v>
      </c>
      <c r="B70" s="72" t="s">
        <v>245</v>
      </c>
      <c r="C70" s="42"/>
      <c r="D70" s="42"/>
      <c r="E70" s="42"/>
      <c r="F70" s="42"/>
      <c r="G70" s="42"/>
      <c r="H70" s="42"/>
      <c r="I70" s="23"/>
    </row>
    <row r="71" spans="1:9" ht="12.75">
      <c r="A71" s="72"/>
      <c r="B71" s="72" t="s">
        <v>246</v>
      </c>
      <c r="C71" s="42"/>
      <c r="D71" s="42"/>
      <c r="E71" s="42"/>
      <c r="F71" s="42"/>
      <c r="G71" s="42"/>
      <c r="H71" s="42"/>
      <c r="I71" s="23"/>
    </row>
    <row r="72" spans="1:9" ht="12.75">
      <c r="A72" s="72"/>
      <c r="B72" s="72" t="s">
        <v>247</v>
      </c>
      <c r="C72" s="42"/>
      <c r="D72" s="42"/>
      <c r="E72" s="42"/>
      <c r="F72" s="42"/>
      <c r="G72" s="42"/>
      <c r="H72" s="42"/>
      <c r="I72" s="23"/>
    </row>
    <row r="73" spans="1:9" ht="12.75">
      <c r="A73" s="72"/>
      <c r="B73" s="72" t="s">
        <v>248</v>
      </c>
      <c r="C73" s="42"/>
      <c r="D73" s="42"/>
      <c r="E73" s="42"/>
      <c r="F73" s="42"/>
      <c r="G73" s="42"/>
      <c r="H73" s="42"/>
      <c r="I73" s="23"/>
    </row>
    <row r="74" spans="1:9" ht="12.75">
      <c r="A74" s="72"/>
      <c r="B74" s="72" t="s">
        <v>249</v>
      </c>
      <c r="C74" s="42"/>
      <c r="D74" s="42"/>
      <c r="E74" s="42"/>
      <c r="F74" s="42"/>
      <c r="G74" s="42"/>
      <c r="H74" s="42"/>
      <c r="I74" s="23"/>
    </row>
    <row r="75" spans="1:9" ht="12.75">
      <c r="A75" s="72"/>
      <c r="B75" s="72" t="s">
        <v>250</v>
      </c>
      <c r="C75" s="42"/>
      <c r="D75" s="42"/>
      <c r="E75" s="42"/>
      <c r="F75" s="42"/>
      <c r="G75" s="42"/>
      <c r="H75" s="42"/>
      <c r="I75" s="23"/>
    </row>
    <row r="76" spans="1:9" ht="12.75">
      <c r="A76" s="72"/>
      <c r="B76" s="72"/>
      <c r="C76" s="42"/>
      <c r="D76" s="42"/>
      <c r="E76" s="42"/>
      <c r="F76" s="42"/>
      <c r="G76" s="42"/>
      <c r="H76" s="42"/>
      <c r="I76" s="23"/>
    </row>
    <row r="77" spans="1:9" ht="12.75">
      <c r="A77" s="72" t="s">
        <v>251</v>
      </c>
      <c r="B77" s="72" t="s">
        <v>252</v>
      </c>
      <c r="C77" s="42"/>
      <c r="D77" s="42"/>
      <c r="E77" s="42"/>
      <c r="F77" s="42"/>
      <c r="G77" s="42"/>
      <c r="H77" s="42"/>
      <c r="I77" s="23"/>
    </row>
  </sheetData>
  <mergeCells count="11">
    <mergeCell ref="C4:L4"/>
    <mergeCell ref="C5:D5"/>
    <mergeCell ref="E5:F5"/>
    <mergeCell ref="G5:H5"/>
    <mergeCell ref="I5:L5"/>
    <mergeCell ref="A26:A29"/>
    <mergeCell ref="A30:A37"/>
    <mergeCell ref="A7:A9"/>
    <mergeCell ref="A10:A14"/>
    <mergeCell ref="A15:A19"/>
    <mergeCell ref="A20:A25"/>
  </mergeCells>
  <printOptions/>
  <pageMargins left="0.75" right="0.75" top="1" bottom="1" header="0.4921259845" footer="0.4921259845"/>
  <pageSetup fitToHeight="1"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workbookViewId="0" topLeftCell="A67">
      <selection activeCell="F112" sqref="F112"/>
    </sheetView>
  </sheetViews>
  <sheetFormatPr defaultColWidth="11.421875" defaultRowHeight="12.75"/>
  <sheetData/>
  <printOptions/>
  <pageMargins left="0.75" right="0.75" top="1" bottom="1" header="0.4921259845" footer="0.4921259845"/>
  <pageSetup fitToHeight="1" fitToWidth="1" horizontalDpi="600" verticalDpi="600" orientation="portrait"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 Descartes - Paris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sfouquet</dc:creator>
  <cp:keywords/>
  <dc:description/>
  <cp:lastModifiedBy>sfouquet</cp:lastModifiedBy>
  <cp:lastPrinted>2013-01-29T09:59:14Z</cp:lastPrinted>
  <dcterms:created xsi:type="dcterms:W3CDTF">2011-12-08T15:46:40Z</dcterms:created>
  <dcterms:modified xsi:type="dcterms:W3CDTF">2013-01-29T16:38:04Z</dcterms:modified>
  <cp:category/>
  <cp:version/>
  <cp:contentType/>
  <cp:contentStatus/>
</cp:coreProperties>
</file>