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5" windowWidth="14805" windowHeight="8070"/>
  </bookViews>
  <sheets>
    <sheet name="Tableau 1" sheetId="1" r:id="rId1"/>
    <sheet name="Tableau 1_bis" sheetId="10" r:id="rId2"/>
    <sheet name="Tableau 2" sheetId="2" r:id="rId3"/>
    <sheet name="Tableau 3" sheetId="4" r:id="rId4"/>
    <sheet name="Tableau 4" sheetId="5" r:id="rId5"/>
    <sheet name="Tableau 5" sheetId="6" r:id="rId6"/>
    <sheet name="Tableau 6" sheetId="7" r:id="rId7"/>
    <sheet name="Tableau Annexe 1" sheetId="9" r:id="rId8"/>
    <sheet name="Tableau Annexe 2" sheetId="8" r:id="rId9"/>
    <sheet name="Tableau Annexe 3" sheetId="12" r:id="rId10"/>
    <sheet name="Tableau Annexe 4" sheetId="11" r:id="rId11"/>
  </sheets>
  <definedNames>
    <definedName name="_xlnm._FilterDatabase" localSheetId="7" hidden="1">'Tableau Annexe 1'!$B$48:$L$59</definedName>
  </definedNames>
  <calcPr calcId="145621"/>
</workbook>
</file>

<file path=xl/calcChain.xml><?xml version="1.0" encoding="utf-8"?>
<calcChain xmlns="http://schemas.openxmlformats.org/spreadsheetml/2006/main">
  <c r="C9" i="7" l="1"/>
  <c r="C7" i="7"/>
  <c r="C5" i="7"/>
  <c r="B10" i="7"/>
  <c r="B9" i="7" s="1"/>
  <c r="B7" i="7" l="1"/>
  <c r="B5" i="7"/>
  <c r="C14" i="4"/>
  <c r="C12" i="4"/>
  <c r="C11" i="4"/>
  <c r="C9" i="4"/>
  <c r="C8" i="4"/>
  <c r="C6" i="4"/>
  <c r="C5" i="4"/>
</calcChain>
</file>

<file path=xl/sharedStrings.xml><?xml version="1.0" encoding="utf-8"?>
<sst xmlns="http://schemas.openxmlformats.org/spreadsheetml/2006/main" count="302" uniqueCount="120">
  <si>
    <t>Hommes</t>
  </si>
  <si>
    <t>Femmes</t>
  </si>
  <si>
    <t>1ère année</t>
  </si>
  <si>
    <t>Ensemble</t>
  </si>
  <si>
    <t>2ème année</t>
  </si>
  <si>
    <t>Champ : France métropolitaine + DOM</t>
  </si>
  <si>
    <t>dont redoublements</t>
  </si>
  <si>
    <t>Tableau 1 - Effectifs par année en 2018-2019</t>
  </si>
  <si>
    <t>Filière scientifique</t>
  </si>
  <si>
    <t>Filière littéraire</t>
  </si>
  <si>
    <t>Tableau 3 - Evolution des effectifs en 2018-2019</t>
  </si>
  <si>
    <t>2017-2018</t>
  </si>
  <si>
    <t>2018-2019</t>
  </si>
  <si>
    <t xml:space="preserve">  Évolution annuelle, en %</t>
  </si>
  <si>
    <t xml:space="preserve">  % par rapport à l'effectif total</t>
  </si>
  <si>
    <t>Filière économique</t>
  </si>
  <si>
    <t>Source : MESRI-SIES / Système d'information Scolarité du MEN, Safran du Ministère en charge de l’agriculture.</t>
  </si>
  <si>
    <t>Total CPGE</t>
  </si>
  <si>
    <t>Autres ministères</t>
  </si>
  <si>
    <t>Privé</t>
  </si>
  <si>
    <t>Total</t>
  </si>
  <si>
    <t>Public</t>
  </si>
  <si>
    <t>Public+Privé</t>
  </si>
  <si>
    <t>Autres origines (1)</t>
  </si>
  <si>
    <t>(1) Université, IUT, vie active, étudiants étrangers et autres.</t>
  </si>
  <si>
    <t>Tableau Annexe 2 - Evolution des effectifs par filière de CPGE depuis la rentrée 2004-2005</t>
  </si>
  <si>
    <t>2004          2005</t>
  </si>
  <si>
    <t>2005          2006</t>
  </si>
  <si>
    <t>2006          2007</t>
  </si>
  <si>
    <t>2007          2008</t>
  </si>
  <si>
    <t>2008          2009</t>
  </si>
  <si>
    <t>2009           2010</t>
  </si>
  <si>
    <t>2010          2011</t>
  </si>
  <si>
    <t>2011          2012</t>
  </si>
  <si>
    <t>2012          2013</t>
  </si>
  <si>
    <t>2013          2014</t>
  </si>
  <si>
    <t xml:space="preserve">2014          2015 </t>
  </si>
  <si>
    <t xml:space="preserve">2015          2016 </t>
  </si>
  <si>
    <t>2016          2017</t>
  </si>
  <si>
    <t>2017          2018</t>
  </si>
  <si>
    <t>2018          2019</t>
  </si>
  <si>
    <t>Évolution annuelle en %</t>
  </si>
  <si>
    <t>Tableau 2 - Effectifs d'étudiants en CPGE par filière et par sexe en 2018-2019</t>
  </si>
  <si>
    <t>Tableau 4 - Effectifs selon le ministère de tutelle en 2018-2019</t>
  </si>
  <si>
    <t>dont femmes</t>
  </si>
  <si>
    <t>Bacheliers généraux</t>
  </si>
  <si>
    <t xml:space="preserve"> S</t>
  </si>
  <si>
    <t xml:space="preserve"> ES</t>
  </si>
  <si>
    <t xml:space="preserve"> L</t>
  </si>
  <si>
    <t>Bacheliers technologiques</t>
  </si>
  <si>
    <t>Bacheliers professionnels</t>
  </si>
  <si>
    <t xml:space="preserve"> Evolution annuelle en %</t>
  </si>
  <si>
    <t>Tableau 5 - Origine des nouveaux entrants en 2018-2019</t>
  </si>
  <si>
    <t xml:space="preserve"> Effectifs d'entrants 2018</t>
  </si>
  <si>
    <t>Paris - Ile-de-France</t>
  </si>
  <si>
    <t>Autres capitales régionales métropolitaines</t>
  </si>
  <si>
    <t>Reste de la France</t>
  </si>
  <si>
    <t>Tableau 6 - Répartition des effectifs en 2017-2018 et en 2018-2019</t>
  </si>
  <si>
    <t>Tableau Annexe 1 - Effectifs par filière de CPGE 2018-2019</t>
  </si>
  <si>
    <t>Dont femmes</t>
  </si>
  <si>
    <t>FILIÈRE SCIENTIFIQUE</t>
  </si>
  <si>
    <t>MPSI (Mathématiques, physique et sciences de l'ingénieur)</t>
  </si>
  <si>
    <t>PCSI (Physique, chimie et sciences de l'ingénieur)</t>
  </si>
  <si>
    <t>PTSI (Physique, technologie et sciences de l'ingénieur)</t>
  </si>
  <si>
    <t>BCPST (Biologie, chimie, physique, sciences de la Terre)</t>
  </si>
  <si>
    <t>TSI (Technologie et sciences industrielles)</t>
  </si>
  <si>
    <t>TPC (Technologie, physique et chimie)</t>
  </si>
  <si>
    <t>TB (Technologie et biologie)</t>
  </si>
  <si>
    <t>ENS Cachan section C (Art et design)</t>
  </si>
  <si>
    <t>MP-MP* (Mathématiques et physique)</t>
  </si>
  <si>
    <t>PC-PC* (Physique et chimie)</t>
  </si>
  <si>
    <t>PSI-PSI* (Physique et sciences de l'ingénieur)</t>
  </si>
  <si>
    <t>PT-PT* (Physique et technologie)</t>
  </si>
  <si>
    <t>ATS (Adaptation pour technicien supérieur)</t>
  </si>
  <si>
    <t>Préparations supérieures post-BTS</t>
  </si>
  <si>
    <t>Prépa. économiques et commerciales opt. scientifique</t>
  </si>
  <si>
    <t>Prépa. économiques et commerciales opt. économique</t>
  </si>
  <si>
    <t>Prépa. économiques et commerciales opt. technologique</t>
  </si>
  <si>
    <t>ENS Cachan section D1 (Économie et droit)</t>
  </si>
  <si>
    <t>ENS Cachan section D2 (Économie et méthodes quantitatives de gestion)</t>
  </si>
  <si>
    <t>FILIÈRE LITTÉRAIRE</t>
  </si>
  <si>
    <t>Lettres</t>
  </si>
  <si>
    <t>Lettres et sciences sociales</t>
  </si>
  <si>
    <t>École nationale des chartes</t>
  </si>
  <si>
    <t>Lettres ENS Fontenay - Saint-Cloud</t>
  </si>
  <si>
    <t>Total des effectifs des CPGE</t>
  </si>
  <si>
    <t>MEN et MESRI</t>
  </si>
  <si>
    <t>Ministère de la défense</t>
  </si>
  <si>
    <t>Marine marchande</t>
  </si>
  <si>
    <t xml:space="preserve"> Saint-Cyr option lettres et sciences humaines</t>
  </si>
  <si>
    <t>Saint-Cyr option lettres et sciences humaines</t>
  </si>
  <si>
    <t>TOUTES FILIERES</t>
  </si>
  <si>
    <t xml:space="preserve">    dont redoublements</t>
  </si>
  <si>
    <t>Total filière scientifique</t>
  </si>
  <si>
    <t>FILIÈRE ÉCONOMIQUE</t>
  </si>
  <si>
    <t>Total filière économique</t>
  </si>
  <si>
    <t>Total filière littéraire</t>
  </si>
  <si>
    <t>MEN ET MESRI (1)</t>
  </si>
  <si>
    <t>(1) MEN : Ministère de l'éducation national
MESRI : Ministère de l'enseignement supérieur, de la recherche et de l'innovation</t>
  </si>
  <si>
    <t>dont femmes, en %</t>
  </si>
  <si>
    <t xml:space="preserve">    Evolution depuis 2017, en %</t>
  </si>
  <si>
    <t xml:space="preserve"> dont redoublements</t>
  </si>
  <si>
    <t>Effectifs par année de formation en 2018-2019</t>
  </si>
  <si>
    <t/>
  </si>
  <si>
    <t>7 sur 9</t>
  </si>
  <si>
    <t>0 sur 1</t>
  </si>
  <si>
    <t>1 sur 1</t>
  </si>
  <si>
    <t>5 sur 5</t>
  </si>
  <si>
    <t>5 sur 8</t>
  </si>
  <si>
    <t>2 sur 2</t>
  </si>
  <si>
    <t>Tableau Annexe 4 - Taux de passage en deuxième année pour la rentrée 2018-2019 (élèves inscrits en première année en 2017-2018)</t>
  </si>
  <si>
    <t>Agriculteurs exploitants</t>
  </si>
  <si>
    <t>Artisans, commerçants et chefs d'entreprise</t>
  </si>
  <si>
    <t>Cadres et professions intellectuelles supérieures</t>
  </si>
  <si>
    <t>Professions intermédiaires</t>
  </si>
  <si>
    <t>Employés</t>
  </si>
  <si>
    <t>Ouvriers</t>
  </si>
  <si>
    <t>Retraités, inactifs</t>
  </si>
  <si>
    <t>Non renseigné</t>
  </si>
  <si>
    <t>Tableau Annexe 3 - Origine sociale des élèves de CPGE en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</si>
</sst>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0070C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8"/>
      <color theme="0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dashDot">
        <color theme="3" tint="0.39994506668294322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0070C0"/>
      </bottom>
      <diagonal/>
    </border>
    <border>
      <left style="thin">
        <color theme="0"/>
      </left>
      <right style="thin">
        <color theme="0"/>
      </right>
      <top/>
      <bottom style="medium">
        <color rgb="FF0070C0"/>
      </bottom>
      <diagonal/>
    </border>
    <border>
      <left style="thin">
        <color theme="0"/>
      </left>
      <right style="thin">
        <color indexed="9"/>
      </right>
      <top/>
      <bottom style="medium">
        <color rgb="FF0070C0"/>
      </bottom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9"/>
      </left>
      <right style="thin">
        <color indexed="9"/>
      </right>
      <top/>
      <bottom style="medium">
        <color rgb="FF007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2" applyNumberFormat="0" applyAlignment="0" applyProtection="0"/>
    <xf numFmtId="0" fontId="25" fillId="7" borderId="23" applyNumberFormat="0" applyAlignment="0" applyProtection="0"/>
    <xf numFmtId="0" fontId="26" fillId="7" borderId="22" applyNumberFormat="0" applyAlignment="0" applyProtection="0"/>
    <xf numFmtId="0" fontId="27" fillId="0" borderId="24" applyNumberFormat="0" applyFill="0" applyAlignment="0" applyProtection="0"/>
    <xf numFmtId="0" fontId="28" fillId="8" borderId="25" applyNumberFormat="0" applyAlignment="0" applyProtection="0"/>
    <xf numFmtId="0" fontId="29" fillId="0" borderId="0" applyNumberFormat="0" applyFill="0" applyBorder="0" applyAlignment="0" applyProtection="0"/>
    <xf numFmtId="0" fontId="16" fillId="9" borderId="2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27" applyNumberFormat="0" applyFill="0" applyAlignment="0" applyProtection="0"/>
    <xf numFmtId="0" fontId="32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30">
    <xf numFmtId="0" fontId="0" fillId="0" borderId="0" xfId="0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top"/>
    </xf>
    <xf numFmtId="0" fontId="8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3" fontId="10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8" fillId="2" borderId="1" xfId="0" applyNumberFormat="1" applyFont="1" applyFill="1" applyBorder="1" applyAlignment="1">
      <alignment vertical="center" wrapText="1"/>
    </xf>
    <xf numFmtId="165" fontId="8" fillId="2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vertical="top" wrapText="1"/>
    </xf>
    <xf numFmtId="164" fontId="7" fillId="0" borderId="6" xfId="0" applyNumberFormat="1" applyFont="1" applyBorder="1" applyAlignment="1">
      <alignment vertical="top" wrapText="1"/>
    </xf>
    <xf numFmtId="164" fontId="7" fillId="0" borderId="6" xfId="0" applyNumberFormat="1" applyFont="1" applyBorder="1" applyAlignment="1">
      <alignment vertical="top"/>
    </xf>
    <xf numFmtId="164" fontId="7" fillId="0" borderId="7" xfId="0" applyNumberFormat="1" applyFont="1" applyBorder="1" applyAlignment="1">
      <alignment vertical="top"/>
    </xf>
    <xf numFmtId="164" fontId="7" fillId="0" borderId="7" xfId="0" applyNumberFormat="1" applyFont="1" applyBorder="1" applyAlignment="1">
      <alignment vertical="top" wrapText="1"/>
    </xf>
    <xf numFmtId="3" fontId="8" fillId="2" borderId="5" xfId="0" applyNumberFormat="1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vertical="center" wrapText="1"/>
    </xf>
    <xf numFmtId="3" fontId="8" fillId="2" borderId="7" xfId="0" applyNumberFormat="1" applyFont="1" applyFill="1" applyBorder="1" applyAlignment="1">
      <alignment vertical="center" wrapText="1"/>
    </xf>
    <xf numFmtId="164" fontId="7" fillId="0" borderId="10" xfId="0" applyNumberFormat="1" applyFont="1" applyBorder="1" applyAlignment="1">
      <alignment vertical="top" wrapText="1"/>
    </xf>
    <xf numFmtId="164" fontId="7" fillId="0" borderId="11" xfId="0" applyNumberFormat="1" applyFont="1" applyBorder="1" applyAlignment="1">
      <alignment vertical="top" wrapText="1"/>
    </xf>
    <xf numFmtId="164" fontId="7" fillId="0" borderId="11" xfId="0" applyNumberFormat="1" applyFont="1" applyBorder="1" applyAlignment="1">
      <alignment vertical="top"/>
    </xf>
    <xf numFmtId="164" fontId="7" fillId="0" borderId="12" xfId="0" applyNumberFormat="1" applyFont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3" fontId="5" fillId="2" borderId="14" xfId="0" applyNumberFormat="1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3" fillId="0" borderId="16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3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3" xfId="0" applyFont="1" applyBorder="1"/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0" fontId="7" fillId="34" borderId="0" xfId="0" applyFont="1" applyFill="1" applyAlignment="1">
      <alignment horizontal="left" vertical="center" wrapText="1"/>
    </xf>
    <xf numFmtId="0" fontId="0" fillId="34" borderId="0" xfId="0" applyFill="1" applyAlignment="1">
      <alignment horizontal="left" vertical="center"/>
    </xf>
    <xf numFmtId="0" fontId="0" fillId="34" borderId="0" xfId="0" applyFill="1" applyAlignment="1"/>
    <xf numFmtId="0" fontId="12" fillId="0" borderId="3" xfId="0" applyFont="1" applyBorder="1" applyAlignment="1">
      <alignment horizontal="left" wrapText="1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baseColWidth="10" defaultColWidth="9.140625" defaultRowHeight="14.25" x14ac:dyDescent="0.25"/>
  <cols>
    <col min="1" max="1" width="30.5703125" style="5" customWidth="1"/>
    <col min="2" max="3" width="9.140625" style="5"/>
    <col min="4" max="4" width="8.5703125" style="5" bestFit="1" customWidth="1"/>
    <col min="5" max="16384" width="9.140625" style="5"/>
  </cols>
  <sheetData>
    <row r="1" spans="1:4" x14ac:dyDescent="0.25">
      <c r="A1" s="4" t="s">
        <v>7</v>
      </c>
    </row>
    <row r="2" spans="1:4" x14ac:dyDescent="0.25">
      <c r="A2" s="6"/>
      <c r="B2" s="6"/>
      <c r="C2" s="6"/>
      <c r="D2" s="6"/>
    </row>
    <row r="3" spans="1:4" x14ac:dyDescent="0.25">
      <c r="A3" s="1"/>
      <c r="B3" s="2" t="s">
        <v>0</v>
      </c>
      <c r="C3" s="2" t="s">
        <v>1</v>
      </c>
      <c r="D3" s="3" t="s">
        <v>3</v>
      </c>
    </row>
    <row r="4" spans="1:4" x14ac:dyDescent="0.25">
      <c r="A4" s="7" t="s">
        <v>2</v>
      </c>
      <c r="B4" s="10">
        <v>24016</v>
      </c>
      <c r="C4" s="10">
        <v>18710</v>
      </c>
      <c r="D4" s="10">
        <v>42726</v>
      </c>
    </row>
    <row r="5" spans="1:4" x14ac:dyDescent="0.25">
      <c r="A5" s="7" t="s">
        <v>4</v>
      </c>
      <c r="B5" s="10">
        <v>24881</v>
      </c>
      <c r="C5" s="10">
        <v>17514</v>
      </c>
      <c r="D5" s="10">
        <v>42395</v>
      </c>
    </row>
    <row r="6" spans="1:4" x14ac:dyDescent="0.25">
      <c r="A6" s="8" t="s">
        <v>6</v>
      </c>
      <c r="B6" s="9">
        <v>4309</v>
      </c>
      <c r="C6" s="9">
        <v>2499</v>
      </c>
      <c r="D6" s="9">
        <v>6808</v>
      </c>
    </row>
    <row r="7" spans="1:4" x14ac:dyDescent="0.25">
      <c r="A7" s="3" t="s">
        <v>3</v>
      </c>
      <c r="B7" s="27">
        <v>48897</v>
      </c>
      <c r="C7" s="27">
        <v>36224</v>
      </c>
      <c r="D7" s="27">
        <v>85121</v>
      </c>
    </row>
    <row r="8" spans="1:4" ht="14.25" customHeight="1" x14ac:dyDescent="0.25">
      <c r="A8" s="102" t="s">
        <v>5</v>
      </c>
      <c r="B8" s="102"/>
      <c r="C8" s="102"/>
      <c r="D8" s="102"/>
    </row>
    <row r="9" spans="1:4" ht="21" customHeight="1" x14ac:dyDescent="0.25">
      <c r="A9" s="101" t="s">
        <v>16</v>
      </c>
      <c r="B9" s="101"/>
      <c r="C9" s="101"/>
      <c r="D9" s="101"/>
    </row>
  </sheetData>
  <mergeCells count="2">
    <mergeCell ref="A9:D9"/>
    <mergeCell ref="A8:D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RowHeight="15" x14ac:dyDescent="0.25"/>
  <cols>
    <col min="1" max="1" width="41.42578125" customWidth="1"/>
    <col min="2" max="5" width="10.85546875" customWidth="1"/>
    <col min="246" max="246" width="41.42578125" customWidth="1"/>
    <col min="247" max="250" width="10.85546875" customWidth="1"/>
    <col min="502" max="502" width="41.42578125" customWidth="1"/>
    <col min="503" max="506" width="10.85546875" customWidth="1"/>
    <col min="758" max="758" width="41.42578125" customWidth="1"/>
    <col min="759" max="762" width="10.85546875" customWidth="1"/>
    <col min="1014" max="1014" width="41.42578125" customWidth="1"/>
    <col min="1015" max="1018" width="10.85546875" customWidth="1"/>
    <col min="1270" max="1270" width="41.42578125" customWidth="1"/>
    <col min="1271" max="1274" width="10.85546875" customWidth="1"/>
    <col min="1526" max="1526" width="41.42578125" customWidth="1"/>
    <col min="1527" max="1530" width="10.85546875" customWidth="1"/>
    <col min="1782" max="1782" width="41.42578125" customWidth="1"/>
    <col min="1783" max="1786" width="10.85546875" customWidth="1"/>
    <col min="2038" max="2038" width="41.42578125" customWidth="1"/>
    <col min="2039" max="2042" width="10.85546875" customWidth="1"/>
    <col min="2294" max="2294" width="41.42578125" customWidth="1"/>
    <col min="2295" max="2298" width="10.85546875" customWidth="1"/>
    <col min="2550" max="2550" width="41.42578125" customWidth="1"/>
    <col min="2551" max="2554" width="10.85546875" customWidth="1"/>
    <col min="2806" max="2806" width="41.42578125" customWidth="1"/>
    <col min="2807" max="2810" width="10.85546875" customWidth="1"/>
    <col min="3062" max="3062" width="41.42578125" customWidth="1"/>
    <col min="3063" max="3066" width="10.85546875" customWidth="1"/>
    <col min="3318" max="3318" width="41.42578125" customWidth="1"/>
    <col min="3319" max="3322" width="10.85546875" customWidth="1"/>
    <col min="3574" max="3574" width="41.42578125" customWidth="1"/>
    <col min="3575" max="3578" width="10.85546875" customWidth="1"/>
    <col min="3830" max="3830" width="41.42578125" customWidth="1"/>
    <col min="3831" max="3834" width="10.85546875" customWidth="1"/>
    <col min="4086" max="4086" width="41.42578125" customWidth="1"/>
    <col min="4087" max="4090" width="10.85546875" customWidth="1"/>
    <col min="4342" max="4342" width="41.42578125" customWidth="1"/>
    <col min="4343" max="4346" width="10.85546875" customWidth="1"/>
    <col min="4598" max="4598" width="41.42578125" customWidth="1"/>
    <col min="4599" max="4602" width="10.85546875" customWidth="1"/>
    <col min="4854" max="4854" width="41.42578125" customWidth="1"/>
    <col min="4855" max="4858" width="10.85546875" customWidth="1"/>
    <col min="5110" max="5110" width="41.42578125" customWidth="1"/>
    <col min="5111" max="5114" width="10.85546875" customWidth="1"/>
    <col min="5366" max="5366" width="41.42578125" customWidth="1"/>
    <col min="5367" max="5370" width="10.85546875" customWidth="1"/>
    <col min="5622" max="5622" width="41.42578125" customWidth="1"/>
    <col min="5623" max="5626" width="10.85546875" customWidth="1"/>
    <col min="5878" max="5878" width="41.42578125" customWidth="1"/>
    <col min="5879" max="5882" width="10.85546875" customWidth="1"/>
    <col min="6134" max="6134" width="41.42578125" customWidth="1"/>
    <col min="6135" max="6138" width="10.85546875" customWidth="1"/>
    <col min="6390" max="6390" width="41.42578125" customWidth="1"/>
    <col min="6391" max="6394" width="10.85546875" customWidth="1"/>
    <col min="6646" max="6646" width="41.42578125" customWidth="1"/>
    <col min="6647" max="6650" width="10.85546875" customWidth="1"/>
    <col min="6902" max="6902" width="41.42578125" customWidth="1"/>
    <col min="6903" max="6906" width="10.85546875" customWidth="1"/>
    <col min="7158" max="7158" width="41.42578125" customWidth="1"/>
    <col min="7159" max="7162" width="10.85546875" customWidth="1"/>
    <col min="7414" max="7414" width="41.42578125" customWidth="1"/>
    <col min="7415" max="7418" width="10.85546875" customWidth="1"/>
    <col min="7670" max="7670" width="41.42578125" customWidth="1"/>
    <col min="7671" max="7674" width="10.85546875" customWidth="1"/>
    <col min="7926" max="7926" width="41.42578125" customWidth="1"/>
    <col min="7927" max="7930" width="10.85546875" customWidth="1"/>
    <col min="8182" max="8182" width="41.42578125" customWidth="1"/>
    <col min="8183" max="8186" width="10.85546875" customWidth="1"/>
    <col min="8438" max="8438" width="41.42578125" customWidth="1"/>
    <col min="8439" max="8442" width="10.85546875" customWidth="1"/>
    <col min="8694" max="8694" width="41.42578125" customWidth="1"/>
    <col min="8695" max="8698" width="10.85546875" customWidth="1"/>
    <col min="8950" max="8950" width="41.42578125" customWidth="1"/>
    <col min="8951" max="8954" width="10.85546875" customWidth="1"/>
    <col min="9206" max="9206" width="41.42578125" customWidth="1"/>
    <col min="9207" max="9210" width="10.85546875" customWidth="1"/>
    <col min="9462" max="9462" width="41.42578125" customWidth="1"/>
    <col min="9463" max="9466" width="10.85546875" customWidth="1"/>
    <col min="9718" max="9718" width="41.42578125" customWidth="1"/>
    <col min="9719" max="9722" width="10.85546875" customWidth="1"/>
    <col min="9974" max="9974" width="41.42578125" customWidth="1"/>
    <col min="9975" max="9978" width="10.85546875" customWidth="1"/>
    <col min="10230" max="10230" width="41.42578125" customWidth="1"/>
    <col min="10231" max="10234" width="10.85546875" customWidth="1"/>
    <col min="10486" max="10486" width="41.42578125" customWidth="1"/>
    <col min="10487" max="10490" width="10.85546875" customWidth="1"/>
    <col min="10742" max="10742" width="41.42578125" customWidth="1"/>
    <col min="10743" max="10746" width="10.85546875" customWidth="1"/>
    <col min="10998" max="10998" width="41.42578125" customWidth="1"/>
    <col min="10999" max="11002" width="10.85546875" customWidth="1"/>
    <col min="11254" max="11254" width="41.42578125" customWidth="1"/>
    <col min="11255" max="11258" width="10.85546875" customWidth="1"/>
    <col min="11510" max="11510" width="41.42578125" customWidth="1"/>
    <col min="11511" max="11514" width="10.85546875" customWidth="1"/>
    <col min="11766" max="11766" width="41.42578125" customWidth="1"/>
    <col min="11767" max="11770" width="10.85546875" customWidth="1"/>
    <col min="12022" max="12022" width="41.42578125" customWidth="1"/>
    <col min="12023" max="12026" width="10.85546875" customWidth="1"/>
    <col min="12278" max="12278" width="41.42578125" customWidth="1"/>
    <col min="12279" max="12282" width="10.85546875" customWidth="1"/>
    <col min="12534" max="12534" width="41.42578125" customWidth="1"/>
    <col min="12535" max="12538" width="10.85546875" customWidth="1"/>
    <col min="12790" max="12790" width="41.42578125" customWidth="1"/>
    <col min="12791" max="12794" width="10.85546875" customWidth="1"/>
    <col min="13046" max="13046" width="41.42578125" customWidth="1"/>
    <col min="13047" max="13050" width="10.85546875" customWidth="1"/>
    <col min="13302" max="13302" width="41.42578125" customWidth="1"/>
    <col min="13303" max="13306" width="10.85546875" customWidth="1"/>
    <col min="13558" max="13558" width="41.42578125" customWidth="1"/>
    <col min="13559" max="13562" width="10.85546875" customWidth="1"/>
    <col min="13814" max="13814" width="41.42578125" customWidth="1"/>
    <col min="13815" max="13818" width="10.85546875" customWidth="1"/>
    <col min="14070" max="14070" width="41.42578125" customWidth="1"/>
    <col min="14071" max="14074" width="10.85546875" customWidth="1"/>
    <col min="14326" max="14326" width="41.42578125" customWidth="1"/>
    <col min="14327" max="14330" width="10.85546875" customWidth="1"/>
    <col min="14582" max="14582" width="41.42578125" customWidth="1"/>
    <col min="14583" max="14586" width="10.85546875" customWidth="1"/>
    <col min="14838" max="14838" width="41.42578125" customWidth="1"/>
    <col min="14839" max="14842" width="10.85546875" customWidth="1"/>
    <col min="15094" max="15094" width="41.42578125" customWidth="1"/>
    <col min="15095" max="15098" width="10.85546875" customWidth="1"/>
    <col min="15350" max="15350" width="41.42578125" customWidth="1"/>
    <col min="15351" max="15354" width="10.85546875" customWidth="1"/>
    <col min="15606" max="15606" width="41.42578125" customWidth="1"/>
    <col min="15607" max="15610" width="10.85546875" customWidth="1"/>
    <col min="15862" max="15862" width="41.42578125" customWidth="1"/>
    <col min="15863" max="15866" width="10.85546875" customWidth="1"/>
    <col min="16118" max="16118" width="41.42578125" customWidth="1"/>
    <col min="16119" max="16122" width="10.85546875" customWidth="1"/>
  </cols>
  <sheetData>
    <row r="1" spans="1:5" x14ac:dyDescent="0.25">
      <c r="A1" s="12" t="s">
        <v>119</v>
      </c>
    </row>
    <row r="3" spans="1:5" ht="32.25" customHeight="1" x14ac:dyDescent="0.25">
      <c r="A3" s="13"/>
      <c r="B3" s="14" t="s">
        <v>8</v>
      </c>
      <c r="C3" s="14" t="s">
        <v>15</v>
      </c>
      <c r="D3" s="14" t="s">
        <v>9</v>
      </c>
      <c r="E3" s="100" t="s">
        <v>3</v>
      </c>
    </row>
    <row r="4" spans="1:5" x14ac:dyDescent="0.25">
      <c r="A4" s="15" t="s">
        <v>111</v>
      </c>
      <c r="B4" s="39">
        <v>1.51</v>
      </c>
      <c r="C4" s="39">
        <v>1.19</v>
      </c>
      <c r="D4" s="39">
        <v>1.39</v>
      </c>
      <c r="E4" s="39">
        <v>1.42</v>
      </c>
    </row>
    <row r="5" spans="1:5" x14ac:dyDescent="0.25">
      <c r="A5" s="15" t="s">
        <v>112</v>
      </c>
      <c r="B5" s="39">
        <v>8.52</v>
      </c>
      <c r="C5" s="39">
        <v>12.01</v>
      </c>
      <c r="D5" s="39">
        <v>8.6</v>
      </c>
      <c r="E5" s="39">
        <v>9.31</v>
      </c>
    </row>
    <row r="6" spans="1:5" x14ac:dyDescent="0.25">
      <c r="A6" s="15" t="s">
        <v>113</v>
      </c>
      <c r="B6" s="39">
        <v>49.8</v>
      </c>
      <c r="C6" s="39">
        <v>47.41</v>
      </c>
      <c r="D6" s="39">
        <v>51.37</v>
      </c>
      <c r="E6" s="39">
        <v>49.5</v>
      </c>
    </row>
    <row r="7" spans="1:5" x14ac:dyDescent="0.25">
      <c r="A7" s="15" t="s">
        <v>114</v>
      </c>
      <c r="B7" s="39">
        <v>12.5</v>
      </c>
      <c r="C7" s="39">
        <v>10.35</v>
      </c>
      <c r="D7" s="39">
        <v>13.01</v>
      </c>
      <c r="E7" s="39">
        <v>12.1</v>
      </c>
    </row>
    <row r="8" spans="1:5" x14ac:dyDescent="0.25">
      <c r="A8" s="15" t="s">
        <v>115</v>
      </c>
      <c r="B8" s="39">
        <v>10.57</v>
      </c>
      <c r="C8" s="39">
        <v>10.78</v>
      </c>
      <c r="D8" s="39">
        <v>11.51</v>
      </c>
      <c r="E8" s="39">
        <v>10.76</v>
      </c>
    </row>
    <row r="9" spans="1:5" x14ac:dyDescent="0.25">
      <c r="A9" s="15" t="s">
        <v>116</v>
      </c>
      <c r="B9" s="39">
        <v>7.04</v>
      </c>
      <c r="C9" s="39">
        <v>7.07</v>
      </c>
      <c r="D9" s="39">
        <v>6.26</v>
      </c>
      <c r="E9" s="39">
        <v>6.93</v>
      </c>
    </row>
    <row r="10" spans="1:5" x14ac:dyDescent="0.25">
      <c r="A10" s="15" t="s">
        <v>117</v>
      </c>
      <c r="B10" s="39">
        <v>6.89</v>
      </c>
      <c r="C10" s="39">
        <v>7.2</v>
      </c>
      <c r="D10" s="39">
        <v>5.95</v>
      </c>
      <c r="E10" s="39">
        <v>6.82</v>
      </c>
    </row>
    <row r="11" spans="1:5" x14ac:dyDescent="0.25">
      <c r="A11" s="15" t="s">
        <v>118</v>
      </c>
      <c r="B11" s="39">
        <v>3.17</v>
      </c>
      <c r="C11" s="39">
        <v>3.98</v>
      </c>
      <c r="D11" s="39">
        <v>1.91</v>
      </c>
      <c r="E11" s="39">
        <v>3.16</v>
      </c>
    </row>
    <row r="12" spans="1:5" ht="15.75" thickBot="1" x14ac:dyDescent="0.3">
      <c r="A12" s="21" t="s">
        <v>20</v>
      </c>
      <c r="B12" s="41">
        <v>100</v>
      </c>
      <c r="C12" s="41">
        <v>100</v>
      </c>
      <c r="D12" s="41">
        <v>100</v>
      </c>
      <c r="E12" s="42">
        <v>100</v>
      </c>
    </row>
    <row r="13" spans="1:5" x14ac:dyDescent="0.25">
      <c r="A13" s="125" t="s">
        <v>5</v>
      </c>
      <c r="B13" s="125"/>
    </row>
    <row r="14" spans="1:5" ht="24" customHeight="1" x14ac:dyDescent="0.25">
      <c r="A14" s="126" t="s">
        <v>16</v>
      </c>
      <c r="B14" s="126"/>
      <c r="C14" s="126"/>
      <c r="D14" s="127"/>
      <c r="E14" s="128"/>
    </row>
  </sheetData>
  <mergeCells count="2">
    <mergeCell ref="A13:B13"/>
    <mergeCell ref="A14:E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baseColWidth="10" defaultRowHeight="11.25" x14ac:dyDescent="0.25"/>
  <cols>
    <col min="1" max="1" width="51.140625" style="88" customWidth="1"/>
    <col min="2" max="2" width="11.42578125" style="88"/>
    <col min="3" max="3" width="13" style="88" customWidth="1"/>
    <col min="4" max="4" width="13.5703125" style="88" customWidth="1"/>
    <col min="5" max="16384" width="11.42578125" style="88"/>
  </cols>
  <sheetData>
    <row r="1" spans="1:5" ht="12.75" x14ac:dyDescent="0.25">
      <c r="A1" s="12" t="s">
        <v>110</v>
      </c>
    </row>
    <row r="4" spans="1:5" ht="33.75" x14ac:dyDescent="0.25">
      <c r="A4" s="47"/>
      <c r="B4" s="33" t="s">
        <v>45</v>
      </c>
      <c r="C4" s="33" t="s">
        <v>49</v>
      </c>
      <c r="D4" s="33" t="s">
        <v>50</v>
      </c>
      <c r="E4" s="33" t="s">
        <v>3</v>
      </c>
    </row>
    <row r="5" spans="1:5" ht="17.100000000000001" customHeight="1" x14ac:dyDescent="0.25">
      <c r="A5" s="15" t="s">
        <v>15</v>
      </c>
      <c r="B5" s="90" t="s">
        <v>103</v>
      </c>
      <c r="C5" s="90" t="s">
        <v>103</v>
      </c>
      <c r="D5" s="90" t="s">
        <v>103</v>
      </c>
      <c r="E5" s="90">
        <v>82.5</v>
      </c>
    </row>
    <row r="6" spans="1:5" ht="17.100000000000001" customHeight="1" x14ac:dyDescent="0.25">
      <c r="A6" s="88" t="s">
        <v>78</v>
      </c>
      <c r="B6" s="89">
        <v>81.599999999999994</v>
      </c>
      <c r="C6" s="89" t="s">
        <v>107</v>
      </c>
      <c r="D6" s="89" t="s">
        <v>103</v>
      </c>
      <c r="E6" s="89">
        <v>81.8</v>
      </c>
    </row>
    <row r="7" spans="1:5" ht="17.100000000000001" customHeight="1" x14ac:dyDescent="0.25">
      <c r="A7" s="88" t="s">
        <v>79</v>
      </c>
      <c r="B7" s="89">
        <v>80.2</v>
      </c>
      <c r="C7" s="89" t="s">
        <v>108</v>
      </c>
      <c r="D7" s="89" t="s">
        <v>103</v>
      </c>
      <c r="E7" s="89">
        <v>80</v>
      </c>
    </row>
    <row r="8" spans="1:5" ht="17.100000000000001" customHeight="1" x14ac:dyDescent="0.25">
      <c r="A8" s="88" t="s">
        <v>76</v>
      </c>
      <c r="B8" s="89">
        <v>81.099999999999994</v>
      </c>
      <c r="C8" s="89" t="s">
        <v>109</v>
      </c>
      <c r="D8" s="89" t="s">
        <v>103</v>
      </c>
      <c r="E8" s="89">
        <v>81.099999999999994</v>
      </c>
    </row>
    <row r="9" spans="1:5" ht="17.100000000000001" customHeight="1" x14ac:dyDescent="0.25">
      <c r="A9" s="88" t="s">
        <v>75</v>
      </c>
      <c r="B9" s="89">
        <v>86.8</v>
      </c>
      <c r="C9" s="89" t="s">
        <v>103</v>
      </c>
      <c r="D9" s="89" t="s">
        <v>103</v>
      </c>
      <c r="E9" s="89">
        <v>86.8</v>
      </c>
    </row>
    <row r="10" spans="1:5" ht="17.100000000000001" customHeight="1" x14ac:dyDescent="0.25">
      <c r="A10" s="88" t="s">
        <v>77</v>
      </c>
      <c r="B10" s="89">
        <v>6.2</v>
      </c>
      <c r="C10" s="89">
        <v>81.3</v>
      </c>
      <c r="D10" s="89">
        <v>81.400000000000006</v>
      </c>
      <c r="E10" s="89">
        <v>75.7</v>
      </c>
    </row>
    <row r="11" spans="1:5" ht="17.100000000000001" customHeight="1" x14ac:dyDescent="0.25">
      <c r="A11" s="91" t="s">
        <v>9</v>
      </c>
      <c r="B11" s="92" t="s">
        <v>103</v>
      </c>
      <c r="C11" s="92" t="s">
        <v>103</v>
      </c>
      <c r="D11" s="92" t="s">
        <v>103</v>
      </c>
      <c r="E11" s="92">
        <v>77.5</v>
      </c>
    </row>
    <row r="12" spans="1:5" ht="17.100000000000001" customHeight="1" x14ac:dyDescent="0.25">
      <c r="A12" s="88" t="s">
        <v>83</v>
      </c>
      <c r="B12" s="89">
        <v>78.099999999999994</v>
      </c>
      <c r="C12" s="89" t="s">
        <v>103</v>
      </c>
      <c r="D12" s="89" t="s">
        <v>103</v>
      </c>
      <c r="E12" s="89">
        <v>78.099999999999994</v>
      </c>
    </row>
    <row r="13" spans="1:5" ht="17.100000000000001" customHeight="1" x14ac:dyDescent="0.25">
      <c r="A13" s="88" t="s">
        <v>81</v>
      </c>
      <c r="B13" s="89">
        <v>77</v>
      </c>
      <c r="C13" s="89" t="s">
        <v>103</v>
      </c>
      <c r="D13" s="89" t="s">
        <v>103</v>
      </c>
      <c r="E13" s="89">
        <v>77</v>
      </c>
    </row>
    <row r="14" spans="1:5" ht="17.100000000000001" customHeight="1" x14ac:dyDescent="0.25">
      <c r="A14" s="88" t="s">
        <v>82</v>
      </c>
      <c r="B14" s="89">
        <v>79.599999999999994</v>
      </c>
      <c r="C14" s="89" t="s">
        <v>103</v>
      </c>
      <c r="D14" s="89" t="s">
        <v>103</v>
      </c>
      <c r="E14" s="89">
        <v>79.599999999999994</v>
      </c>
    </row>
    <row r="15" spans="1:5" ht="17.100000000000001" customHeight="1" x14ac:dyDescent="0.25">
      <c r="A15" s="88" t="s">
        <v>90</v>
      </c>
      <c r="B15" s="89">
        <v>80.8</v>
      </c>
      <c r="C15" s="89" t="s">
        <v>103</v>
      </c>
      <c r="D15" s="89" t="s">
        <v>103</v>
      </c>
      <c r="E15" s="89">
        <v>80.8</v>
      </c>
    </row>
    <row r="16" spans="1:5" ht="17.100000000000001" customHeight="1" x14ac:dyDescent="0.25">
      <c r="A16" s="91" t="s">
        <v>8</v>
      </c>
      <c r="B16" s="92" t="s">
        <v>103</v>
      </c>
      <c r="C16" s="92" t="s">
        <v>103</v>
      </c>
      <c r="D16" s="92" t="s">
        <v>103</v>
      </c>
      <c r="E16" s="92">
        <v>86.3</v>
      </c>
    </row>
    <row r="17" spans="1:5" ht="17.100000000000001" customHeight="1" x14ac:dyDescent="0.25">
      <c r="A17" s="88" t="s">
        <v>64</v>
      </c>
      <c r="B17" s="89">
        <v>80</v>
      </c>
      <c r="C17" s="89" t="s">
        <v>103</v>
      </c>
      <c r="D17" s="89" t="s">
        <v>103</v>
      </c>
      <c r="E17" s="89">
        <v>80</v>
      </c>
    </row>
    <row r="18" spans="1:5" ht="17.100000000000001" customHeight="1" x14ac:dyDescent="0.25">
      <c r="A18" s="88" t="s">
        <v>68</v>
      </c>
      <c r="B18" s="89">
        <v>91.2</v>
      </c>
      <c r="C18" s="89">
        <v>97.6</v>
      </c>
      <c r="D18" s="89" t="s">
        <v>103</v>
      </c>
      <c r="E18" s="89">
        <v>94.7</v>
      </c>
    </row>
    <row r="19" spans="1:5" ht="17.100000000000001" customHeight="1" x14ac:dyDescent="0.25">
      <c r="A19" s="88" t="s">
        <v>88</v>
      </c>
      <c r="B19" s="89">
        <v>54.2</v>
      </c>
      <c r="C19" s="89" t="s">
        <v>103</v>
      </c>
      <c r="D19" s="89" t="s">
        <v>103</v>
      </c>
      <c r="E19" s="89">
        <v>54.2</v>
      </c>
    </row>
    <row r="20" spans="1:5" ht="17.100000000000001" customHeight="1" x14ac:dyDescent="0.25">
      <c r="A20" s="88" t="s">
        <v>61</v>
      </c>
      <c r="B20" s="89">
        <v>88.3</v>
      </c>
      <c r="C20" s="89" t="s">
        <v>104</v>
      </c>
      <c r="D20" s="89" t="s">
        <v>105</v>
      </c>
      <c r="E20" s="89">
        <v>88.3</v>
      </c>
    </row>
    <row r="21" spans="1:5" ht="17.100000000000001" customHeight="1" x14ac:dyDescent="0.25">
      <c r="A21" s="88" t="s">
        <v>62</v>
      </c>
      <c r="B21" s="89">
        <v>88</v>
      </c>
      <c r="C21" s="89" t="s">
        <v>104</v>
      </c>
      <c r="D21" s="89" t="s">
        <v>106</v>
      </c>
      <c r="E21" s="89">
        <v>88</v>
      </c>
    </row>
    <row r="22" spans="1:5" ht="17.100000000000001" customHeight="1" x14ac:dyDescent="0.25">
      <c r="A22" s="88" t="s">
        <v>63</v>
      </c>
      <c r="B22" s="89">
        <v>86.9</v>
      </c>
      <c r="C22" s="89" t="s">
        <v>106</v>
      </c>
      <c r="D22" s="89" t="s">
        <v>103</v>
      </c>
      <c r="E22" s="89">
        <v>86.9</v>
      </c>
    </row>
    <row r="23" spans="1:5" ht="17.100000000000001" customHeight="1" x14ac:dyDescent="0.25">
      <c r="A23" s="88" t="s">
        <v>67</v>
      </c>
      <c r="B23" s="89">
        <v>69.2</v>
      </c>
      <c r="C23" s="89">
        <v>73.8</v>
      </c>
      <c r="D23" s="89" t="s">
        <v>103</v>
      </c>
      <c r="E23" s="89">
        <v>73.099999999999994</v>
      </c>
    </row>
    <row r="24" spans="1:5" ht="17.100000000000001" customHeight="1" x14ac:dyDescent="0.25">
      <c r="A24" s="88" t="s">
        <v>66</v>
      </c>
      <c r="B24" s="89" t="s">
        <v>103</v>
      </c>
      <c r="C24" s="89">
        <v>74.400000000000006</v>
      </c>
      <c r="D24" s="89" t="s">
        <v>103</v>
      </c>
      <c r="E24" s="89">
        <v>74.400000000000006</v>
      </c>
    </row>
    <row r="25" spans="1:5" ht="17.100000000000001" customHeight="1" thickBot="1" x14ac:dyDescent="0.3">
      <c r="A25" s="88" t="s">
        <v>65</v>
      </c>
      <c r="B25" s="89">
        <v>86.7</v>
      </c>
      <c r="C25" s="89">
        <v>80.5</v>
      </c>
      <c r="D25" s="89">
        <v>21.4</v>
      </c>
      <c r="E25" s="89">
        <v>78.599999999999994</v>
      </c>
    </row>
    <row r="26" spans="1:5" ht="15" customHeight="1" x14ac:dyDescent="0.2">
      <c r="A26" s="129" t="s">
        <v>5</v>
      </c>
      <c r="B26" s="129"/>
      <c r="C26" s="93"/>
      <c r="D26" s="93"/>
      <c r="E26" s="93"/>
    </row>
    <row r="27" spans="1:5" ht="17.100000000000001" customHeight="1" x14ac:dyDescent="0.25">
      <c r="A27" s="94" t="s">
        <v>16</v>
      </c>
      <c r="B27" s="95"/>
    </row>
  </sheetData>
  <sortState ref="A5:F25">
    <sortCondition ref="A5:A25"/>
  </sortState>
  <mergeCells count="1">
    <mergeCell ref="A26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"/>
    </sheetView>
  </sheetViews>
  <sheetFormatPr baseColWidth="10" defaultRowHeight="15" x14ac:dyDescent="0.25"/>
  <cols>
    <col min="1" max="1" width="25.42578125" customWidth="1"/>
  </cols>
  <sheetData>
    <row r="1" spans="1:4" x14ac:dyDescent="0.25">
      <c r="A1" s="103" t="s">
        <v>102</v>
      </c>
      <c r="B1" s="103"/>
      <c r="C1" s="103"/>
      <c r="D1" s="103"/>
    </row>
    <row r="2" spans="1:4" x14ac:dyDescent="0.25">
      <c r="A2" s="32"/>
      <c r="B2" s="104" t="s">
        <v>12</v>
      </c>
      <c r="C2" s="104"/>
      <c r="D2" s="104"/>
    </row>
    <row r="3" spans="1:4" x14ac:dyDescent="0.25">
      <c r="A3" s="77"/>
      <c r="B3" s="78" t="s">
        <v>0</v>
      </c>
      <c r="C3" s="78" t="s">
        <v>1</v>
      </c>
      <c r="D3" s="79" t="s">
        <v>3</v>
      </c>
    </row>
    <row r="4" spans="1:4" x14ac:dyDescent="0.25">
      <c r="A4" s="84" t="s">
        <v>2</v>
      </c>
      <c r="B4" s="10">
        <v>24016</v>
      </c>
      <c r="C4" s="10">
        <v>18710</v>
      </c>
      <c r="D4" s="10">
        <v>42726</v>
      </c>
    </row>
    <row r="5" spans="1:4" x14ac:dyDescent="0.25">
      <c r="A5" s="85" t="s">
        <v>100</v>
      </c>
      <c r="B5" s="85">
        <v>-0.4</v>
      </c>
      <c r="C5" s="85">
        <v>-3.5</v>
      </c>
      <c r="D5" s="85">
        <v>-1.8</v>
      </c>
    </row>
    <row r="6" spans="1:4" x14ac:dyDescent="0.25">
      <c r="A6" s="86" t="s">
        <v>4</v>
      </c>
      <c r="B6" s="10">
        <v>24881</v>
      </c>
      <c r="C6" s="10">
        <v>17514</v>
      </c>
      <c r="D6" s="10">
        <v>42395</v>
      </c>
    </row>
    <row r="7" spans="1:4" x14ac:dyDescent="0.25">
      <c r="A7" s="85" t="s">
        <v>100</v>
      </c>
      <c r="B7" s="85">
        <v>-1.9</v>
      </c>
      <c r="C7" s="85">
        <v>-0.6</v>
      </c>
      <c r="D7" s="85">
        <v>-1.4</v>
      </c>
    </row>
    <row r="8" spans="1:4" x14ac:dyDescent="0.25">
      <c r="A8" s="83" t="s">
        <v>101</v>
      </c>
      <c r="B8" s="9">
        <v>4309</v>
      </c>
      <c r="C8" s="9">
        <v>2499</v>
      </c>
      <c r="D8" s="9">
        <v>6808</v>
      </c>
    </row>
    <row r="9" spans="1:4" x14ac:dyDescent="0.25">
      <c r="A9" s="87" t="s">
        <v>100</v>
      </c>
      <c r="B9" s="87">
        <v>-9.8000000000000007</v>
      </c>
      <c r="C9" s="87">
        <v>-7</v>
      </c>
      <c r="D9" s="87">
        <v>-8.8000000000000007</v>
      </c>
    </row>
    <row r="10" spans="1:4" x14ac:dyDescent="0.25">
      <c r="A10" s="80" t="s">
        <v>3</v>
      </c>
      <c r="B10" s="81">
        <v>48897</v>
      </c>
      <c r="C10" s="81">
        <v>36224</v>
      </c>
      <c r="D10" s="81">
        <v>85121</v>
      </c>
    </row>
    <row r="11" spans="1:4" x14ac:dyDescent="0.25">
      <c r="A11" s="80" t="s">
        <v>100</v>
      </c>
      <c r="B11" s="82">
        <v>-1.2</v>
      </c>
      <c r="C11" s="82">
        <v>-2.1</v>
      </c>
      <c r="D11" s="82">
        <v>-1.6</v>
      </c>
    </row>
    <row r="12" spans="1:4" x14ac:dyDescent="0.25">
      <c r="A12" s="105" t="s">
        <v>5</v>
      </c>
      <c r="B12" s="105"/>
      <c r="C12" s="105"/>
      <c r="D12" s="105"/>
    </row>
    <row r="13" spans="1:4" ht="24" customHeight="1" x14ac:dyDescent="0.25">
      <c r="A13" s="106" t="s">
        <v>16</v>
      </c>
      <c r="B13" s="106"/>
      <c r="C13" s="106"/>
      <c r="D13" s="106"/>
    </row>
  </sheetData>
  <mergeCells count="4">
    <mergeCell ref="A1:D1"/>
    <mergeCell ref="B2:D2"/>
    <mergeCell ref="A12:D12"/>
    <mergeCell ref="A13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baseColWidth="10" defaultColWidth="9.140625" defaultRowHeight="15" x14ac:dyDescent="0.25"/>
  <cols>
    <col min="1" max="1" width="20.7109375" customWidth="1"/>
  </cols>
  <sheetData>
    <row r="1" spans="1:4" x14ac:dyDescent="0.25">
      <c r="A1" s="4" t="s">
        <v>42</v>
      </c>
    </row>
    <row r="2" spans="1:4" x14ac:dyDescent="0.25">
      <c r="A2" s="11"/>
    </row>
    <row r="3" spans="1:4" x14ac:dyDescent="0.25">
      <c r="A3" s="1"/>
      <c r="B3" s="2" t="s">
        <v>0</v>
      </c>
      <c r="C3" s="2" t="s">
        <v>1</v>
      </c>
      <c r="D3" s="3" t="s">
        <v>3</v>
      </c>
    </row>
    <row r="4" spans="1:4" x14ac:dyDescent="0.25">
      <c r="A4" s="7" t="s">
        <v>8</v>
      </c>
      <c r="B4" s="10">
        <v>36841</v>
      </c>
      <c r="C4" s="10">
        <v>16728</v>
      </c>
      <c r="D4" s="10">
        <v>53569</v>
      </c>
    </row>
    <row r="5" spans="1:4" x14ac:dyDescent="0.25">
      <c r="A5" s="7" t="s">
        <v>9</v>
      </c>
      <c r="B5" s="10">
        <v>3260</v>
      </c>
      <c r="C5" s="10">
        <v>9321</v>
      </c>
      <c r="D5" s="10">
        <v>12581</v>
      </c>
    </row>
    <row r="6" spans="1:4" x14ac:dyDescent="0.25">
      <c r="A6" s="7" t="s">
        <v>15</v>
      </c>
      <c r="B6" s="10">
        <v>8796</v>
      </c>
      <c r="C6" s="10">
        <v>10175</v>
      </c>
      <c r="D6" s="10">
        <v>18971</v>
      </c>
    </row>
    <row r="7" spans="1:4" x14ac:dyDescent="0.25">
      <c r="A7" s="3" t="s">
        <v>3</v>
      </c>
      <c r="B7" s="27">
        <v>48897</v>
      </c>
      <c r="C7" s="27">
        <v>36224</v>
      </c>
      <c r="D7" s="27">
        <v>85121</v>
      </c>
    </row>
    <row r="8" spans="1:4" x14ac:dyDescent="0.25">
      <c r="A8" s="96" t="s">
        <v>5</v>
      </c>
      <c r="B8" s="96"/>
      <c r="C8" s="96"/>
      <c r="D8" s="96"/>
    </row>
    <row r="9" spans="1:4" ht="24" customHeight="1" x14ac:dyDescent="0.25">
      <c r="A9" s="101" t="s">
        <v>16</v>
      </c>
      <c r="B9" s="101"/>
      <c r="C9" s="101"/>
      <c r="D9" s="101"/>
    </row>
  </sheetData>
  <mergeCells count="1"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baseColWidth="10" defaultRowHeight="15" x14ac:dyDescent="0.25"/>
  <cols>
    <col min="1" max="1" width="23.28515625" customWidth="1"/>
    <col min="2" max="2" width="11.42578125" customWidth="1"/>
    <col min="257" max="257" width="23.28515625" customWidth="1"/>
    <col min="258" max="258" width="11.42578125" customWidth="1"/>
    <col min="513" max="513" width="23.28515625" customWidth="1"/>
    <col min="514" max="514" width="11.42578125" customWidth="1"/>
    <col min="769" max="769" width="23.28515625" customWidth="1"/>
    <col min="770" max="770" width="11.42578125" customWidth="1"/>
    <col min="1025" max="1025" width="23.28515625" customWidth="1"/>
    <col min="1026" max="1026" width="11.42578125" customWidth="1"/>
    <col min="1281" max="1281" width="23.28515625" customWidth="1"/>
    <col min="1282" max="1282" width="11.42578125" customWidth="1"/>
    <col min="1537" max="1537" width="23.28515625" customWidth="1"/>
    <col min="1538" max="1538" width="11.42578125" customWidth="1"/>
    <col min="1793" max="1793" width="23.28515625" customWidth="1"/>
    <col min="1794" max="1794" width="11.42578125" customWidth="1"/>
    <col min="2049" max="2049" width="23.28515625" customWidth="1"/>
    <col min="2050" max="2050" width="11.42578125" customWidth="1"/>
    <col min="2305" max="2305" width="23.28515625" customWidth="1"/>
    <col min="2306" max="2306" width="11.42578125" customWidth="1"/>
    <col min="2561" max="2561" width="23.28515625" customWidth="1"/>
    <col min="2562" max="2562" width="11.42578125" customWidth="1"/>
    <col min="2817" max="2817" width="23.28515625" customWidth="1"/>
    <col min="2818" max="2818" width="11.42578125" customWidth="1"/>
    <col min="3073" max="3073" width="23.28515625" customWidth="1"/>
    <col min="3074" max="3074" width="11.42578125" customWidth="1"/>
    <col min="3329" max="3329" width="23.28515625" customWidth="1"/>
    <col min="3330" max="3330" width="11.42578125" customWidth="1"/>
    <col min="3585" max="3585" width="23.28515625" customWidth="1"/>
    <col min="3586" max="3586" width="11.42578125" customWidth="1"/>
    <col min="3841" max="3841" width="23.28515625" customWidth="1"/>
    <col min="3842" max="3842" width="11.42578125" customWidth="1"/>
    <col min="4097" max="4097" width="23.28515625" customWidth="1"/>
    <col min="4098" max="4098" width="11.42578125" customWidth="1"/>
    <col min="4353" max="4353" width="23.28515625" customWidth="1"/>
    <col min="4354" max="4354" width="11.42578125" customWidth="1"/>
    <col min="4609" max="4609" width="23.28515625" customWidth="1"/>
    <col min="4610" max="4610" width="11.42578125" customWidth="1"/>
    <col min="4865" max="4865" width="23.28515625" customWidth="1"/>
    <col min="4866" max="4866" width="11.42578125" customWidth="1"/>
    <col min="5121" max="5121" width="23.28515625" customWidth="1"/>
    <col min="5122" max="5122" width="11.42578125" customWidth="1"/>
    <col min="5377" max="5377" width="23.28515625" customWidth="1"/>
    <col min="5378" max="5378" width="11.42578125" customWidth="1"/>
    <col min="5633" max="5633" width="23.28515625" customWidth="1"/>
    <col min="5634" max="5634" width="11.42578125" customWidth="1"/>
    <col min="5889" max="5889" width="23.28515625" customWidth="1"/>
    <col min="5890" max="5890" width="11.42578125" customWidth="1"/>
    <col min="6145" max="6145" width="23.28515625" customWidth="1"/>
    <col min="6146" max="6146" width="11.42578125" customWidth="1"/>
    <col min="6401" max="6401" width="23.28515625" customWidth="1"/>
    <col min="6402" max="6402" width="11.42578125" customWidth="1"/>
    <col min="6657" max="6657" width="23.28515625" customWidth="1"/>
    <col min="6658" max="6658" width="11.42578125" customWidth="1"/>
    <col min="6913" max="6913" width="23.28515625" customWidth="1"/>
    <col min="6914" max="6914" width="11.42578125" customWidth="1"/>
    <col min="7169" max="7169" width="23.28515625" customWidth="1"/>
    <col min="7170" max="7170" width="11.42578125" customWidth="1"/>
    <col min="7425" max="7425" width="23.28515625" customWidth="1"/>
    <col min="7426" max="7426" width="11.42578125" customWidth="1"/>
    <col min="7681" max="7681" width="23.28515625" customWidth="1"/>
    <col min="7682" max="7682" width="11.42578125" customWidth="1"/>
    <col min="7937" max="7937" width="23.28515625" customWidth="1"/>
    <col min="7938" max="7938" width="11.42578125" customWidth="1"/>
    <col min="8193" max="8193" width="23.28515625" customWidth="1"/>
    <col min="8194" max="8194" width="11.42578125" customWidth="1"/>
    <col min="8449" max="8449" width="23.28515625" customWidth="1"/>
    <col min="8450" max="8450" width="11.42578125" customWidth="1"/>
    <col min="8705" max="8705" width="23.28515625" customWidth="1"/>
    <col min="8706" max="8706" width="11.42578125" customWidth="1"/>
    <col min="8961" max="8961" width="23.28515625" customWidth="1"/>
    <col min="8962" max="8962" width="11.42578125" customWidth="1"/>
    <col min="9217" max="9217" width="23.28515625" customWidth="1"/>
    <col min="9218" max="9218" width="11.42578125" customWidth="1"/>
    <col min="9473" max="9473" width="23.28515625" customWidth="1"/>
    <col min="9474" max="9474" width="11.42578125" customWidth="1"/>
    <col min="9729" max="9729" width="23.28515625" customWidth="1"/>
    <col min="9730" max="9730" width="11.42578125" customWidth="1"/>
    <col min="9985" max="9985" width="23.28515625" customWidth="1"/>
    <col min="9986" max="9986" width="11.42578125" customWidth="1"/>
    <col min="10241" max="10241" width="23.28515625" customWidth="1"/>
    <col min="10242" max="10242" width="11.42578125" customWidth="1"/>
    <col min="10497" max="10497" width="23.28515625" customWidth="1"/>
    <col min="10498" max="10498" width="11.42578125" customWidth="1"/>
    <col min="10753" max="10753" width="23.28515625" customWidth="1"/>
    <col min="10754" max="10754" width="11.42578125" customWidth="1"/>
    <col min="11009" max="11009" width="23.28515625" customWidth="1"/>
    <col min="11010" max="11010" width="11.42578125" customWidth="1"/>
    <col min="11265" max="11265" width="23.28515625" customWidth="1"/>
    <col min="11266" max="11266" width="11.42578125" customWidth="1"/>
    <col min="11521" max="11521" width="23.28515625" customWidth="1"/>
    <col min="11522" max="11522" width="11.42578125" customWidth="1"/>
    <col min="11777" max="11777" width="23.28515625" customWidth="1"/>
    <col min="11778" max="11778" width="11.42578125" customWidth="1"/>
    <col min="12033" max="12033" width="23.28515625" customWidth="1"/>
    <col min="12034" max="12034" width="11.42578125" customWidth="1"/>
    <col min="12289" max="12289" width="23.28515625" customWidth="1"/>
    <col min="12290" max="12290" width="11.42578125" customWidth="1"/>
    <col min="12545" max="12545" width="23.28515625" customWidth="1"/>
    <col min="12546" max="12546" width="11.42578125" customWidth="1"/>
    <col min="12801" max="12801" width="23.28515625" customWidth="1"/>
    <col min="12802" max="12802" width="11.42578125" customWidth="1"/>
    <col min="13057" max="13057" width="23.28515625" customWidth="1"/>
    <col min="13058" max="13058" width="11.42578125" customWidth="1"/>
    <col min="13313" max="13313" width="23.28515625" customWidth="1"/>
    <col min="13314" max="13314" width="11.42578125" customWidth="1"/>
    <col min="13569" max="13569" width="23.28515625" customWidth="1"/>
    <col min="13570" max="13570" width="11.42578125" customWidth="1"/>
    <col min="13825" max="13825" width="23.28515625" customWidth="1"/>
    <col min="13826" max="13826" width="11.42578125" customWidth="1"/>
    <col min="14081" max="14081" width="23.28515625" customWidth="1"/>
    <col min="14082" max="14082" width="11.42578125" customWidth="1"/>
    <col min="14337" max="14337" width="23.28515625" customWidth="1"/>
    <col min="14338" max="14338" width="11.42578125" customWidth="1"/>
    <col min="14593" max="14593" width="23.28515625" customWidth="1"/>
    <col min="14594" max="14594" width="11.42578125" customWidth="1"/>
    <col min="14849" max="14849" width="23.28515625" customWidth="1"/>
    <col min="14850" max="14850" width="11.42578125" customWidth="1"/>
    <col min="15105" max="15105" width="23.28515625" customWidth="1"/>
    <col min="15106" max="15106" width="11.42578125" customWidth="1"/>
    <col min="15361" max="15361" width="23.28515625" customWidth="1"/>
    <col min="15362" max="15362" width="11.42578125" customWidth="1"/>
    <col min="15617" max="15617" width="23.28515625" customWidth="1"/>
    <col min="15618" max="15618" width="11.42578125" customWidth="1"/>
    <col min="15873" max="15873" width="23.28515625" customWidth="1"/>
    <col min="15874" max="15874" width="11.42578125" customWidth="1"/>
    <col min="16129" max="16129" width="23.28515625" customWidth="1"/>
    <col min="16130" max="16130" width="11.42578125" customWidth="1"/>
  </cols>
  <sheetData>
    <row r="1" spans="1:6" x14ac:dyDescent="0.25">
      <c r="A1" s="12" t="s">
        <v>10</v>
      </c>
    </row>
    <row r="3" spans="1:6" x14ac:dyDescent="0.25">
      <c r="A3" s="13"/>
      <c r="B3" s="14" t="s">
        <v>11</v>
      </c>
      <c r="C3" s="14" t="s">
        <v>12</v>
      </c>
    </row>
    <row r="4" spans="1:6" x14ac:dyDescent="0.25">
      <c r="A4" s="15" t="s">
        <v>8</v>
      </c>
      <c r="B4" s="16">
        <v>53848</v>
      </c>
      <c r="C4" s="17">
        <v>53569</v>
      </c>
    </row>
    <row r="5" spans="1:6" x14ac:dyDescent="0.25">
      <c r="A5" s="18" t="s">
        <v>13</v>
      </c>
      <c r="B5" s="19">
        <v>0.31109703619530188</v>
      </c>
      <c r="C5" s="19">
        <f>((C4-B4)/B4)*100</f>
        <v>-0.51812509285395925</v>
      </c>
    </row>
    <row r="6" spans="1:6" x14ac:dyDescent="0.25">
      <c r="A6" s="18" t="s">
        <v>14</v>
      </c>
      <c r="B6" s="20">
        <v>62.267860033765807</v>
      </c>
      <c r="C6" s="20">
        <f>(C4/$C$13)*100</f>
        <v>62.932766297388419</v>
      </c>
    </row>
    <row r="7" spans="1:6" x14ac:dyDescent="0.25">
      <c r="A7" s="15" t="s">
        <v>15</v>
      </c>
      <c r="B7" s="16">
        <v>20056</v>
      </c>
      <c r="C7" s="17">
        <v>18971</v>
      </c>
    </row>
    <row r="8" spans="1:6" x14ac:dyDescent="0.25">
      <c r="A8" s="18" t="s">
        <v>13</v>
      </c>
      <c r="B8" s="20">
        <v>-0.5553351844506148</v>
      </c>
      <c r="C8" s="19">
        <f>((C7-B7)/B7)*100</f>
        <v>-5.4098524132429198</v>
      </c>
    </row>
    <row r="9" spans="1:6" x14ac:dyDescent="0.25">
      <c r="A9" s="18" t="s">
        <v>14</v>
      </c>
      <c r="B9" s="20">
        <v>23.192025717523531</v>
      </c>
      <c r="C9" s="20">
        <f>(C7/$C$13)*100</f>
        <v>22.287097191057438</v>
      </c>
    </row>
    <row r="10" spans="1:6" x14ac:dyDescent="0.25">
      <c r="A10" s="15" t="s">
        <v>9</v>
      </c>
      <c r="B10" s="16">
        <v>12574</v>
      </c>
      <c r="C10" s="17">
        <v>12581</v>
      </c>
    </row>
    <row r="11" spans="1:6" x14ac:dyDescent="0.25">
      <c r="A11" s="18" t="s">
        <v>13</v>
      </c>
      <c r="B11" s="20">
        <v>-0.39607097591888468</v>
      </c>
      <c r="C11" s="19">
        <f>((C10-B10)/B10)*100</f>
        <v>5.5670431048194691E-2</v>
      </c>
    </row>
    <row r="12" spans="1:6" x14ac:dyDescent="0.25">
      <c r="A12" s="18" t="s">
        <v>14</v>
      </c>
      <c r="B12" s="20">
        <v>14.540114248710656</v>
      </c>
      <c r="C12" s="20">
        <f>(C10/$C$13)*100</f>
        <v>14.78013651155414</v>
      </c>
    </row>
    <row r="13" spans="1:6" x14ac:dyDescent="0.25">
      <c r="A13" s="21" t="s">
        <v>3</v>
      </c>
      <c r="B13" s="22">
        <v>86478</v>
      </c>
      <c r="C13" s="23">
        <v>85121</v>
      </c>
    </row>
    <row r="14" spans="1:6" x14ac:dyDescent="0.25">
      <c r="A14" s="18" t="s">
        <v>13</v>
      </c>
      <c r="B14" s="20">
        <v>5.7821516542735886E-3</v>
      </c>
      <c r="C14" s="19">
        <f>((C13-B13)/B13)*100</f>
        <v>-1.5691852263003305</v>
      </c>
    </row>
    <row r="15" spans="1:6" ht="15.75" thickBot="1" x14ac:dyDescent="0.3">
      <c r="A15" s="97" t="s">
        <v>14</v>
      </c>
      <c r="B15" s="98">
        <v>100</v>
      </c>
      <c r="C15" s="98">
        <v>100</v>
      </c>
      <c r="D15" s="24"/>
      <c r="E15" s="25"/>
      <c r="F15" s="25"/>
    </row>
    <row r="16" spans="1:6" x14ac:dyDescent="0.25">
      <c r="A16" s="107" t="s">
        <v>5</v>
      </c>
      <c r="B16" s="107"/>
      <c r="C16" s="26"/>
      <c r="D16" s="26"/>
      <c r="E16" s="26"/>
    </row>
    <row r="17" spans="1:3" ht="21.75" customHeight="1" x14ac:dyDescent="0.25">
      <c r="A17" s="108" t="s">
        <v>16</v>
      </c>
      <c r="B17" s="108"/>
      <c r="C17" s="109"/>
    </row>
  </sheetData>
  <mergeCells count="2">
    <mergeCell ref="A16:B16"/>
    <mergeCell ref="A17:C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ColWidth="11.42578125" defaultRowHeight="14.25" x14ac:dyDescent="0.25"/>
  <cols>
    <col min="1" max="1" width="19.85546875" style="35" customWidth="1"/>
    <col min="2" max="2" width="18.7109375" style="35" bestFit="1" customWidth="1"/>
    <col min="3" max="3" width="16.85546875" style="35" bestFit="1" customWidth="1"/>
    <col min="4" max="16384" width="11.42578125" style="35"/>
  </cols>
  <sheetData>
    <row r="1" spans="1:4" x14ac:dyDescent="0.25">
      <c r="A1" s="12" t="s">
        <v>43</v>
      </c>
    </row>
    <row r="3" spans="1:4" x14ac:dyDescent="0.25">
      <c r="A3" s="34"/>
      <c r="B3" s="33" t="s">
        <v>97</v>
      </c>
      <c r="C3" s="33" t="s">
        <v>18</v>
      </c>
      <c r="D3" s="33" t="s">
        <v>17</v>
      </c>
    </row>
    <row r="4" spans="1:4" x14ac:dyDescent="0.25">
      <c r="A4" s="15" t="s">
        <v>21</v>
      </c>
      <c r="B4" s="16">
        <v>69638</v>
      </c>
      <c r="C4" s="16">
        <v>1750</v>
      </c>
      <c r="D4" s="16">
        <v>71388</v>
      </c>
    </row>
    <row r="5" spans="1:4" x14ac:dyDescent="0.25">
      <c r="A5" s="18" t="s">
        <v>44</v>
      </c>
      <c r="B5" s="37">
        <v>30505</v>
      </c>
      <c r="C5" s="37">
        <v>736</v>
      </c>
      <c r="D5" s="37">
        <v>31241</v>
      </c>
    </row>
    <row r="6" spans="1:4" x14ac:dyDescent="0.25">
      <c r="A6" s="15" t="s">
        <v>19</v>
      </c>
      <c r="B6" s="16">
        <v>13699</v>
      </c>
      <c r="C6" s="16">
        <v>34</v>
      </c>
      <c r="D6" s="16">
        <v>13733</v>
      </c>
    </row>
    <row r="7" spans="1:4" x14ac:dyDescent="0.25">
      <c r="A7" s="18" t="s">
        <v>44</v>
      </c>
      <c r="B7" s="37">
        <v>4969</v>
      </c>
      <c r="C7" s="37">
        <v>14</v>
      </c>
      <c r="D7" s="37">
        <v>4983</v>
      </c>
    </row>
    <row r="8" spans="1:4" x14ac:dyDescent="0.25">
      <c r="A8" s="21" t="s">
        <v>22</v>
      </c>
      <c r="B8" s="31">
        <v>83337</v>
      </c>
      <c r="C8" s="31">
        <v>1784</v>
      </c>
      <c r="D8" s="31">
        <v>85121</v>
      </c>
    </row>
    <row r="9" spans="1:4" x14ac:dyDescent="0.25">
      <c r="A9" s="18" t="s">
        <v>44</v>
      </c>
      <c r="B9" s="37">
        <v>35474</v>
      </c>
      <c r="C9" s="37">
        <v>750</v>
      </c>
      <c r="D9" s="37">
        <v>36224</v>
      </c>
    </row>
    <row r="10" spans="1:4" ht="15" thickBot="1" x14ac:dyDescent="0.3">
      <c r="A10" s="18" t="s">
        <v>99</v>
      </c>
      <c r="B10" s="38">
        <v>42.6</v>
      </c>
      <c r="C10" s="38">
        <v>42</v>
      </c>
      <c r="D10" s="38">
        <v>42.6</v>
      </c>
    </row>
    <row r="11" spans="1:4" ht="23.25" customHeight="1" x14ac:dyDescent="0.25">
      <c r="A11" s="110" t="s">
        <v>98</v>
      </c>
      <c r="B11" s="110"/>
      <c r="C11" s="110"/>
      <c r="D11" s="110"/>
    </row>
    <row r="12" spans="1:4" ht="14.25" customHeight="1" x14ac:dyDescent="0.25">
      <c r="A12" s="111" t="s">
        <v>5</v>
      </c>
      <c r="B12" s="111"/>
      <c r="C12" s="111"/>
      <c r="D12" s="111"/>
    </row>
    <row r="13" spans="1:4" ht="21.75" customHeight="1" x14ac:dyDescent="0.25">
      <c r="A13" s="112" t="s">
        <v>16</v>
      </c>
      <c r="B13" s="112"/>
      <c r="C13" s="112"/>
      <c r="D13" s="112"/>
    </row>
  </sheetData>
  <mergeCells count="3">
    <mergeCell ref="A11:D11"/>
    <mergeCell ref="A12:D12"/>
    <mergeCell ref="A13:D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/>
  </sheetViews>
  <sheetFormatPr baseColWidth="10" defaultRowHeight="14.25" x14ac:dyDescent="0.25"/>
  <cols>
    <col min="1" max="1" width="22.85546875" style="35" customWidth="1"/>
    <col min="2" max="2" width="17.85546875" style="35" bestFit="1" customWidth="1"/>
    <col min="3" max="3" width="15" style="35" bestFit="1" customWidth="1"/>
    <col min="4" max="4" width="18.42578125" style="35" bestFit="1" customWidth="1"/>
    <col min="5" max="16384" width="11.42578125" style="35"/>
  </cols>
  <sheetData>
    <row r="1" spans="1:5" x14ac:dyDescent="0.25">
      <c r="A1" s="12" t="s">
        <v>52</v>
      </c>
    </row>
    <row r="3" spans="1:5" ht="22.5" x14ac:dyDescent="0.25">
      <c r="A3" s="47"/>
      <c r="B3" s="33" t="s">
        <v>8</v>
      </c>
      <c r="C3" s="33" t="s">
        <v>15</v>
      </c>
      <c r="D3" s="33" t="s">
        <v>9</v>
      </c>
      <c r="E3" s="36" t="s">
        <v>17</v>
      </c>
    </row>
    <row r="4" spans="1:5" x14ac:dyDescent="0.25">
      <c r="A4" s="15" t="s">
        <v>45</v>
      </c>
      <c r="B4" s="39">
        <v>92.894170000000003</v>
      </c>
      <c r="C4" s="39">
        <v>87.94829</v>
      </c>
      <c r="D4" s="39">
        <v>99.17268</v>
      </c>
      <c r="E4" s="39">
        <v>92.758719999999997</v>
      </c>
    </row>
    <row r="5" spans="1:5" ht="15" customHeight="1" x14ac:dyDescent="0.25">
      <c r="A5" s="18" t="s">
        <v>46</v>
      </c>
      <c r="B5" s="40">
        <v>92.894170000000003</v>
      </c>
      <c r="C5" s="40">
        <v>42.525019999999998</v>
      </c>
      <c r="D5" s="40">
        <v>25.82732</v>
      </c>
      <c r="E5" s="40">
        <v>70.823430000000002</v>
      </c>
    </row>
    <row r="6" spans="1:5" x14ac:dyDescent="0.25">
      <c r="A6" s="18" t="s">
        <v>47</v>
      </c>
      <c r="B6" s="40">
        <v>0</v>
      </c>
      <c r="C6" s="40">
        <v>44.849870000000003</v>
      </c>
      <c r="D6" s="40">
        <v>23.375450000000001</v>
      </c>
      <c r="E6" s="40">
        <v>13.912380000000001</v>
      </c>
    </row>
    <row r="7" spans="1:5" x14ac:dyDescent="0.25">
      <c r="A7" s="18" t="s">
        <v>48</v>
      </c>
      <c r="B7" s="40">
        <v>0</v>
      </c>
      <c r="C7" s="40">
        <v>0.57339399999999996</v>
      </c>
      <c r="D7" s="40">
        <v>49.969920000000002</v>
      </c>
      <c r="E7" s="40">
        <v>8.0229020000000002</v>
      </c>
    </row>
    <row r="8" spans="1:5" x14ac:dyDescent="0.25">
      <c r="A8" s="15" t="s">
        <v>49</v>
      </c>
      <c r="B8" s="39">
        <v>6.1387900000000002</v>
      </c>
      <c r="C8" s="39">
        <v>10.92577</v>
      </c>
      <c r="D8" s="39">
        <v>0</v>
      </c>
      <c r="E8" s="39">
        <v>6.260097</v>
      </c>
    </row>
    <row r="9" spans="1:5" ht="15" customHeight="1" x14ac:dyDescent="0.25">
      <c r="A9" s="15" t="s">
        <v>50</v>
      </c>
      <c r="B9" s="39">
        <v>0.22822200000000001</v>
      </c>
      <c r="C9" s="39">
        <v>0.47956599999999999</v>
      </c>
      <c r="D9" s="39">
        <v>0</v>
      </c>
      <c r="E9" s="39">
        <v>0.24945400000000001</v>
      </c>
    </row>
    <row r="10" spans="1:5" x14ac:dyDescent="0.25">
      <c r="A10" s="15" t="s">
        <v>23</v>
      </c>
      <c r="B10" s="39">
        <v>0.73882099999999995</v>
      </c>
      <c r="C10" s="39">
        <v>0.64637199999999995</v>
      </c>
      <c r="D10" s="39">
        <v>0.82731600000000005</v>
      </c>
      <c r="E10" s="39">
        <v>0.73172999999999999</v>
      </c>
    </row>
    <row r="11" spans="1:5" ht="15" customHeight="1" x14ac:dyDescent="0.25">
      <c r="A11" s="21" t="s">
        <v>20</v>
      </c>
      <c r="B11" s="41">
        <v>100</v>
      </c>
      <c r="C11" s="41">
        <v>100</v>
      </c>
      <c r="D11" s="41">
        <v>100</v>
      </c>
      <c r="E11" s="42">
        <v>100</v>
      </c>
    </row>
    <row r="12" spans="1:5" x14ac:dyDescent="0.25">
      <c r="A12" s="18" t="s">
        <v>53</v>
      </c>
      <c r="B12" s="37">
        <v>25852</v>
      </c>
      <c r="C12" s="37">
        <v>9592</v>
      </c>
      <c r="D12" s="37">
        <v>6648</v>
      </c>
      <c r="E12" s="37">
        <v>42092</v>
      </c>
    </row>
    <row r="13" spans="1:5" ht="15.75" customHeight="1" thickBot="1" x14ac:dyDescent="0.3">
      <c r="A13" s="18" t="s">
        <v>51</v>
      </c>
      <c r="B13" s="40">
        <v>0.2</v>
      </c>
      <c r="C13" s="40">
        <v>-3.8</v>
      </c>
      <c r="D13" s="40">
        <v>-3.4</v>
      </c>
      <c r="E13" s="40">
        <v>-1.3</v>
      </c>
    </row>
    <row r="14" spans="1:5" ht="15" customHeight="1" x14ac:dyDescent="0.25">
      <c r="A14" s="116" t="s">
        <v>24</v>
      </c>
      <c r="B14" s="116"/>
      <c r="C14" s="116"/>
      <c r="D14" s="117"/>
      <c r="E14" s="117"/>
    </row>
    <row r="15" spans="1:5" x14ac:dyDescent="0.25">
      <c r="A15" s="115" t="s">
        <v>5</v>
      </c>
      <c r="B15" s="115"/>
      <c r="C15" s="115"/>
      <c r="D15" s="115"/>
      <c r="E15" s="115"/>
    </row>
    <row r="16" spans="1:5" ht="15" customHeight="1" x14ac:dyDescent="0.25">
      <c r="A16" s="113" t="s">
        <v>16</v>
      </c>
      <c r="B16" s="113"/>
      <c r="C16" s="113"/>
      <c r="D16" s="114"/>
      <c r="E16" s="115"/>
    </row>
  </sheetData>
  <mergeCells count="3">
    <mergeCell ref="A16:E16"/>
    <mergeCell ref="A14:E14"/>
    <mergeCell ref="A15:E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baseColWidth="10" defaultRowHeight="15" x14ac:dyDescent="0.25"/>
  <cols>
    <col min="1" max="1" width="43.5703125" customWidth="1"/>
  </cols>
  <sheetData>
    <row r="1" spans="1:3" x14ac:dyDescent="0.25">
      <c r="A1" s="12" t="s">
        <v>57</v>
      </c>
      <c r="B1" s="12"/>
    </row>
    <row r="3" spans="1:3" x14ac:dyDescent="0.25">
      <c r="A3" s="13"/>
      <c r="B3" s="14" t="s">
        <v>11</v>
      </c>
      <c r="C3" s="14" t="s">
        <v>12</v>
      </c>
    </row>
    <row r="4" spans="1:3" x14ac:dyDescent="0.25">
      <c r="A4" s="15" t="s">
        <v>54</v>
      </c>
      <c r="B4" s="16">
        <v>27068</v>
      </c>
      <c r="C4" s="16">
        <v>25823</v>
      </c>
    </row>
    <row r="5" spans="1:3" x14ac:dyDescent="0.25">
      <c r="A5" s="18" t="s">
        <v>14</v>
      </c>
      <c r="B5" s="20">
        <f>100*B4/B$10</f>
        <v>31.300446356298711</v>
      </c>
      <c r="C5" s="20">
        <f>100*C4/C$10</f>
        <v>30.336814652083504</v>
      </c>
    </row>
    <row r="6" spans="1:3" x14ac:dyDescent="0.25">
      <c r="A6" s="15" t="s">
        <v>55</v>
      </c>
      <c r="B6" s="16">
        <v>24807</v>
      </c>
      <c r="C6" s="16">
        <v>25097</v>
      </c>
    </row>
    <row r="7" spans="1:3" x14ac:dyDescent="0.25">
      <c r="A7" s="18" t="s">
        <v>14</v>
      </c>
      <c r="B7" s="20">
        <f>100*B6/B$10</f>
        <v>28.685908554776937</v>
      </c>
      <c r="C7" s="20">
        <f>100*C6/C$10</f>
        <v>29.483911138262002</v>
      </c>
    </row>
    <row r="8" spans="1:3" x14ac:dyDescent="0.25">
      <c r="A8" s="15" t="s">
        <v>56</v>
      </c>
      <c r="B8" s="16">
        <v>34603</v>
      </c>
      <c r="C8" s="16">
        <v>34201</v>
      </c>
    </row>
    <row r="9" spans="1:3" x14ac:dyDescent="0.25">
      <c r="A9" s="18" t="s">
        <v>14</v>
      </c>
      <c r="B9" s="20">
        <f>100*B8/B$10</f>
        <v>40.013645088924349</v>
      </c>
      <c r="C9" s="20">
        <f>100*C8/C$10</f>
        <v>40.179274209654494</v>
      </c>
    </row>
    <row r="10" spans="1:3" x14ac:dyDescent="0.25">
      <c r="A10" s="21" t="s">
        <v>3</v>
      </c>
      <c r="B10" s="31">
        <f>SUM(B4,B6,B8)</f>
        <v>86478</v>
      </c>
      <c r="C10" s="31">
        <v>85121</v>
      </c>
    </row>
    <row r="11" spans="1:3" x14ac:dyDescent="0.25">
      <c r="A11" s="118" t="s">
        <v>5</v>
      </c>
      <c r="B11" s="118"/>
      <c r="C11" s="118"/>
    </row>
    <row r="12" spans="1:3" ht="22.5" customHeight="1" x14ac:dyDescent="0.25">
      <c r="A12" s="119" t="s">
        <v>16</v>
      </c>
      <c r="B12" s="119"/>
      <c r="C12" s="119"/>
    </row>
  </sheetData>
  <mergeCells count="2">
    <mergeCell ref="A11:C11"/>
    <mergeCell ref="A12:C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4.25" x14ac:dyDescent="0.25"/>
  <cols>
    <col min="1" max="1" width="18" style="45" customWidth="1"/>
    <col min="2" max="2" width="52.140625" style="45" bestFit="1" customWidth="1"/>
    <col min="3" max="16384" width="11.42578125" style="45"/>
  </cols>
  <sheetData>
    <row r="1" spans="1:12" x14ac:dyDescent="0.25">
      <c r="A1" s="46" t="s">
        <v>58</v>
      </c>
    </row>
    <row r="3" spans="1:12" x14ac:dyDescent="0.25">
      <c r="A3" s="43"/>
      <c r="B3" s="43"/>
      <c r="C3" s="121" t="s">
        <v>21</v>
      </c>
      <c r="D3" s="121"/>
      <c r="E3" s="121"/>
      <c r="F3" s="121"/>
      <c r="G3" s="121" t="s">
        <v>19</v>
      </c>
      <c r="H3" s="121"/>
      <c r="I3" s="121"/>
      <c r="J3" s="121"/>
      <c r="K3" s="121" t="s">
        <v>20</v>
      </c>
      <c r="L3" s="121" t="s">
        <v>59</v>
      </c>
    </row>
    <row r="4" spans="1:12" ht="22.5" x14ac:dyDescent="0.25">
      <c r="A4" s="122"/>
      <c r="B4" s="122"/>
      <c r="C4" s="48" t="s">
        <v>86</v>
      </c>
      <c r="D4" s="49" t="s">
        <v>87</v>
      </c>
      <c r="E4" s="49" t="s">
        <v>18</v>
      </c>
      <c r="F4" s="48" t="s">
        <v>3</v>
      </c>
      <c r="G4" s="48" t="s">
        <v>86</v>
      </c>
      <c r="H4" s="49" t="s">
        <v>87</v>
      </c>
      <c r="I4" s="49" t="s">
        <v>18</v>
      </c>
      <c r="J4" s="48" t="s">
        <v>3</v>
      </c>
      <c r="K4" s="121"/>
      <c r="L4" s="121"/>
    </row>
    <row r="5" spans="1:12" x14ac:dyDescent="0.25">
      <c r="A5" s="120" t="s">
        <v>60</v>
      </c>
      <c r="B5" s="50" t="s">
        <v>2</v>
      </c>
      <c r="C5" s="51">
        <v>21538</v>
      </c>
      <c r="D5" s="51">
        <v>369</v>
      </c>
      <c r="E5" s="51">
        <v>184</v>
      </c>
      <c r="F5" s="51">
        <v>22091</v>
      </c>
      <c r="G5" s="51">
        <v>4131</v>
      </c>
      <c r="H5" s="51"/>
      <c r="I5" s="51"/>
      <c r="J5" s="51">
        <v>4131</v>
      </c>
      <c r="K5" s="51">
        <v>26222</v>
      </c>
      <c r="L5" s="51">
        <v>8337</v>
      </c>
    </row>
    <row r="6" spans="1:12" x14ac:dyDescent="0.25">
      <c r="A6" s="120"/>
      <c r="B6" s="43" t="s">
        <v>64</v>
      </c>
      <c r="C6" s="44">
        <v>3083</v>
      </c>
      <c r="D6" s="44"/>
      <c r="E6" s="44">
        <v>139</v>
      </c>
      <c r="F6" s="44">
        <v>3222</v>
      </c>
      <c r="G6" s="44">
        <v>183</v>
      </c>
      <c r="H6" s="44"/>
      <c r="I6" s="44"/>
      <c r="J6" s="44">
        <v>183</v>
      </c>
      <c r="K6" s="44">
        <v>3405</v>
      </c>
      <c r="L6" s="44">
        <v>2448</v>
      </c>
    </row>
    <row r="7" spans="1:12" x14ac:dyDescent="0.25">
      <c r="A7" s="120"/>
      <c r="B7" s="43" t="s">
        <v>88</v>
      </c>
      <c r="C7" s="44"/>
      <c r="D7" s="44"/>
      <c r="E7" s="44">
        <v>6</v>
      </c>
      <c r="F7" s="44">
        <v>6</v>
      </c>
      <c r="G7" s="44">
        <v>27</v>
      </c>
      <c r="H7" s="44"/>
      <c r="I7" s="44"/>
      <c r="J7" s="44">
        <v>27</v>
      </c>
      <c r="K7" s="44">
        <v>33</v>
      </c>
      <c r="L7" s="44">
        <v>3</v>
      </c>
    </row>
    <row r="8" spans="1:12" x14ac:dyDescent="0.25">
      <c r="A8" s="120"/>
      <c r="B8" s="43" t="s">
        <v>68</v>
      </c>
      <c r="C8" s="44">
        <v>93</v>
      </c>
      <c r="D8" s="44"/>
      <c r="E8" s="44"/>
      <c r="F8" s="44">
        <v>93</v>
      </c>
      <c r="G8" s="44"/>
      <c r="H8" s="44"/>
      <c r="I8" s="44"/>
      <c r="J8" s="44"/>
      <c r="K8" s="44">
        <v>93</v>
      </c>
      <c r="L8" s="44">
        <v>77</v>
      </c>
    </row>
    <row r="9" spans="1:12" x14ac:dyDescent="0.25">
      <c r="A9" s="120"/>
      <c r="B9" s="43" t="s">
        <v>61</v>
      </c>
      <c r="C9" s="44">
        <v>6989</v>
      </c>
      <c r="D9" s="44">
        <v>258</v>
      </c>
      <c r="E9" s="44"/>
      <c r="F9" s="44">
        <v>7247</v>
      </c>
      <c r="G9" s="44">
        <v>1585</v>
      </c>
      <c r="H9" s="44"/>
      <c r="I9" s="44"/>
      <c r="J9" s="44">
        <v>1585</v>
      </c>
      <c r="K9" s="44">
        <v>8832</v>
      </c>
      <c r="L9" s="44">
        <v>2163</v>
      </c>
    </row>
    <row r="10" spans="1:12" x14ac:dyDescent="0.25">
      <c r="A10" s="120"/>
      <c r="B10" s="43" t="s">
        <v>62</v>
      </c>
      <c r="C10" s="44">
        <v>7216</v>
      </c>
      <c r="D10" s="44">
        <v>111</v>
      </c>
      <c r="E10" s="44"/>
      <c r="F10" s="44">
        <v>7327</v>
      </c>
      <c r="G10" s="44">
        <v>1472</v>
      </c>
      <c r="H10" s="44"/>
      <c r="I10" s="44"/>
      <c r="J10" s="44">
        <v>1472</v>
      </c>
      <c r="K10" s="44">
        <v>8799</v>
      </c>
      <c r="L10" s="44">
        <v>2800</v>
      </c>
    </row>
    <row r="11" spans="1:12" x14ac:dyDescent="0.25">
      <c r="A11" s="120"/>
      <c r="B11" s="43" t="s">
        <v>63</v>
      </c>
      <c r="C11" s="44">
        <v>2605</v>
      </c>
      <c r="D11" s="44"/>
      <c r="E11" s="44"/>
      <c r="F11" s="44">
        <v>2605</v>
      </c>
      <c r="G11" s="44">
        <v>754</v>
      </c>
      <c r="H11" s="44"/>
      <c r="I11" s="44"/>
      <c r="J11" s="44">
        <v>754</v>
      </c>
      <c r="K11" s="44">
        <v>3359</v>
      </c>
      <c r="L11" s="44">
        <v>564</v>
      </c>
    </row>
    <row r="12" spans="1:12" x14ac:dyDescent="0.25">
      <c r="A12" s="120"/>
      <c r="B12" s="43" t="s">
        <v>67</v>
      </c>
      <c r="C12" s="44">
        <v>157</v>
      </c>
      <c r="D12" s="44"/>
      <c r="E12" s="44">
        <v>39</v>
      </c>
      <c r="F12" s="44">
        <v>196</v>
      </c>
      <c r="G12" s="44"/>
      <c r="H12" s="44"/>
      <c r="I12" s="44"/>
      <c r="J12" s="44"/>
      <c r="K12" s="44">
        <v>196</v>
      </c>
      <c r="L12" s="44">
        <v>127</v>
      </c>
    </row>
    <row r="13" spans="1:12" x14ac:dyDescent="0.25">
      <c r="A13" s="120"/>
      <c r="B13" s="43" t="s">
        <v>66</v>
      </c>
      <c r="C13" s="44">
        <v>99</v>
      </c>
      <c r="D13" s="44"/>
      <c r="E13" s="44"/>
      <c r="F13" s="44">
        <v>99</v>
      </c>
      <c r="G13" s="44"/>
      <c r="H13" s="44"/>
      <c r="I13" s="44"/>
      <c r="J13" s="44"/>
      <c r="K13" s="44">
        <v>99</v>
      </c>
      <c r="L13" s="44">
        <v>42</v>
      </c>
    </row>
    <row r="14" spans="1:12" x14ac:dyDescent="0.25">
      <c r="A14" s="120"/>
      <c r="B14" s="43" t="s">
        <v>65</v>
      </c>
      <c r="C14" s="44">
        <v>1296</v>
      </c>
      <c r="D14" s="44"/>
      <c r="E14" s="44"/>
      <c r="F14" s="44">
        <v>1296</v>
      </c>
      <c r="G14" s="44">
        <v>110</v>
      </c>
      <c r="H14" s="44"/>
      <c r="I14" s="44"/>
      <c r="J14" s="44">
        <v>110</v>
      </c>
      <c r="K14" s="44">
        <v>1406</v>
      </c>
      <c r="L14" s="44">
        <v>113</v>
      </c>
    </row>
    <row r="15" spans="1:12" x14ac:dyDescent="0.25">
      <c r="A15" s="120"/>
      <c r="B15" s="53" t="s">
        <v>4</v>
      </c>
      <c r="C15" s="54">
        <v>22604</v>
      </c>
      <c r="D15" s="54">
        <v>335</v>
      </c>
      <c r="E15" s="54">
        <v>476</v>
      </c>
      <c r="F15" s="54">
        <v>23415</v>
      </c>
      <c r="G15" s="54">
        <v>3932</v>
      </c>
      <c r="H15" s="54"/>
      <c r="I15" s="54"/>
      <c r="J15" s="54">
        <v>3932</v>
      </c>
      <c r="K15" s="54">
        <v>27347</v>
      </c>
      <c r="L15" s="54">
        <v>8391</v>
      </c>
    </row>
    <row r="16" spans="1:12" x14ac:dyDescent="0.25">
      <c r="A16" s="120"/>
      <c r="B16" s="50" t="s">
        <v>92</v>
      </c>
      <c r="C16" s="51">
        <v>4076</v>
      </c>
      <c r="D16" s="51">
        <v>111</v>
      </c>
      <c r="E16" s="51">
        <v>54</v>
      </c>
      <c r="F16" s="51">
        <v>4241</v>
      </c>
      <c r="G16" s="51">
        <v>536</v>
      </c>
      <c r="H16" s="51"/>
      <c r="I16" s="51"/>
      <c r="J16" s="51">
        <v>536</v>
      </c>
      <c r="K16" s="51">
        <v>4777</v>
      </c>
      <c r="L16" s="51">
        <v>1363</v>
      </c>
    </row>
    <row r="17" spans="1:12" x14ac:dyDescent="0.25">
      <c r="A17" s="120"/>
      <c r="B17" s="43" t="s">
        <v>73</v>
      </c>
      <c r="C17" s="44">
        <v>1285</v>
      </c>
      <c r="D17" s="44"/>
      <c r="E17" s="44"/>
      <c r="F17" s="44">
        <v>1285</v>
      </c>
      <c r="G17" s="44">
        <v>95</v>
      </c>
      <c r="H17" s="44"/>
      <c r="I17" s="44"/>
      <c r="J17" s="44">
        <v>95</v>
      </c>
      <c r="K17" s="44">
        <v>1380</v>
      </c>
      <c r="L17" s="44">
        <v>203</v>
      </c>
    </row>
    <row r="18" spans="1:12" x14ac:dyDescent="0.25">
      <c r="A18" s="120"/>
      <c r="B18" s="43" t="s">
        <v>92</v>
      </c>
      <c r="C18" s="44">
        <v>75</v>
      </c>
      <c r="D18" s="44"/>
      <c r="E18" s="44"/>
      <c r="F18" s="44">
        <v>75</v>
      </c>
      <c r="G18" s="44">
        <v>11</v>
      </c>
      <c r="H18" s="44"/>
      <c r="I18" s="44"/>
      <c r="J18" s="44">
        <v>11</v>
      </c>
      <c r="K18" s="44">
        <v>86</v>
      </c>
      <c r="L18" s="44">
        <v>19</v>
      </c>
    </row>
    <row r="19" spans="1:12" x14ac:dyDescent="0.25">
      <c r="A19" s="120"/>
      <c r="B19" s="43" t="s">
        <v>64</v>
      </c>
      <c r="C19" s="44">
        <v>2774</v>
      </c>
      <c r="D19" s="44"/>
      <c r="E19" s="44">
        <v>126</v>
      </c>
      <c r="F19" s="44">
        <v>2900</v>
      </c>
      <c r="G19" s="44">
        <v>154</v>
      </c>
      <c r="H19" s="44"/>
      <c r="I19" s="44"/>
      <c r="J19" s="44">
        <v>154</v>
      </c>
      <c r="K19" s="44">
        <v>3054</v>
      </c>
      <c r="L19" s="44">
        <v>2226</v>
      </c>
    </row>
    <row r="20" spans="1:12" x14ac:dyDescent="0.25">
      <c r="A20" s="120"/>
      <c r="B20" s="43" t="s">
        <v>92</v>
      </c>
      <c r="C20" s="44">
        <v>606</v>
      </c>
      <c r="D20" s="44"/>
      <c r="E20" s="44">
        <v>27</v>
      </c>
      <c r="F20" s="44">
        <v>633</v>
      </c>
      <c r="G20" s="44">
        <v>27</v>
      </c>
      <c r="H20" s="44"/>
      <c r="I20" s="44"/>
      <c r="J20" s="44">
        <v>27</v>
      </c>
      <c r="K20" s="44">
        <v>660</v>
      </c>
      <c r="L20" s="44">
        <v>475</v>
      </c>
    </row>
    <row r="21" spans="1:12" x14ac:dyDescent="0.25">
      <c r="A21" s="120"/>
      <c r="B21" s="43" t="s">
        <v>68</v>
      </c>
      <c r="C21" s="44">
        <v>90</v>
      </c>
      <c r="D21" s="44"/>
      <c r="E21" s="44"/>
      <c r="F21" s="44">
        <v>90</v>
      </c>
      <c r="G21" s="44"/>
      <c r="H21" s="44"/>
      <c r="I21" s="44"/>
      <c r="J21" s="44"/>
      <c r="K21" s="44">
        <v>90</v>
      </c>
      <c r="L21" s="44">
        <v>75</v>
      </c>
    </row>
    <row r="22" spans="1:12" x14ac:dyDescent="0.25">
      <c r="A22" s="120"/>
      <c r="B22" s="43" t="s">
        <v>92</v>
      </c>
      <c r="C22" s="44">
        <v>1</v>
      </c>
      <c r="D22" s="44"/>
      <c r="E22" s="44"/>
      <c r="F22" s="44">
        <v>1</v>
      </c>
      <c r="G22" s="44"/>
      <c r="H22" s="44"/>
      <c r="I22" s="44"/>
      <c r="J22" s="44"/>
      <c r="K22" s="44">
        <v>1</v>
      </c>
      <c r="L22" s="44">
        <v>1</v>
      </c>
    </row>
    <row r="23" spans="1:12" x14ac:dyDescent="0.25">
      <c r="A23" s="120"/>
      <c r="B23" s="43" t="s">
        <v>69</v>
      </c>
      <c r="C23" s="44">
        <v>5559</v>
      </c>
      <c r="D23" s="44">
        <v>100</v>
      </c>
      <c r="E23" s="44"/>
      <c r="F23" s="44">
        <v>5659</v>
      </c>
      <c r="G23" s="44">
        <v>859</v>
      </c>
      <c r="H23" s="44"/>
      <c r="I23" s="44"/>
      <c r="J23" s="44">
        <v>859</v>
      </c>
      <c r="K23" s="44">
        <v>6518</v>
      </c>
      <c r="L23" s="44">
        <v>1586</v>
      </c>
    </row>
    <row r="24" spans="1:12" x14ac:dyDescent="0.25">
      <c r="A24" s="120"/>
      <c r="B24" s="43" t="s">
        <v>92</v>
      </c>
      <c r="C24" s="44">
        <v>1012</v>
      </c>
      <c r="D24" s="44">
        <v>30</v>
      </c>
      <c r="E24" s="44"/>
      <c r="F24" s="44">
        <v>1042</v>
      </c>
      <c r="G24" s="44">
        <v>143</v>
      </c>
      <c r="H24" s="44"/>
      <c r="I24" s="44"/>
      <c r="J24" s="44">
        <v>143</v>
      </c>
      <c r="K24" s="44">
        <v>1185</v>
      </c>
      <c r="L24" s="44">
        <v>231</v>
      </c>
    </row>
    <row r="25" spans="1:12" x14ac:dyDescent="0.25">
      <c r="A25" s="120"/>
      <c r="B25" s="43" t="s">
        <v>70</v>
      </c>
      <c r="C25" s="44">
        <v>4692</v>
      </c>
      <c r="D25" s="44">
        <v>58</v>
      </c>
      <c r="E25" s="44"/>
      <c r="F25" s="44">
        <v>4750</v>
      </c>
      <c r="G25" s="44">
        <v>809</v>
      </c>
      <c r="H25" s="44"/>
      <c r="I25" s="44"/>
      <c r="J25" s="44">
        <v>809</v>
      </c>
      <c r="K25" s="44">
        <v>5559</v>
      </c>
      <c r="L25" s="44">
        <v>1970</v>
      </c>
    </row>
    <row r="26" spans="1:12" x14ac:dyDescent="0.25">
      <c r="A26" s="120"/>
      <c r="B26" s="43" t="s">
        <v>92</v>
      </c>
      <c r="C26" s="44">
        <v>976</v>
      </c>
      <c r="D26" s="44">
        <v>23</v>
      </c>
      <c r="E26" s="44"/>
      <c r="F26" s="44">
        <v>999</v>
      </c>
      <c r="G26" s="44">
        <v>132</v>
      </c>
      <c r="H26" s="44"/>
      <c r="I26" s="44"/>
      <c r="J26" s="44">
        <v>132</v>
      </c>
      <c r="K26" s="44">
        <v>1131</v>
      </c>
      <c r="L26" s="44">
        <v>324</v>
      </c>
    </row>
    <row r="27" spans="1:12" x14ac:dyDescent="0.25">
      <c r="A27" s="120"/>
      <c r="B27" s="43" t="s">
        <v>74</v>
      </c>
      <c r="C27" s="44"/>
      <c r="D27" s="44"/>
      <c r="E27" s="44">
        <v>319</v>
      </c>
      <c r="F27" s="44">
        <v>319</v>
      </c>
      <c r="G27" s="44"/>
      <c r="H27" s="44"/>
      <c r="I27" s="44"/>
      <c r="J27" s="44"/>
      <c r="K27" s="44">
        <v>319</v>
      </c>
      <c r="L27" s="44">
        <v>246</v>
      </c>
    </row>
    <row r="28" spans="1:12" x14ac:dyDescent="0.25">
      <c r="A28" s="120"/>
      <c r="B28" s="43" t="s">
        <v>92</v>
      </c>
      <c r="C28" s="44"/>
      <c r="D28" s="44"/>
      <c r="E28" s="44">
        <v>22</v>
      </c>
      <c r="F28" s="44">
        <v>22</v>
      </c>
      <c r="G28" s="44"/>
      <c r="H28" s="44"/>
      <c r="I28" s="44"/>
      <c r="J28" s="44"/>
      <c r="K28" s="44">
        <v>22</v>
      </c>
      <c r="L28" s="44">
        <v>16</v>
      </c>
    </row>
    <row r="29" spans="1:12" x14ac:dyDescent="0.25">
      <c r="A29" s="120"/>
      <c r="B29" s="43" t="s">
        <v>71</v>
      </c>
      <c r="C29" s="44">
        <v>4609</v>
      </c>
      <c r="D29" s="44">
        <v>177</v>
      </c>
      <c r="E29" s="44"/>
      <c r="F29" s="44">
        <v>4786</v>
      </c>
      <c r="G29" s="44">
        <v>1193</v>
      </c>
      <c r="H29" s="44"/>
      <c r="I29" s="44"/>
      <c r="J29" s="44">
        <v>1193</v>
      </c>
      <c r="K29" s="44">
        <v>5979</v>
      </c>
      <c r="L29" s="44">
        <v>1395</v>
      </c>
    </row>
    <row r="30" spans="1:12" x14ac:dyDescent="0.25">
      <c r="A30" s="120"/>
      <c r="B30" s="43" t="s">
        <v>92</v>
      </c>
      <c r="C30" s="44">
        <v>795</v>
      </c>
      <c r="D30" s="44">
        <v>58</v>
      </c>
      <c r="E30" s="44"/>
      <c r="F30" s="44">
        <v>853</v>
      </c>
      <c r="G30" s="44">
        <v>144</v>
      </c>
      <c r="H30" s="44"/>
      <c r="I30" s="44"/>
      <c r="J30" s="44">
        <v>144</v>
      </c>
      <c r="K30" s="44">
        <v>997</v>
      </c>
      <c r="L30" s="44">
        <v>203</v>
      </c>
    </row>
    <row r="31" spans="1:12" x14ac:dyDescent="0.25">
      <c r="A31" s="120"/>
      <c r="B31" s="43" t="s">
        <v>72</v>
      </c>
      <c r="C31" s="44">
        <v>2433</v>
      </c>
      <c r="D31" s="44"/>
      <c r="E31" s="44"/>
      <c r="F31" s="44">
        <v>2433</v>
      </c>
      <c r="G31" s="44">
        <v>692</v>
      </c>
      <c r="H31" s="44"/>
      <c r="I31" s="44"/>
      <c r="J31" s="44">
        <v>692</v>
      </c>
      <c r="K31" s="44">
        <v>3125</v>
      </c>
      <c r="L31" s="44">
        <v>484</v>
      </c>
    </row>
    <row r="32" spans="1:12" x14ac:dyDescent="0.25">
      <c r="A32" s="120"/>
      <c r="B32" s="43" t="s">
        <v>92</v>
      </c>
      <c r="C32" s="44">
        <v>403</v>
      </c>
      <c r="D32" s="44"/>
      <c r="E32" s="44"/>
      <c r="F32" s="44">
        <v>403</v>
      </c>
      <c r="G32" s="44">
        <v>52</v>
      </c>
      <c r="H32" s="44"/>
      <c r="I32" s="44"/>
      <c r="J32" s="44">
        <v>52</v>
      </c>
      <c r="K32" s="44">
        <v>455</v>
      </c>
      <c r="L32" s="44">
        <v>60</v>
      </c>
    </row>
    <row r="33" spans="1:12" x14ac:dyDescent="0.25">
      <c r="A33" s="120"/>
      <c r="B33" s="43" t="s">
        <v>67</v>
      </c>
      <c r="C33" s="44">
        <v>129</v>
      </c>
      <c r="D33" s="44"/>
      <c r="E33" s="44">
        <v>31</v>
      </c>
      <c r="F33" s="44">
        <v>160</v>
      </c>
      <c r="G33" s="44"/>
      <c r="H33" s="44"/>
      <c r="I33" s="44"/>
      <c r="J33" s="44"/>
      <c r="K33" s="44">
        <v>160</v>
      </c>
      <c r="L33" s="44">
        <v>92</v>
      </c>
    </row>
    <row r="34" spans="1:12" x14ac:dyDescent="0.25">
      <c r="A34" s="120"/>
      <c r="B34" s="43" t="s">
        <v>92</v>
      </c>
      <c r="C34" s="44">
        <v>24</v>
      </c>
      <c r="D34" s="44"/>
      <c r="E34" s="44">
        <v>5</v>
      </c>
      <c r="F34" s="44">
        <v>29</v>
      </c>
      <c r="G34" s="44"/>
      <c r="H34" s="44"/>
      <c r="I34" s="44"/>
      <c r="J34" s="44"/>
      <c r="K34" s="44">
        <v>29</v>
      </c>
      <c r="L34" s="44">
        <v>18</v>
      </c>
    </row>
    <row r="35" spans="1:12" x14ac:dyDescent="0.25">
      <c r="A35" s="120"/>
      <c r="B35" s="43" t="s">
        <v>66</v>
      </c>
      <c r="C35" s="44">
        <v>63</v>
      </c>
      <c r="D35" s="44"/>
      <c r="E35" s="44"/>
      <c r="F35" s="44">
        <v>63</v>
      </c>
      <c r="G35" s="44"/>
      <c r="H35" s="44"/>
      <c r="I35" s="44"/>
      <c r="J35" s="44"/>
      <c r="K35" s="44">
        <v>63</v>
      </c>
      <c r="L35" s="44">
        <v>23</v>
      </c>
    </row>
    <row r="36" spans="1:12" x14ac:dyDescent="0.25">
      <c r="A36" s="120"/>
      <c r="B36" s="43" t="s">
        <v>92</v>
      </c>
      <c r="C36" s="44">
        <v>9</v>
      </c>
      <c r="D36" s="44"/>
      <c r="E36" s="44"/>
      <c r="F36" s="44">
        <v>9</v>
      </c>
      <c r="G36" s="44"/>
      <c r="H36" s="44"/>
      <c r="I36" s="44"/>
      <c r="J36" s="44"/>
      <c r="K36" s="44">
        <v>9</v>
      </c>
      <c r="L36" s="44">
        <v>4</v>
      </c>
    </row>
    <row r="37" spans="1:12" x14ac:dyDescent="0.25">
      <c r="A37" s="120"/>
      <c r="B37" s="43" t="s">
        <v>65</v>
      </c>
      <c r="C37" s="44">
        <v>970</v>
      </c>
      <c r="D37" s="44"/>
      <c r="E37" s="44"/>
      <c r="F37" s="44">
        <v>970</v>
      </c>
      <c r="G37" s="44">
        <v>130</v>
      </c>
      <c r="H37" s="44"/>
      <c r="I37" s="44"/>
      <c r="J37" s="44">
        <v>130</v>
      </c>
      <c r="K37" s="44">
        <v>1100</v>
      </c>
      <c r="L37" s="44">
        <v>91</v>
      </c>
    </row>
    <row r="38" spans="1:12" x14ac:dyDescent="0.25">
      <c r="A38" s="120"/>
      <c r="B38" s="43" t="s">
        <v>92</v>
      </c>
      <c r="C38" s="44">
        <v>175</v>
      </c>
      <c r="D38" s="44"/>
      <c r="E38" s="44"/>
      <c r="F38" s="44">
        <v>175</v>
      </c>
      <c r="G38" s="44">
        <v>27</v>
      </c>
      <c r="H38" s="44"/>
      <c r="I38" s="44"/>
      <c r="J38" s="44">
        <v>27</v>
      </c>
      <c r="K38" s="44">
        <v>202</v>
      </c>
      <c r="L38" s="44">
        <v>12</v>
      </c>
    </row>
    <row r="39" spans="1:12" x14ac:dyDescent="0.25">
      <c r="A39" s="121" t="s">
        <v>93</v>
      </c>
      <c r="B39" s="121"/>
      <c r="C39" s="52">
        <v>44142</v>
      </c>
      <c r="D39" s="52">
        <v>704</v>
      </c>
      <c r="E39" s="52">
        <v>660</v>
      </c>
      <c r="F39" s="52">
        <v>45506</v>
      </c>
      <c r="G39" s="52">
        <v>8063</v>
      </c>
      <c r="H39" s="52"/>
      <c r="I39" s="52"/>
      <c r="J39" s="52">
        <v>8063</v>
      </c>
      <c r="K39" s="52">
        <v>53569</v>
      </c>
      <c r="L39" s="52">
        <v>16728</v>
      </c>
    </row>
    <row r="40" spans="1:12" x14ac:dyDescent="0.25">
      <c r="A40" s="120" t="s">
        <v>94</v>
      </c>
      <c r="B40" s="50" t="s">
        <v>2</v>
      </c>
      <c r="C40" s="51">
        <v>7376</v>
      </c>
      <c r="D40" s="51">
        <v>140</v>
      </c>
      <c r="E40" s="51"/>
      <c r="F40" s="51">
        <v>7516</v>
      </c>
      <c r="G40" s="51">
        <v>2217</v>
      </c>
      <c r="H40" s="51"/>
      <c r="I40" s="51">
        <v>24</v>
      </c>
      <c r="J40" s="51">
        <v>2241</v>
      </c>
      <c r="K40" s="51">
        <v>9757</v>
      </c>
      <c r="L40" s="51">
        <v>5275</v>
      </c>
    </row>
    <row r="41" spans="1:12" x14ac:dyDescent="0.25">
      <c r="A41" s="120"/>
      <c r="B41" s="43" t="s">
        <v>78</v>
      </c>
      <c r="C41" s="44">
        <v>605</v>
      </c>
      <c r="D41" s="44"/>
      <c r="E41" s="44"/>
      <c r="F41" s="44">
        <v>605</v>
      </c>
      <c r="G41" s="44">
        <v>40</v>
      </c>
      <c r="H41" s="44"/>
      <c r="I41" s="44"/>
      <c r="J41" s="44">
        <v>40</v>
      </c>
      <c r="K41" s="44">
        <v>645</v>
      </c>
      <c r="L41" s="44">
        <v>495</v>
      </c>
    </row>
    <row r="42" spans="1:12" x14ac:dyDescent="0.25">
      <c r="A42" s="120"/>
      <c r="B42" s="43" t="s">
        <v>79</v>
      </c>
      <c r="C42" s="44">
        <v>631</v>
      </c>
      <c r="D42" s="44"/>
      <c r="E42" s="44"/>
      <c r="F42" s="44">
        <v>631</v>
      </c>
      <c r="G42" s="44"/>
      <c r="H42" s="44"/>
      <c r="I42" s="44"/>
      <c r="J42" s="44"/>
      <c r="K42" s="44">
        <v>631</v>
      </c>
      <c r="L42" s="44">
        <v>328</v>
      </c>
    </row>
    <row r="43" spans="1:12" x14ac:dyDescent="0.25">
      <c r="A43" s="120"/>
      <c r="B43" s="43" t="s">
        <v>76</v>
      </c>
      <c r="C43" s="44">
        <v>2338</v>
      </c>
      <c r="D43" s="44">
        <v>140</v>
      </c>
      <c r="E43" s="44"/>
      <c r="F43" s="44">
        <v>2478</v>
      </c>
      <c r="G43" s="44">
        <v>1249</v>
      </c>
      <c r="H43" s="44"/>
      <c r="I43" s="44">
        <v>18</v>
      </c>
      <c r="J43" s="44">
        <v>1267</v>
      </c>
      <c r="K43" s="44">
        <v>3745</v>
      </c>
      <c r="L43" s="44">
        <v>2129</v>
      </c>
    </row>
    <row r="44" spans="1:12" x14ac:dyDescent="0.25">
      <c r="A44" s="120"/>
      <c r="B44" s="43" t="s">
        <v>75</v>
      </c>
      <c r="C44" s="44">
        <v>2786</v>
      </c>
      <c r="D44" s="44"/>
      <c r="E44" s="44"/>
      <c r="F44" s="44">
        <v>2786</v>
      </c>
      <c r="G44" s="44">
        <v>816</v>
      </c>
      <c r="H44" s="44"/>
      <c r="I44" s="44">
        <v>6</v>
      </c>
      <c r="J44" s="44">
        <v>822</v>
      </c>
      <c r="K44" s="44">
        <v>3608</v>
      </c>
      <c r="L44" s="44">
        <v>1760</v>
      </c>
    </row>
    <row r="45" spans="1:12" x14ac:dyDescent="0.25">
      <c r="A45" s="120"/>
      <c r="B45" s="43" t="s">
        <v>77</v>
      </c>
      <c r="C45" s="44">
        <v>1016</v>
      </c>
      <c r="D45" s="44"/>
      <c r="E45" s="44"/>
      <c r="F45" s="44">
        <v>1016</v>
      </c>
      <c r="G45" s="44">
        <v>112</v>
      </c>
      <c r="H45" s="44"/>
      <c r="I45" s="44"/>
      <c r="J45" s="44">
        <v>112</v>
      </c>
      <c r="K45" s="44">
        <v>1128</v>
      </c>
      <c r="L45" s="44">
        <v>563</v>
      </c>
    </row>
    <row r="46" spans="1:12" x14ac:dyDescent="0.25">
      <c r="A46" s="120"/>
      <c r="B46" s="53" t="s">
        <v>4</v>
      </c>
      <c r="C46" s="54">
        <v>6968</v>
      </c>
      <c r="D46" s="54">
        <v>99</v>
      </c>
      <c r="E46" s="54"/>
      <c r="F46" s="54">
        <v>7067</v>
      </c>
      <c r="G46" s="54">
        <v>2137</v>
      </c>
      <c r="H46" s="54"/>
      <c r="I46" s="54">
        <v>10</v>
      </c>
      <c r="J46" s="54">
        <v>2147</v>
      </c>
      <c r="K46" s="54">
        <v>9214</v>
      </c>
      <c r="L46" s="54">
        <v>4900</v>
      </c>
    </row>
    <row r="47" spans="1:12" x14ac:dyDescent="0.25">
      <c r="A47" s="120"/>
      <c r="B47" s="50" t="s">
        <v>92</v>
      </c>
      <c r="C47" s="51">
        <v>597</v>
      </c>
      <c r="D47" s="51">
        <v>27</v>
      </c>
      <c r="E47" s="51"/>
      <c r="F47" s="51">
        <v>624</v>
      </c>
      <c r="G47" s="51">
        <v>288</v>
      </c>
      <c r="H47" s="51"/>
      <c r="I47" s="51"/>
      <c r="J47" s="51">
        <v>288</v>
      </c>
      <c r="K47" s="51">
        <v>912</v>
      </c>
      <c r="L47" s="51">
        <v>374</v>
      </c>
    </row>
    <row r="48" spans="1:12" x14ac:dyDescent="0.25">
      <c r="A48" s="120"/>
      <c r="B48" s="43" t="s">
        <v>73</v>
      </c>
      <c r="C48" s="44">
        <v>454</v>
      </c>
      <c r="D48" s="44"/>
      <c r="E48" s="44"/>
      <c r="F48" s="44">
        <v>454</v>
      </c>
      <c r="G48" s="44"/>
      <c r="H48" s="44"/>
      <c r="I48" s="44"/>
      <c r="J48" s="44"/>
      <c r="K48" s="44">
        <v>454</v>
      </c>
      <c r="L48" s="44">
        <v>245</v>
      </c>
    </row>
    <row r="49" spans="1:12" x14ac:dyDescent="0.25">
      <c r="A49" s="120"/>
      <c r="B49" s="43" t="s">
        <v>92</v>
      </c>
      <c r="C49" s="44">
        <v>17</v>
      </c>
      <c r="D49" s="44"/>
      <c r="E49" s="44"/>
      <c r="F49" s="44">
        <v>17</v>
      </c>
      <c r="G49" s="44"/>
      <c r="H49" s="44"/>
      <c r="I49" s="44"/>
      <c r="J49" s="44"/>
      <c r="K49" s="44">
        <v>17</v>
      </c>
      <c r="L49" s="44">
        <v>11</v>
      </c>
    </row>
    <row r="50" spans="1:12" x14ac:dyDescent="0.25">
      <c r="A50" s="120"/>
      <c r="B50" s="43" t="s">
        <v>78</v>
      </c>
      <c r="C50" s="44">
        <v>480</v>
      </c>
      <c r="D50" s="44"/>
      <c r="E50" s="44"/>
      <c r="F50" s="44">
        <v>480</v>
      </c>
      <c r="G50" s="44">
        <v>32</v>
      </c>
      <c r="H50" s="44"/>
      <c r="I50" s="44"/>
      <c r="J50" s="44">
        <v>32</v>
      </c>
      <c r="K50" s="44">
        <v>512</v>
      </c>
      <c r="L50" s="44">
        <v>370</v>
      </c>
    </row>
    <row r="51" spans="1:12" x14ac:dyDescent="0.25">
      <c r="A51" s="120"/>
      <c r="B51" s="43" t="s">
        <v>92</v>
      </c>
      <c r="C51" s="44">
        <v>16</v>
      </c>
      <c r="D51" s="44"/>
      <c r="E51" s="44"/>
      <c r="F51" s="44">
        <v>16</v>
      </c>
      <c r="G51" s="44"/>
      <c r="H51" s="44"/>
      <c r="I51" s="44"/>
      <c r="J51" s="44"/>
      <c r="K51" s="44">
        <v>16</v>
      </c>
      <c r="L51" s="44">
        <v>5</v>
      </c>
    </row>
    <row r="52" spans="1:12" x14ac:dyDescent="0.25">
      <c r="A52" s="120"/>
      <c r="B52" s="43" t="s">
        <v>79</v>
      </c>
      <c r="C52" s="44">
        <v>486</v>
      </c>
      <c r="D52" s="44"/>
      <c r="E52" s="44"/>
      <c r="F52" s="44">
        <v>486</v>
      </c>
      <c r="G52" s="44"/>
      <c r="H52" s="44"/>
      <c r="I52" s="44"/>
      <c r="J52" s="44"/>
      <c r="K52" s="44">
        <v>486</v>
      </c>
      <c r="L52" s="44">
        <v>274</v>
      </c>
    </row>
    <row r="53" spans="1:12" x14ac:dyDescent="0.25">
      <c r="A53" s="120"/>
      <c r="B53" s="43" t="s">
        <v>92</v>
      </c>
      <c r="C53" s="44">
        <v>35</v>
      </c>
      <c r="D53" s="44"/>
      <c r="E53" s="44"/>
      <c r="F53" s="44">
        <v>35</v>
      </c>
      <c r="G53" s="44"/>
      <c r="H53" s="44"/>
      <c r="I53" s="44"/>
      <c r="J53" s="44"/>
      <c r="K53" s="44">
        <v>35</v>
      </c>
      <c r="L53" s="44">
        <v>17</v>
      </c>
    </row>
    <row r="54" spans="1:12" x14ac:dyDescent="0.25">
      <c r="A54" s="120"/>
      <c r="B54" s="43" t="s">
        <v>76</v>
      </c>
      <c r="C54" s="44">
        <v>2193</v>
      </c>
      <c r="D54" s="44">
        <v>99</v>
      </c>
      <c r="E54" s="44"/>
      <c r="F54" s="44">
        <v>2292</v>
      </c>
      <c r="G54" s="44">
        <v>1190</v>
      </c>
      <c r="H54" s="44"/>
      <c r="I54" s="44">
        <v>5</v>
      </c>
      <c r="J54" s="44">
        <v>1195</v>
      </c>
      <c r="K54" s="44">
        <v>3487</v>
      </c>
      <c r="L54" s="44">
        <v>1963</v>
      </c>
    </row>
    <row r="55" spans="1:12" x14ac:dyDescent="0.25">
      <c r="A55" s="120"/>
      <c r="B55" s="43" t="s">
        <v>92</v>
      </c>
      <c r="C55" s="44">
        <v>183</v>
      </c>
      <c r="D55" s="44">
        <v>27</v>
      </c>
      <c r="E55" s="44"/>
      <c r="F55" s="44">
        <v>210</v>
      </c>
      <c r="G55" s="44">
        <v>138</v>
      </c>
      <c r="H55" s="44"/>
      <c r="I55" s="44"/>
      <c r="J55" s="44">
        <v>138</v>
      </c>
      <c r="K55" s="44">
        <v>348</v>
      </c>
      <c r="L55" s="44">
        <v>155</v>
      </c>
    </row>
    <row r="56" spans="1:12" x14ac:dyDescent="0.25">
      <c r="A56" s="120"/>
      <c r="B56" s="43" t="s">
        <v>75</v>
      </c>
      <c r="C56" s="44">
        <v>2530</v>
      </c>
      <c r="D56" s="44"/>
      <c r="E56" s="44"/>
      <c r="F56" s="44">
        <v>2530</v>
      </c>
      <c r="G56" s="44">
        <v>813</v>
      </c>
      <c r="H56" s="44"/>
      <c r="I56" s="44">
        <v>5</v>
      </c>
      <c r="J56" s="44">
        <v>818</v>
      </c>
      <c r="K56" s="44">
        <v>3348</v>
      </c>
      <c r="L56" s="44">
        <v>1602</v>
      </c>
    </row>
    <row r="57" spans="1:12" x14ac:dyDescent="0.25">
      <c r="A57" s="120"/>
      <c r="B57" s="43" t="s">
        <v>92</v>
      </c>
      <c r="C57" s="44">
        <v>274</v>
      </c>
      <c r="D57" s="44"/>
      <c r="E57" s="44"/>
      <c r="F57" s="44">
        <v>274</v>
      </c>
      <c r="G57" s="44">
        <v>136</v>
      </c>
      <c r="H57" s="44"/>
      <c r="I57" s="44"/>
      <c r="J57" s="44">
        <v>136</v>
      </c>
      <c r="K57" s="44">
        <v>410</v>
      </c>
      <c r="L57" s="44">
        <v>153</v>
      </c>
    </row>
    <row r="58" spans="1:12" x14ac:dyDescent="0.25">
      <c r="A58" s="120"/>
      <c r="B58" s="43" t="s">
        <v>77</v>
      </c>
      <c r="C58" s="44">
        <v>825</v>
      </c>
      <c r="D58" s="44"/>
      <c r="E58" s="44"/>
      <c r="F58" s="44">
        <v>825</v>
      </c>
      <c r="G58" s="44">
        <v>102</v>
      </c>
      <c r="H58" s="44"/>
      <c r="I58" s="44"/>
      <c r="J58" s="44">
        <v>102</v>
      </c>
      <c r="K58" s="44">
        <v>927</v>
      </c>
      <c r="L58" s="44">
        <v>446</v>
      </c>
    </row>
    <row r="59" spans="1:12" x14ac:dyDescent="0.25">
      <c r="A59" s="120"/>
      <c r="B59" s="43" t="s">
        <v>92</v>
      </c>
      <c r="C59" s="44">
        <v>72</v>
      </c>
      <c r="D59" s="44"/>
      <c r="E59" s="44"/>
      <c r="F59" s="44">
        <v>72</v>
      </c>
      <c r="G59" s="44">
        <v>14</v>
      </c>
      <c r="H59" s="44"/>
      <c r="I59" s="44"/>
      <c r="J59" s="44">
        <v>14</v>
      </c>
      <c r="K59" s="44">
        <v>86</v>
      </c>
      <c r="L59" s="44">
        <v>33</v>
      </c>
    </row>
    <row r="60" spans="1:12" x14ac:dyDescent="0.25">
      <c r="A60" s="121" t="s">
        <v>95</v>
      </c>
      <c r="B60" s="121"/>
      <c r="C60" s="52">
        <v>14344</v>
      </c>
      <c r="D60" s="52">
        <v>239</v>
      </c>
      <c r="E60" s="52"/>
      <c r="F60" s="52">
        <v>14583</v>
      </c>
      <c r="G60" s="52">
        <v>4354</v>
      </c>
      <c r="H60" s="52"/>
      <c r="I60" s="52">
        <v>34</v>
      </c>
      <c r="J60" s="52">
        <v>4388</v>
      </c>
      <c r="K60" s="52">
        <v>18971</v>
      </c>
      <c r="L60" s="52">
        <v>10175</v>
      </c>
    </row>
    <row r="61" spans="1:12" x14ac:dyDescent="0.25">
      <c r="A61" s="120" t="s">
        <v>80</v>
      </c>
      <c r="B61" s="50" t="s">
        <v>2</v>
      </c>
      <c r="C61" s="51">
        <v>5956</v>
      </c>
      <c r="D61" s="51">
        <v>84</v>
      </c>
      <c r="E61" s="51"/>
      <c r="F61" s="51">
        <v>6040</v>
      </c>
      <c r="G61" s="51">
        <v>707</v>
      </c>
      <c r="H61" s="51"/>
      <c r="I61" s="51"/>
      <c r="J61" s="51">
        <v>707</v>
      </c>
      <c r="K61" s="51">
        <v>6747</v>
      </c>
      <c r="L61" s="51">
        <v>5098</v>
      </c>
    </row>
    <row r="62" spans="1:12" x14ac:dyDescent="0.25">
      <c r="A62" s="120"/>
      <c r="B62" s="43" t="s">
        <v>90</v>
      </c>
      <c r="C62" s="44"/>
      <c r="D62" s="44">
        <v>84</v>
      </c>
      <c r="E62" s="44"/>
      <c r="F62" s="44">
        <v>84</v>
      </c>
      <c r="G62" s="44"/>
      <c r="H62" s="44"/>
      <c r="I62" s="44"/>
      <c r="J62" s="44"/>
      <c r="K62" s="44">
        <v>84</v>
      </c>
      <c r="L62" s="44">
        <v>27</v>
      </c>
    </row>
    <row r="63" spans="1:12" x14ac:dyDescent="0.25">
      <c r="A63" s="120"/>
      <c r="B63" s="43" t="s">
        <v>83</v>
      </c>
      <c r="C63" s="44">
        <v>124</v>
      </c>
      <c r="D63" s="44"/>
      <c r="E63" s="44"/>
      <c r="F63" s="44">
        <v>124</v>
      </c>
      <c r="G63" s="44"/>
      <c r="H63" s="44"/>
      <c r="I63" s="44"/>
      <c r="J63" s="44"/>
      <c r="K63" s="44">
        <v>124</v>
      </c>
      <c r="L63" s="44">
        <v>89</v>
      </c>
    </row>
    <row r="64" spans="1:12" x14ac:dyDescent="0.25">
      <c r="A64" s="120"/>
      <c r="B64" s="43" t="s">
        <v>81</v>
      </c>
      <c r="C64" s="44">
        <v>4994</v>
      </c>
      <c r="D64" s="44"/>
      <c r="E64" s="44"/>
      <c r="F64" s="44">
        <v>4994</v>
      </c>
      <c r="G64" s="44">
        <v>349</v>
      </c>
      <c r="H64" s="44"/>
      <c r="I64" s="44"/>
      <c r="J64" s="44">
        <v>349</v>
      </c>
      <c r="K64" s="44">
        <v>5343</v>
      </c>
      <c r="L64" s="44">
        <v>4168</v>
      </c>
    </row>
    <row r="65" spans="1:12" x14ac:dyDescent="0.25">
      <c r="A65" s="120"/>
      <c r="B65" s="43" t="s">
        <v>82</v>
      </c>
      <c r="C65" s="44">
        <v>838</v>
      </c>
      <c r="D65" s="44"/>
      <c r="E65" s="44"/>
      <c r="F65" s="44">
        <v>838</v>
      </c>
      <c r="G65" s="44">
        <v>358</v>
      </c>
      <c r="H65" s="44"/>
      <c r="I65" s="44"/>
      <c r="J65" s="44">
        <v>358</v>
      </c>
      <c r="K65" s="44">
        <v>1196</v>
      </c>
      <c r="L65" s="44">
        <v>814</v>
      </c>
    </row>
    <row r="66" spans="1:12" x14ac:dyDescent="0.25">
      <c r="A66" s="120"/>
      <c r="B66" s="55" t="s">
        <v>4</v>
      </c>
      <c r="C66" s="56">
        <v>5196</v>
      </c>
      <c r="D66" s="56">
        <v>63</v>
      </c>
      <c r="E66" s="56"/>
      <c r="F66" s="56">
        <v>5259</v>
      </c>
      <c r="G66" s="56">
        <v>575</v>
      </c>
      <c r="H66" s="56"/>
      <c r="I66" s="56"/>
      <c r="J66" s="56">
        <v>575</v>
      </c>
      <c r="K66" s="56">
        <v>5834</v>
      </c>
      <c r="L66" s="56">
        <v>4223</v>
      </c>
    </row>
    <row r="67" spans="1:12" x14ac:dyDescent="0.25">
      <c r="A67" s="120"/>
      <c r="B67" s="57" t="s">
        <v>92</v>
      </c>
      <c r="C67" s="58">
        <v>1021</v>
      </c>
      <c r="D67" s="58">
        <v>13</v>
      </c>
      <c r="E67" s="58"/>
      <c r="F67" s="58">
        <v>1034</v>
      </c>
      <c r="G67" s="58">
        <v>85</v>
      </c>
      <c r="H67" s="58"/>
      <c r="I67" s="58"/>
      <c r="J67" s="58">
        <v>85</v>
      </c>
      <c r="K67" s="58">
        <v>1119</v>
      </c>
      <c r="L67" s="58">
        <v>762</v>
      </c>
    </row>
    <row r="68" spans="1:12" x14ac:dyDescent="0.25">
      <c r="A68" s="120"/>
      <c r="B68" s="43" t="s">
        <v>83</v>
      </c>
      <c r="C68" s="44">
        <v>127</v>
      </c>
      <c r="D68" s="44"/>
      <c r="E68" s="44"/>
      <c r="F68" s="44">
        <v>127</v>
      </c>
      <c r="G68" s="44"/>
      <c r="H68" s="44"/>
      <c r="I68" s="44"/>
      <c r="J68" s="44"/>
      <c r="K68" s="44">
        <v>127</v>
      </c>
      <c r="L68" s="44">
        <v>81</v>
      </c>
    </row>
    <row r="69" spans="1:12" x14ac:dyDescent="0.25">
      <c r="A69" s="120"/>
      <c r="B69" s="43" t="s">
        <v>92</v>
      </c>
      <c r="C69" s="44">
        <v>30</v>
      </c>
      <c r="D69" s="44"/>
      <c r="E69" s="44"/>
      <c r="F69" s="44">
        <v>30</v>
      </c>
      <c r="G69" s="44"/>
      <c r="H69" s="44"/>
      <c r="I69" s="44"/>
      <c r="J69" s="44"/>
      <c r="K69" s="44">
        <v>30</v>
      </c>
      <c r="L69" s="44">
        <v>23</v>
      </c>
    </row>
    <row r="70" spans="1:12" x14ac:dyDescent="0.25">
      <c r="A70" s="120"/>
      <c r="B70" s="43" t="s">
        <v>81</v>
      </c>
      <c r="C70" s="44">
        <v>1552</v>
      </c>
      <c r="D70" s="44"/>
      <c r="E70" s="44"/>
      <c r="F70" s="44">
        <v>1552</v>
      </c>
      <c r="G70" s="44">
        <v>139</v>
      </c>
      <c r="H70" s="44"/>
      <c r="I70" s="44"/>
      <c r="J70" s="44">
        <v>139</v>
      </c>
      <c r="K70" s="44">
        <v>1691</v>
      </c>
      <c r="L70" s="44">
        <v>1245</v>
      </c>
    </row>
    <row r="71" spans="1:12" x14ac:dyDescent="0.25">
      <c r="A71" s="120"/>
      <c r="B71" s="43" t="s">
        <v>92</v>
      </c>
      <c r="C71" s="44">
        <v>353</v>
      </c>
      <c r="D71" s="44"/>
      <c r="E71" s="44"/>
      <c r="F71" s="44">
        <v>353</v>
      </c>
      <c r="G71" s="44">
        <v>36</v>
      </c>
      <c r="H71" s="44"/>
      <c r="I71" s="44"/>
      <c r="J71" s="44">
        <v>36</v>
      </c>
      <c r="K71" s="44">
        <v>389</v>
      </c>
      <c r="L71" s="44">
        <v>278</v>
      </c>
    </row>
    <row r="72" spans="1:12" x14ac:dyDescent="0.25">
      <c r="A72" s="120"/>
      <c r="B72" s="43" t="s">
        <v>84</v>
      </c>
      <c r="C72" s="44">
        <v>2858</v>
      </c>
      <c r="D72" s="44"/>
      <c r="E72" s="44"/>
      <c r="F72" s="44">
        <v>2858</v>
      </c>
      <c r="G72" s="44">
        <v>173</v>
      </c>
      <c r="H72" s="44"/>
      <c r="I72" s="44"/>
      <c r="J72" s="44">
        <v>173</v>
      </c>
      <c r="K72" s="44">
        <v>3031</v>
      </c>
      <c r="L72" s="44">
        <v>2270</v>
      </c>
    </row>
    <row r="73" spans="1:12" x14ac:dyDescent="0.25">
      <c r="A73" s="120"/>
      <c r="B73" s="43" t="s">
        <v>92</v>
      </c>
      <c r="C73" s="44">
        <v>590</v>
      </c>
      <c r="D73" s="44"/>
      <c r="E73" s="44"/>
      <c r="F73" s="44">
        <v>590</v>
      </c>
      <c r="G73" s="44">
        <v>21</v>
      </c>
      <c r="H73" s="44"/>
      <c r="I73" s="44"/>
      <c r="J73" s="44">
        <v>21</v>
      </c>
      <c r="K73" s="44">
        <v>611</v>
      </c>
      <c r="L73" s="44">
        <v>418</v>
      </c>
    </row>
    <row r="74" spans="1:12" x14ac:dyDescent="0.25">
      <c r="A74" s="120"/>
      <c r="B74" s="43" t="s">
        <v>82</v>
      </c>
      <c r="C74" s="44">
        <v>659</v>
      </c>
      <c r="D74" s="44"/>
      <c r="E74" s="44"/>
      <c r="F74" s="44">
        <v>659</v>
      </c>
      <c r="G74" s="44">
        <v>263</v>
      </c>
      <c r="H74" s="44"/>
      <c r="I74" s="44"/>
      <c r="J74" s="44">
        <v>263</v>
      </c>
      <c r="K74" s="44">
        <v>922</v>
      </c>
      <c r="L74" s="44">
        <v>615</v>
      </c>
    </row>
    <row r="75" spans="1:12" x14ac:dyDescent="0.25">
      <c r="A75" s="120"/>
      <c r="B75" s="43" t="s">
        <v>92</v>
      </c>
      <c r="C75" s="44">
        <v>48</v>
      </c>
      <c r="D75" s="44"/>
      <c r="E75" s="44"/>
      <c r="F75" s="44">
        <v>48</v>
      </c>
      <c r="G75" s="44">
        <v>28</v>
      </c>
      <c r="H75" s="44"/>
      <c r="I75" s="44"/>
      <c r="J75" s="44">
        <v>28</v>
      </c>
      <c r="K75" s="44">
        <v>76</v>
      </c>
      <c r="L75" s="44">
        <v>42</v>
      </c>
    </row>
    <row r="76" spans="1:12" x14ac:dyDescent="0.25">
      <c r="A76" s="120"/>
      <c r="B76" s="43" t="s">
        <v>89</v>
      </c>
      <c r="C76" s="44"/>
      <c r="D76" s="44">
        <v>63</v>
      </c>
      <c r="E76" s="44"/>
      <c r="F76" s="44">
        <v>63</v>
      </c>
      <c r="G76" s="44"/>
      <c r="H76" s="44"/>
      <c r="I76" s="44"/>
      <c r="J76" s="44"/>
      <c r="K76" s="44">
        <v>63</v>
      </c>
      <c r="L76" s="44">
        <v>12</v>
      </c>
    </row>
    <row r="77" spans="1:12" x14ac:dyDescent="0.25">
      <c r="A77" s="120"/>
      <c r="B77" s="43" t="s">
        <v>92</v>
      </c>
      <c r="C77" s="44"/>
      <c r="D77" s="44">
        <v>13</v>
      </c>
      <c r="E77" s="44"/>
      <c r="F77" s="44">
        <v>13</v>
      </c>
      <c r="G77" s="44"/>
      <c r="H77" s="44"/>
      <c r="I77" s="44"/>
      <c r="J77" s="44"/>
      <c r="K77" s="44">
        <v>13</v>
      </c>
      <c r="L77" s="44">
        <v>1</v>
      </c>
    </row>
    <row r="78" spans="1:12" x14ac:dyDescent="0.25">
      <c r="A78" s="121" t="s">
        <v>96</v>
      </c>
      <c r="B78" s="121"/>
      <c r="C78" s="52">
        <v>11152</v>
      </c>
      <c r="D78" s="52">
        <v>147</v>
      </c>
      <c r="E78" s="52"/>
      <c r="F78" s="52">
        <v>11299</v>
      </c>
      <c r="G78" s="52">
        <v>1282</v>
      </c>
      <c r="H78" s="52"/>
      <c r="I78" s="52"/>
      <c r="J78" s="52">
        <v>1282</v>
      </c>
      <c r="K78" s="52">
        <v>12581</v>
      </c>
      <c r="L78" s="52">
        <v>9321</v>
      </c>
    </row>
    <row r="79" spans="1:12" x14ac:dyDescent="0.25">
      <c r="A79" s="120" t="s">
        <v>91</v>
      </c>
      <c r="B79" s="50" t="s">
        <v>2</v>
      </c>
      <c r="C79" s="51">
        <v>34870</v>
      </c>
      <c r="D79" s="51">
        <v>593</v>
      </c>
      <c r="E79" s="51">
        <v>184</v>
      </c>
      <c r="F79" s="51">
        <v>35647</v>
      </c>
      <c r="G79" s="51">
        <v>7055</v>
      </c>
      <c r="H79" s="51"/>
      <c r="I79" s="51">
        <v>24</v>
      </c>
      <c r="J79" s="51">
        <v>7079</v>
      </c>
      <c r="K79" s="51">
        <v>42726</v>
      </c>
      <c r="L79" s="51">
        <v>18710</v>
      </c>
    </row>
    <row r="80" spans="1:12" x14ac:dyDescent="0.25">
      <c r="A80" s="120"/>
      <c r="B80" s="50" t="s">
        <v>4</v>
      </c>
      <c r="C80" s="51">
        <v>34768</v>
      </c>
      <c r="D80" s="51">
        <v>497</v>
      </c>
      <c r="E80" s="51">
        <v>476</v>
      </c>
      <c r="F80" s="51">
        <v>35741</v>
      </c>
      <c r="G80" s="51">
        <v>6644</v>
      </c>
      <c r="H80" s="51"/>
      <c r="I80" s="51">
        <v>10</v>
      </c>
      <c r="J80" s="51">
        <v>6654</v>
      </c>
      <c r="K80" s="51">
        <v>42395</v>
      </c>
      <c r="L80" s="51">
        <v>17514</v>
      </c>
    </row>
    <row r="81" spans="1:12" x14ac:dyDescent="0.25">
      <c r="A81" s="120"/>
      <c r="B81" s="50" t="s">
        <v>92</v>
      </c>
      <c r="C81" s="51">
        <v>5694</v>
      </c>
      <c r="D81" s="51">
        <v>151</v>
      </c>
      <c r="E81" s="51">
        <v>54</v>
      </c>
      <c r="F81" s="51">
        <v>5899</v>
      </c>
      <c r="G81" s="51">
        <v>909</v>
      </c>
      <c r="H81" s="51"/>
      <c r="I81" s="51"/>
      <c r="J81" s="51">
        <v>909</v>
      </c>
      <c r="K81" s="51">
        <v>6808</v>
      </c>
      <c r="L81" s="51">
        <v>2499</v>
      </c>
    </row>
    <row r="82" spans="1:12" x14ac:dyDescent="0.25">
      <c r="A82" s="121" t="s">
        <v>85</v>
      </c>
      <c r="B82" s="121"/>
      <c r="C82" s="52">
        <v>69638</v>
      </c>
      <c r="D82" s="52">
        <v>1090</v>
      </c>
      <c r="E82" s="52">
        <v>660</v>
      </c>
      <c r="F82" s="52">
        <v>71388</v>
      </c>
      <c r="G82" s="52">
        <v>13699</v>
      </c>
      <c r="H82" s="52"/>
      <c r="I82" s="52">
        <v>34</v>
      </c>
      <c r="J82" s="52">
        <v>13733</v>
      </c>
      <c r="K82" s="52">
        <v>85121</v>
      </c>
      <c r="L82" s="52">
        <v>36224</v>
      </c>
    </row>
    <row r="83" spans="1:12" x14ac:dyDescent="0.25">
      <c r="A83" s="43" t="s">
        <v>5</v>
      </c>
    </row>
    <row r="84" spans="1:12" x14ac:dyDescent="0.25">
      <c r="A84" s="43" t="s">
        <v>16</v>
      </c>
    </row>
  </sheetData>
  <mergeCells count="13">
    <mergeCell ref="A82:B82"/>
    <mergeCell ref="A39:B39"/>
    <mergeCell ref="A40:A59"/>
    <mergeCell ref="A60:B60"/>
    <mergeCell ref="A61:A77"/>
    <mergeCell ref="A78:B78"/>
    <mergeCell ref="A79:A81"/>
    <mergeCell ref="A5:A38"/>
    <mergeCell ref="C3:F3"/>
    <mergeCell ref="G3:J3"/>
    <mergeCell ref="K3:K4"/>
    <mergeCell ref="L3:L4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/>
  </sheetViews>
  <sheetFormatPr baseColWidth="10" defaultRowHeight="15" x14ac:dyDescent="0.25"/>
  <cols>
    <col min="1" max="1" width="29.28515625" bestFit="1" customWidth="1"/>
    <col min="2" max="16" width="7.5703125" customWidth="1"/>
    <col min="257" max="257" width="29.28515625" bestFit="1" customWidth="1"/>
    <col min="258" max="271" width="7.5703125" customWidth="1"/>
    <col min="272" max="272" width="11.42578125" customWidth="1"/>
    <col min="513" max="513" width="29.28515625" bestFit="1" customWidth="1"/>
    <col min="514" max="527" width="7.5703125" customWidth="1"/>
    <col min="528" max="528" width="11.42578125" customWidth="1"/>
    <col min="769" max="769" width="29.28515625" bestFit="1" customWidth="1"/>
    <col min="770" max="783" width="7.5703125" customWidth="1"/>
    <col min="784" max="784" width="11.42578125" customWidth="1"/>
    <col min="1025" max="1025" width="29.28515625" bestFit="1" customWidth="1"/>
    <col min="1026" max="1039" width="7.5703125" customWidth="1"/>
    <col min="1040" max="1040" width="11.42578125" customWidth="1"/>
    <col min="1281" max="1281" width="29.28515625" bestFit="1" customWidth="1"/>
    <col min="1282" max="1295" width="7.5703125" customWidth="1"/>
    <col min="1296" max="1296" width="11.42578125" customWidth="1"/>
    <col min="1537" max="1537" width="29.28515625" bestFit="1" customWidth="1"/>
    <col min="1538" max="1551" width="7.5703125" customWidth="1"/>
    <col min="1552" max="1552" width="11.42578125" customWidth="1"/>
    <col min="1793" max="1793" width="29.28515625" bestFit="1" customWidth="1"/>
    <col min="1794" max="1807" width="7.5703125" customWidth="1"/>
    <col min="1808" max="1808" width="11.42578125" customWidth="1"/>
    <col min="2049" max="2049" width="29.28515625" bestFit="1" customWidth="1"/>
    <col min="2050" max="2063" width="7.5703125" customWidth="1"/>
    <col min="2064" max="2064" width="11.42578125" customWidth="1"/>
    <col min="2305" max="2305" width="29.28515625" bestFit="1" customWidth="1"/>
    <col min="2306" max="2319" width="7.5703125" customWidth="1"/>
    <col min="2320" max="2320" width="11.42578125" customWidth="1"/>
    <col min="2561" max="2561" width="29.28515625" bestFit="1" customWidth="1"/>
    <col min="2562" max="2575" width="7.5703125" customWidth="1"/>
    <col min="2576" max="2576" width="11.42578125" customWidth="1"/>
    <col min="2817" max="2817" width="29.28515625" bestFit="1" customWidth="1"/>
    <col min="2818" max="2831" width="7.5703125" customWidth="1"/>
    <col min="2832" max="2832" width="11.42578125" customWidth="1"/>
    <col min="3073" max="3073" width="29.28515625" bestFit="1" customWidth="1"/>
    <col min="3074" max="3087" width="7.5703125" customWidth="1"/>
    <col min="3088" max="3088" width="11.42578125" customWidth="1"/>
    <col min="3329" max="3329" width="29.28515625" bestFit="1" customWidth="1"/>
    <col min="3330" max="3343" width="7.5703125" customWidth="1"/>
    <col min="3344" max="3344" width="11.42578125" customWidth="1"/>
    <col min="3585" max="3585" width="29.28515625" bestFit="1" customWidth="1"/>
    <col min="3586" max="3599" width="7.5703125" customWidth="1"/>
    <col min="3600" max="3600" width="11.42578125" customWidth="1"/>
    <col min="3841" max="3841" width="29.28515625" bestFit="1" customWidth="1"/>
    <col min="3842" max="3855" width="7.5703125" customWidth="1"/>
    <col min="3856" max="3856" width="11.42578125" customWidth="1"/>
    <col min="4097" max="4097" width="29.28515625" bestFit="1" customWidth="1"/>
    <col min="4098" max="4111" width="7.5703125" customWidth="1"/>
    <col min="4112" max="4112" width="11.42578125" customWidth="1"/>
    <col min="4353" max="4353" width="29.28515625" bestFit="1" customWidth="1"/>
    <col min="4354" max="4367" width="7.5703125" customWidth="1"/>
    <col min="4368" max="4368" width="11.42578125" customWidth="1"/>
    <col min="4609" max="4609" width="29.28515625" bestFit="1" customWidth="1"/>
    <col min="4610" max="4623" width="7.5703125" customWidth="1"/>
    <col min="4624" max="4624" width="11.42578125" customWidth="1"/>
    <col min="4865" max="4865" width="29.28515625" bestFit="1" customWidth="1"/>
    <col min="4866" max="4879" width="7.5703125" customWidth="1"/>
    <col min="4880" max="4880" width="11.42578125" customWidth="1"/>
    <col min="5121" max="5121" width="29.28515625" bestFit="1" customWidth="1"/>
    <col min="5122" max="5135" width="7.5703125" customWidth="1"/>
    <col min="5136" max="5136" width="11.42578125" customWidth="1"/>
    <col min="5377" max="5377" width="29.28515625" bestFit="1" customWidth="1"/>
    <col min="5378" max="5391" width="7.5703125" customWidth="1"/>
    <col min="5392" max="5392" width="11.42578125" customWidth="1"/>
    <col min="5633" max="5633" width="29.28515625" bestFit="1" customWidth="1"/>
    <col min="5634" max="5647" width="7.5703125" customWidth="1"/>
    <col min="5648" max="5648" width="11.42578125" customWidth="1"/>
    <col min="5889" max="5889" width="29.28515625" bestFit="1" customWidth="1"/>
    <col min="5890" max="5903" width="7.5703125" customWidth="1"/>
    <col min="5904" max="5904" width="11.42578125" customWidth="1"/>
    <col min="6145" max="6145" width="29.28515625" bestFit="1" customWidth="1"/>
    <col min="6146" max="6159" width="7.5703125" customWidth="1"/>
    <col min="6160" max="6160" width="11.42578125" customWidth="1"/>
    <col min="6401" max="6401" width="29.28515625" bestFit="1" customWidth="1"/>
    <col min="6402" max="6415" width="7.5703125" customWidth="1"/>
    <col min="6416" max="6416" width="11.42578125" customWidth="1"/>
    <col min="6657" max="6657" width="29.28515625" bestFit="1" customWidth="1"/>
    <col min="6658" max="6671" width="7.5703125" customWidth="1"/>
    <col min="6672" max="6672" width="11.42578125" customWidth="1"/>
    <col min="6913" max="6913" width="29.28515625" bestFit="1" customWidth="1"/>
    <col min="6914" max="6927" width="7.5703125" customWidth="1"/>
    <col min="6928" max="6928" width="11.42578125" customWidth="1"/>
    <col min="7169" max="7169" width="29.28515625" bestFit="1" customWidth="1"/>
    <col min="7170" max="7183" width="7.5703125" customWidth="1"/>
    <col min="7184" max="7184" width="11.42578125" customWidth="1"/>
    <col min="7425" max="7425" width="29.28515625" bestFit="1" customWidth="1"/>
    <col min="7426" max="7439" width="7.5703125" customWidth="1"/>
    <col min="7440" max="7440" width="11.42578125" customWidth="1"/>
    <col min="7681" max="7681" width="29.28515625" bestFit="1" customWidth="1"/>
    <col min="7682" max="7695" width="7.5703125" customWidth="1"/>
    <col min="7696" max="7696" width="11.42578125" customWidth="1"/>
    <col min="7937" max="7937" width="29.28515625" bestFit="1" customWidth="1"/>
    <col min="7938" max="7951" width="7.5703125" customWidth="1"/>
    <col min="7952" max="7952" width="11.42578125" customWidth="1"/>
    <col min="8193" max="8193" width="29.28515625" bestFit="1" customWidth="1"/>
    <col min="8194" max="8207" width="7.5703125" customWidth="1"/>
    <col min="8208" max="8208" width="11.42578125" customWidth="1"/>
    <col min="8449" max="8449" width="29.28515625" bestFit="1" customWidth="1"/>
    <col min="8450" max="8463" width="7.5703125" customWidth="1"/>
    <col min="8464" max="8464" width="11.42578125" customWidth="1"/>
    <col min="8705" max="8705" width="29.28515625" bestFit="1" customWidth="1"/>
    <col min="8706" max="8719" width="7.5703125" customWidth="1"/>
    <col min="8720" max="8720" width="11.42578125" customWidth="1"/>
    <col min="8961" max="8961" width="29.28515625" bestFit="1" customWidth="1"/>
    <col min="8962" max="8975" width="7.5703125" customWidth="1"/>
    <col min="8976" max="8976" width="11.42578125" customWidth="1"/>
    <col min="9217" max="9217" width="29.28515625" bestFit="1" customWidth="1"/>
    <col min="9218" max="9231" width="7.5703125" customWidth="1"/>
    <col min="9232" max="9232" width="11.42578125" customWidth="1"/>
    <col min="9473" max="9473" width="29.28515625" bestFit="1" customWidth="1"/>
    <col min="9474" max="9487" width="7.5703125" customWidth="1"/>
    <col min="9488" max="9488" width="11.42578125" customWidth="1"/>
    <col min="9729" max="9729" width="29.28515625" bestFit="1" customWidth="1"/>
    <col min="9730" max="9743" width="7.5703125" customWidth="1"/>
    <col min="9744" max="9744" width="11.42578125" customWidth="1"/>
    <col min="9985" max="9985" width="29.28515625" bestFit="1" customWidth="1"/>
    <col min="9986" max="9999" width="7.5703125" customWidth="1"/>
    <col min="10000" max="10000" width="11.42578125" customWidth="1"/>
    <col min="10241" max="10241" width="29.28515625" bestFit="1" customWidth="1"/>
    <col min="10242" max="10255" width="7.5703125" customWidth="1"/>
    <col min="10256" max="10256" width="11.42578125" customWidth="1"/>
    <col min="10497" max="10497" width="29.28515625" bestFit="1" customWidth="1"/>
    <col min="10498" max="10511" width="7.5703125" customWidth="1"/>
    <col min="10512" max="10512" width="11.42578125" customWidth="1"/>
    <col min="10753" max="10753" width="29.28515625" bestFit="1" customWidth="1"/>
    <col min="10754" max="10767" width="7.5703125" customWidth="1"/>
    <col min="10768" max="10768" width="11.42578125" customWidth="1"/>
    <col min="11009" max="11009" width="29.28515625" bestFit="1" customWidth="1"/>
    <col min="11010" max="11023" width="7.5703125" customWidth="1"/>
    <col min="11024" max="11024" width="11.42578125" customWidth="1"/>
    <col min="11265" max="11265" width="29.28515625" bestFit="1" customWidth="1"/>
    <col min="11266" max="11279" width="7.5703125" customWidth="1"/>
    <col min="11280" max="11280" width="11.42578125" customWidth="1"/>
    <col min="11521" max="11521" width="29.28515625" bestFit="1" customWidth="1"/>
    <col min="11522" max="11535" width="7.5703125" customWidth="1"/>
    <col min="11536" max="11536" width="11.42578125" customWidth="1"/>
    <col min="11777" max="11777" width="29.28515625" bestFit="1" customWidth="1"/>
    <col min="11778" max="11791" width="7.5703125" customWidth="1"/>
    <col min="11792" max="11792" width="11.42578125" customWidth="1"/>
    <col min="12033" max="12033" width="29.28515625" bestFit="1" customWidth="1"/>
    <col min="12034" max="12047" width="7.5703125" customWidth="1"/>
    <col min="12048" max="12048" width="11.42578125" customWidth="1"/>
    <col min="12289" max="12289" width="29.28515625" bestFit="1" customWidth="1"/>
    <col min="12290" max="12303" width="7.5703125" customWidth="1"/>
    <col min="12304" max="12304" width="11.42578125" customWidth="1"/>
    <col min="12545" max="12545" width="29.28515625" bestFit="1" customWidth="1"/>
    <col min="12546" max="12559" width="7.5703125" customWidth="1"/>
    <col min="12560" max="12560" width="11.42578125" customWidth="1"/>
    <col min="12801" max="12801" width="29.28515625" bestFit="1" customWidth="1"/>
    <col min="12802" max="12815" width="7.5703125" customWidth="1"/>
    <col min="12816" max="12816" width="11.42578125" customWidth="1"/>
    <col min="13057" max="13057" width="29.28515625" bestFit="1" customWidth="1"/>
    <col min="13058" max="13071" width="7.5703125" customWidth="1"/>
    <col min="13072" max="13072" width="11.42578125" customWidth="1"/>
    <col min="13313" max="13313" width="29.28515625" bestFit="1" customWidth="1"/>
    <col min="13314" max="13327" width="7.5703125" customWidth="1"/>
    <col min="13328" max="13328" width="11.42578125" customWidth="1"/>
    <col min="13569" max="13569" width="29.28515625" bestFit="1" customWidth="1"/>
    <col min="13570" max="13583" width="7.5703125" customWidth="1"/>
    <col min="13584" max="13584" width="11.42578125" customWidth="1"/>
    <col min="13825" max="13825" width="29.28515625" bestFit="1" customWidth="1"/>
    <col min="13826" max="13839" width="7.5703125" customWidth="1"/>
    <col min="13840" max="13840" width="11.42578125" customWidth="1"/>
    <col min="14081" max="14081" width="29.28515625" bestFit="1" customWidth="1"/>
    <col min="14082" max="14095" width="7.5703125" customWidth="1"/>
    <col min="14096" max="14096" width="11.42578125" customWidth="1"/>
    <col min="14337" max="14337" width="29.28515625" bestFit="1" customWidth="1"/>
    <col min="14338" max="14351" width="7.5703125" customWidth="1"/>
    <col min="14352" max="14352" width="11.42578125" customWidth="1"/>
    <col min="14593" max="14593" width="29.28515625" bestFit="1" customWidth="1"/>
    <col min="14594" max="14607" width="7.5703125" customWidth="1"/>
    <col min="14608" max="14608" width="11.42578125" customWidth="1"/>
    <col min="14849" max="14849" width="29.28515625" bestFit="1" customWidth="1"/>
    <col min="14850" max="14863" width="7.5703125" customWidth="1"/>
    <col min="14864" max="14864" width="11.42578125" customWidth="1"/>
    <col min="15105" max="15105" width="29.28515625" bestFit="1" customWidth="1"/>
    <col min="15106" max="15119" width="7.5703125" customWidth="1"/>
    <col min="15120" max="15120" width="11.42578125" customWidth="1"/>
    <col min="15361" max="15361" width="29.28515625" bestFit="1" customWidth="1"/>
    <col min="15362" max="15375" width="7.5703125" customWidth="1"/>
    <col min="15376" max="15376" width="11.42578125" customWidth="1"/>
    <col min="15617" max="15617" width="29.28515625" bestFit="1" customWidth="1"/>
    <col min="15618" max="15631" width="7.5703125" customWidth="1"/>
    <col min="15632" max="15632" width="11.42578125" customWidth="1"/>
    <col min="15873" max="15873" width="29.28515625" bestFit="1" customWidth="1"/>
    <col min="15874" max="15887" width="7.5703125" customWidth="1"/>
    <col min="15888" max="15888" width="11.42578125" customWidth="1"/>
    <col min="16129" max="16129" width="29.28515625" bestFit="1" customWidth="1"/>
    <col min="16130" max="16143" width="7.5703125" customWidth="1"/>
    <col min="16144" max="16144" width="11.42578125" customWidth="1"/>
  </cols>
  <sheetData>
    <row r="1" spans="1:16" x14ac:dyDescent="0.25">
      <c r="A1" s="12" t="s">
        <v>25</v>
      </c>
    </row>
    <row r="3" spans="1:16" ht="22.5" x14ac:dyDescent="0.25">
      <c r="A3" s="28"/>
      <c r="B3" s="59" t="s">
        <v>26</v>
      </c>
      <c r="C3" s="60" t="s">
        <v>27</v>
      </c>
      <c r="D3" s="60" t="s">
        <v>28</v>
      </c>
      <c r="E3" s="60" t="s">
        <v>29</v>
      </c>
      <c r="F3" s="60" t="s">
        <v>30</v>
      </c>
      <c r="G3" s="60" t="s">
        <v>31</v>
      </c>
      <c r="H3" s="60" t="s">
        <v>32</v>
      </c>
      <c r="I3" s="60" t="s">
        <v>33</v>
      </c>
      <c r="J3" s="60" t="s">
        <v>34</v>
      </c>
      <c r="K3" s="60" t="s">
        <v>35</v>
      </c>
      <c r="L3" s="60" t="s">
        <v>36</v>
      </c>
      <c r="M3" s="60" t="s">
        <v>37</v>
      </c>
      <c r="N3" s="60" t="s">
        <v>38</v>
      </c>
      <c r="O3" s="60" t="s">
        <v>39</v>
      </c>
      <c r="P3" s="61" t="s">
        <v>40</v>
      </c>
    </row>
    <row r="4" spans="1:16" x14ac:dyDescent="0.25">
      <c r="A4" s="29" t="s">
        <v>8</v>
      </c>
      <c r="B4" s="62">
        <v>46467</v>
      </c>
      <c r="C4" s="63">
        <v>47369</v>
      </c>
      <c r="D4" s="63">
        <v>47772</v>
      </c>
      <c r="E4" s="63">
        <v>48361</v>
      </c>
      <c r="F4" s="63">
        <v>49279</v>
      </c>
      <c r="G4" s="63">
        <v>49909</v>
      </c>
      <c r="H4" s="63">
        <v>49678</v>
      </c>
      <c r="I4" s="63">
        <v>49747</v>
      </c>
      <c r="J4" s="63">
        <v>50479</v>
      </c>
      <c r="K4" s="63">
        <v>51202</v>
      </c>
      <c r="L4" s="63">
        <v>51774</v>
      </c>
      <c r="M4" s="63">
        <v>53204</v>
      </c>
      <c r="N4" s="63">
        <v>53681</v>
      </c>
      <c r="O4" s="63">
        <v>53848</v>
      </c>
      <c r="P4" s="64">
        <v>53569</v>
      </c>
    </row>
    <row r="5" spans="1:16" x14ac:dyDescent="0.25">
      <c r="A5" s="30" t="s">
        <v>41</v>
      </c>
      <c r="B5" s="65">
        <v>2.4</v>
      </c>
      <c r="C5" s="66">
        <v>1.9</v>
      </c>
      <c r="D5" s="66">
        <v>0.9</v>
      </c>
      <c r="E5" s="66">
        <v>1.2</v>
      </c>
      <c r="F5" s="66">
        <v>1.9</v>
      </c>
      <c r="G5" s="66">
        <v>1.3</v>
      </c>
      <c r="H5" s="66">
        <v>-0.5</v>
      </c>
      <c r="I5" s="67">
        <v>0.1</v>
      </c>
      <c r="J5" s="67">
        <v>1.5</v>
      </c>
      <c r="K5" s="67">
        <v>1.4</v>
      </c>
      <c r="L5" s="67">
        <v>1.1000000000000001</v>
      </c>
      <c r="M5" s="67">
        <v>2.8</v>
      </c>
      <c r="N5" s="67">
        <v>0.89654913164423733</v>
      </c>
      <c r="O5" s="67">
        <v>0.31109703619530188</v>
      </c>
      <c r="P5" s="68">
        <v>-0.51812509285395925</v>
      </c>
    </row>
    <row r="6" spans="1:16" x14ac:dyDescent="0.25">
      <c r="A6" s="29" t="s">
        <v>15</v>
      </c>
      <c r="B6" s="62">
        <v>15792</v>
      </c>
      <c r="C6" s="63">
        <v>16177</v>
      </c>
      <c r="D6" s="63">
        <v>17092</v>
      </c>
      <c r="E6" s="63">
        <v>18323</v>
      </c>
      <c r="F6" s="63">
        <v>19202</v>
      </c>
      <c r="G6" s="63">
        <v>19447</v>
      </c>
      <c r="H6" s="63">
        <v>18490</v>
      </c>
      <c r="I6" s="63">
        <v>18598</v>
      </c>
      <c r="J6" s="63">
        <v>19260</v>
      </c>
      <c r="K6" s="63">
        <v>19632</v>
      </c>
      <c r="L6" s="63">
        <v>19591</v>
      </c>
      <c r="M6" s="63">
        <v>20010</v>
      </c>
      <c r="N6" s="63">
        <v>20168</v>
      </c>
      <c r="O6" s="63">
        <v>20056</v>
      </c>
      <c r="P6" s="64">
        <v>18971</v>
      </c>
    </row>
    <row r="7" spans="1:16" x14ac:dyDescent="0.25">
      <c r="A7" s="30" t="s">
        <v>41</v>
      </c>
      <c r="B7" s="65">
        <v>-2.1</v>
      </c>
      <c r="C7" s="67">
        <v>2.4</v>
      </c>
      <c r="D7" s="67">
        <v>5.7</v>
      </c>
      <c r="E7" s="66">
        <v>7.2</v>
      </c>
      <c r="F7" s="66">
        <v>4.8</v>
      </c>
      <c r="G7" s="66">
        <v>1.3</v>
      </c>
      <c r="H7" s="66">
        <v>-4.9000000000000004</v>
      </c>
      <c r="I7" s="66">
        <v>0.6</v>
      </c>
      <c r="J7" s="66">
        <v>3.6</v>
      </c>
      <c r="K7" s="66">
        <v>1.9</v>
      </c>
      <c r="L7" s="66">
        <v>-0.2</v>
      </c>
      <c r="M7" s="66">
        <v>2.1</v>
      </c>
      <c r="N7" s="66">
        <v>0.78960519740129931</v>
      </c>
      <c r="O7" s="66">
        <v>-0.5553351844506148</v>
      </c>
      <c r="P7" s="69">
        <v>-5.4098524132429198</v>
      </c>
    </row>
    <row r="8" spans="1:16" x14ac:dyDescent="0.25">
      <c r="A8" s="29" t="s">
        <v>9</v>
      </c>
      <c r="B8" s="62">
        <v>10888</v>
      </c>
      <c r="C8" s="63">
        <v>11244</v>
      </c>
      <c r="D8" s="63">
        <v>11296</v>
      </c>
      <c r="E8" s="63">
        <v>11388</v>
      </c>
      <c r="F8" s="63">
        <v>11522</v>
      </c>
      <c r="G8" s="63">
        <v>11779</v>
      </c>
      <c r="H8" s="63">
        <v>11706</v>
      </c>
      <c r="I8" s="63">
        <v>12066</v>
      </c>
      <c r="J8" s="63">
        <v>12426</v>
      </c>
      <c r="K8" s="63">
        <v>12591</v>
      </c>
      <c r="L8" s="63">
        <v>12681</v>
      </c>
      <c r="M8" s="63">
        <v>12724</v>
      </c>
      <c r="N8" s="63">
        <v>12624</v>
      </c>
      <c r="O8" s="63">
        <v>12574</v>
      </c>
      <c r="P8" s="64">
        <v>12581</v>
      </c>
    </row>
    <row r="9" spans="1:16" x14ac:dyDescent="0.25">
      <c r="A9" s="30" t="s">
        <v>41</v>
      </c>
      <c r="B9" s="65">
        <v>3.3</v>
      </c>
      <c r="C9" s="67">
        <v>3.3</v>
      </c>
      <c r="D9" s="66">
        <v>0.5</v>
      </c>
      <c r="E9" s="66">
        <v>0.8</v>
      </c>
      <c r="F9" s="66">
        <v>1.2</v>
      </c>
      <c r="G9" s="66">
        <v>2.2000000000000002</v>
      </c>
      <c r="H9" s="66">
        <v>-0.6</v>
      </c>
      <c r="I9" s="67">
        <v>3.1</v>
      </c>
      <c r="J9" s="67">
        <v>3</v>
      </c>
      <c r="K9" s="67">
        <v>1.3</v>
      </c>
      <c r="L9" s="67">
        <v>0.7</v>
      </c>
      <c r="M9" s="66">
        <v>0.3</v>
      </c>
      <c r="N9" s="66">
        <v>-0.78591637849732798</v>
      </c>
      <c r="O9" s="66">
        <v>-0.39607097591888468</v>
      </c>
      <c r="P9" s="69">
        <v>5.5670431048194691E-2</v>
      </c>
    </row>
    <row r="10" spans="1:16" x14ac:dyDescent="0.25">
      <c r="A10" s="28" t="s">
        <v>20</v>
      </c>
      <c r="B10" s="70">
        <v>73147</v>
      </c>
      <c r="C10" s="71">
        <v>74790</v>
      </c>
      <c r="D10" s="71">
        <v>76160</v>
      </c>
      <c r="E10" s="71">
        <v>78072</v>
      </c>
      <c r="F10" s="71">
        <v>80003</v>
      </c>
      <c r="G10" s="71">
        <v>81135</v>
      </c>
      <c r="H10" s="71">
        <v>79874</v>
      </c>
      <c r="I10" s="71">
        <v>80411</v>
      </c>
      <c r="J10" s="71">
        <v>82165</v>
      </c>
      <c r="K10" s="71">
        <v>83425</v>
      </c>
      <c r="L10" s="71">
        <v>84046</v>
      </c>
      <c r="M10" s="71">
        <v>85938</v>
      </c>
      <c r="N10" s="71">
        <v>86473</v>
      </c>
      <c r="O10" s="71">
        <v>86478</v>
      </c>
      <c r="P10" s="72">
        <v>85121</v>
      </c>
    </row>
    <row r="11" spans="1:16" ht="15.75" thickBot="1" x14ac:dyDescent="0.3">
      <c r="A11" s="99" t="s">
        <v>41</v>
      </c>
      <c r="B11" s="73">
        <v>1.5</v>
      </c>
      <c r="C11" s="74">
        <v>2.2000000000000002</v>
      </c>
      <c r="D11" s="74">
        <v>1.8</v>
      </c>
      <c r="E11" s="74">
        <v>2.5</v>
      </c>
      <c r="F11" s="74">
        <v>2.5</v>
      </c>
      <c r="G11" s="74">
        <v>1.4</v>
      </c>
      <c r="H11" s="74">
        <v>-1.6</v>
      </c>
      <c r="I11" s="75">
        <v>0.7</v>
      </c>
      <c r="J11" s="74">
        <v>2.2000000000000002</v>
      </c>
      <c r="K11" s="74">
        <v>1.5</v>
      </c>
      <c r="L11" s="74">
        <v>0.7</v>
      </c>
      <c r="M11" s="74">
        <v>2.2999999999999998</v>
      </c>
      <c r="N11" s="74">
        <v>0.62254183248388373</v>
      </c>
      <c r="O11" s="74">
        <v>0</v>
      </c>
      <c r="P11" s="76">
        <v>-1.5691852263003305</v>
      </c>
    </row>
    <row r="12" spans="1:16" x14ac:dyDescent="0.25">
      <c r="A12" s="123" t="s">
        <v>5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x14ac:dyDescent="0.25">
      <c r="A13" s="124" t="s">
        <v>16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</row>
  </sheetData>
  <mergeCells count="2">
    <mergeCell ref="A12:P12"/>
    <mergeCell ref="A13:P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Tableau 1</vt:lpstr>
      <vt:lpstr>Tableau 1_bis</vt:lpstr>
      <vt:lpstr>Tableau 2</vt:lpstr>
      <vt:lpstr>Tableau 3</vt:lpstr>
      <vt:lpstr>Tableau 4</vt:lpstr>
      <vt:lpstr>Tableau 5</vt:lpstr>
      <vt:lpstr>Tableau 6</vt:lpstr>
      <vt:lpstr>Tableau Annexe 1</vt:lpstr>
      <vt:lpstr>Tableau Annexe 2</vt:lpstr>
      <vt:lpstr>Tableau Annexe 3</vt:lpstr>
      <vt:lpstr>Tableau Annexe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2019-02-03T18:01:48Z</dcterms:modified>
</cp:coreProperties>
</file>