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8515" windowHeight="13230" activeTab="8"/>
  </bookViews>
  <sheets>
    <sheet name="Figure 1" sheetId="1" r:id="rId1"/>
    <sheet name="Figure 2" sheetId="2" r:id="rId2"/>
    <sheet name="Figure 3" sheetId="5" r:id="rId3"/>
    <sheet name="Figure 4" sheetId="4" r:id="rId4"/>
    <sheet name="Figure 5" sheetId="3" r:id="rId5"/>
    <sheet name="Figure 6 web" sheetId="9" r:id="rId6"/>
    <sheet name="Figure 7 web" sheetId="8" r:id="rId7"/>
    <sheet name="Figure 8 web" sheetId="7" r:id="rId8"/>
    <sheet name="Encadrés" sheetId="11" r:id="rId9"/>
  </sheets>
  <externalReferences>
    <externalReference r:id="rId10"/>
  </externalReferences>
  <calcPr calcId="145621"/>
</workbook>
</file>

<file path=xl/calcChain.xml><?xml version="1.0" encoding="utf-8"?>
<calcChain xmlns="http://schemas.openxmlformats.org/spreadsheetml/2006/main">
  <c r="E111" i="7" l="1"/>
  <c r="D110" i="7"/>
  <c r="E110" i="7" s="1"/>
  <c r="C110" i="7"/>
  <c r="C112" i="7" s="1"/>
  <c r="B110" i="7"/>
  <c r="B112" i="7" s="1"/>
  <c r="E109" i="7"/>
  <c r="E107" i="7"/>
  <c r="E105" i="7"/>
  <c r="E103" i="7"/>
  <c r="E102" i="7"/>
  <c r="E101" i="7"/>
  <c r="E100" i="7"/>
  <c r="E99" i="7"/>
  <c r="E97" i="7"/>
  <c r="E96" i="7"/>
  <c r="E95" i="7"/>
  <c r="E94" i="7"/>
  <c r="E92" i="7"/>
  <c r="E91" i="7"/>
  <c r="E89" i="7"/>
  <c r="E88" i="7"/>
  <c r="E86" i="7"/>
  <c r="E85" i="7"/>
  <c r="E84" i="7"/>
  <c r="E83" i="7"/>
  <c r="E81" i="7"/>
  <c r="E80" i="7"/>
  <c r="E78" i="7"/>
  <c r="E77" i="7"/>
  <c r="E75" i="7"/>
  <c r="E73" i="7"/>
  <c r="E72" i="7"/>
  <c r="E69" i="7"/>
  <c r="E68" i="7"/>
  <c r="E65" i="7"/>
  <c r="E63" i="7"/>
  <c r="E62" i="7"/>
  <c r="E60" i="7"/>
  <c r="E59" i="7"/>
  <c r="E58" i="7"/>
  <c r="E56" i="7"/>
  <c r="E54" i="7"/>
  <c r="E53" i="7"/>
  <c r="E52" i="7"/>
  <c r="E51" i="7"/>
  <c r="E50" i="7"/>
  <c r="E48" i="7"/>
  <c r="E47" i="7"/>
  <c r="E46" i="7"/>
  <c r="E45" i="7"/>
  <c r="E43" i="7"/>
  <c r="E41" i="7"/>
  <c r="E40" i="7"/>
  <c r="E39" i="7"/>
  <c r="E38" i="7"/>
  <c r="E37" i="7"/>
  <c r="E36" i="7"/>
  <c r="E34" i="7"/>
  <c r="E33" i="7"/>
  <c r="E32" i="7"/>
  <c r="E31" i="7"/>
  <c r="E29" i="7"/>
  <c r="E27" i="7"/>
  <c r="E26" i="7"/>
  <c r="E25" i="7"/>
  <c r="E24" i="7"/>
  <c r="E22" i="7"/>
  <c r="E20" i="7"/>
  <c r="E19" i="7"/>
  <c r="E17" i="7"/>
  <c r="E15" i="7"/>
  <c r="E14" i="7"/>
  <c r="E13" i="7"/>
  <c r="E11" i="7"/>
  <c r="E10" i="7"/>
  <c r="E8" i="7"/>
  <c r="E7" i="7"/>
  <c r="E5" i="7"/>
  <c r="E4" i="7"/>
  <c r="P25" i="5"/>
  <c r="O25" i="5"/>
  <c r="N25" i="5"/>
  <c r="M25" i="5"/>
  <c r="L25" i="5"/>
  <c r="K25" i="5"/>
  <c r="J25" i="5"/>
  <c r="I25" i="5"/>
  <c r="H25" i="5"/>
  <c r="G25" i="5"/>
  <c r="C18" i="5"/>
  <c r="C17" i="5"/>
  <c r="D112" i="7" l="1"/>
  <c r="E112" i="7"/>
  <c r="C4" i="5" l="1"/>
  <c r="C3" i="5"/>
  <c r="F8" i="2"/>
  <c r="D8" i="2"/>
  <c r="E6" i="2" s="1"/>
  <c r="B8" i="2"/>
  <c r="C5" i="2" s="1"/>
  <c r="K7" i="2"/>
  <c r="J7" i="2"/>
  <c r="I7" i="2"/>
  <c r="G7" i="2"/>
  <c r="K6" i="2"/>
  <c r="J6" i="2"/>
  <c r="I6" i="2"/>
  <c r="G6" i="2"/>
  <c r="K5" i="2"/>
  <c r="J5" i="2"/>
  <c r="I5" i="2"/>
  <c r="G5" i="2"/>
  <c r="K4" i="2"/>
  <c r="J4" i="2"/>
  <c r="I4" i="2"/>
  <c r="E5" i="2" l="1"/>
  <c r="C6" i="2"/>
  <c r="C4" i="2"/>
  <c r="C7" i="2"/>
  <c r="I8" i="2"/>
  <c r="G4" i="2"/>
  <c r="G8" i="2" s="1"/>
  <c r="E7" i="2"/>
  <c r="J8" i="2"/>
  <c r="K8" i="2"/>
  <c r="E4" i="2"/>
  <c r="C8" i="2" l="1"/>
  <c r="E8" i="2"/>
</calcChain>
</file>

<file path=xl/sharedStrings.xml><?xml version="1.0" encoding="utf-8"?>
<sst xmlns="http://schemas.openxmlformats.org/spreadsheetml/2006/main" count="415" uniqueCount="208">
  <si>
    <t>Nombre de VAE</t>
  </si>
  <si>
    <t>Part des diplômes attribués dans leur totalité</t>
  </si>
  <si>
    <t>Champ : France métropolitaine + DOM (hors Mayotte), toutes les universités + Cnam.</t>
  </si>
  <si>
    <t>Source : MENESR DEPP, enquête n° 67.</t>
  </si>
  <si>
    <t>1 - Évolution de la validation des acquis de l'expérience en premier jury (VAE) de 2002 à 2014</t>
  </si>
  <si>
    <t>%</t>
  </si>
  <si>
    <t>Validations totales en premier jury</t>
  </si>
  <si>
    <t>Validations partielles en premier jury</t>
  </si>
  <si>
    <t>Ensemble des validations en premier jury</t>
  </si>
  <si>
    <t>Validations totales en post-premier jury</t>
  </si>
  <si>
    <t>Ensemble des validations</t>
  </si>
  <si>
    <t>Nombre</t>
  </si>
  <si>
    <t>Évolution 2013-2014 (%)</t>
  </si>
  <si>
    <t>Évolution 2012-2013 (%)</t>
  </si>
  <si>
    <t>Évolution 2012-2014 (%)</t>
  </si>
  <si>
    <t>Ensemble des bénéficiaires</t>
  </si>
  <si>
    <t>Moins de 30 ans</t>
  </si>
  <si>
    <t>30-39 ans</t>
  </si>
  <si>
    <t>40-49 ans</t>
  </si>
  <si>
    <t>50 ans et plus</t>
  </si>
  <si>
    <t>DUT-DEUST-DNTS</t>
  </si>
  <si>
    <t>Licence professionnelle</t>
  </si>
  <si>
    <t>Licence</t>
  </si>
  <si>
    <t>Maîtrise</t>
  </si>
  <si>
    <t>Master</t>
  </si>
  <si>
    <t>Doctorat</t>
  </si>
  <si>
    <t>Diplôme d'ingénieur</t>
  </si>
  <si>
    <t>Autres diplômes et titres inscrits au RNCP</t>
  </si>
  <si>
    <t>Total</t>
  </si>
  <si>
    <t>3 - Répartition des bénéficiaires de VAE en premier jury selon le diplôme obtenu et l'âge en 2014 (en %)</t>
  </si>
  <si>
    <t>En premier jury</t>
  </si>
  <si>
    <t>En post-premier jury</t>
  </si>
  <si>
    <t>Validations totales</t>
  </si>
  <si>
    <t>Validations partielles</t>
  </si>
  <si>
    <t>Sans diplôme et niveau V
(CAP/BEP ou équivalents)</t>
  </si>
  <si>
    <t>Niveau IV
(Baccalauréat ou équivalents)</t>
  </si>
  <si>
    <t>5 - Répartition des bénéficiaires de VAE selon les diplômes visés et le diplôme le plus élevé possédé en 2014 (en %)</t>
  </si>
  <si>
    <t>Niveau III
(Bac + 2 ou équivalent)</t>
  </si>
  <si>
    <t>Niveau II
(Bac + 3/4 ou équivalent)</t>
  </si>
  <si>
    <t>Niveau I
(Bac + 5/8 ou équivalent)</t>
  </si>
  <si>
    <t>Somme des validation totales et partielles en premier jury</t>
  </si>
  <si>
    <t>Validation totales en premier jury</t>
  </si>
  <si>
    <t>Validation partielles en premier jury</t>
  </si>
  <si>
    <t>Effectifs</t>
  </si>
  <si>
    <t>Pourcentages</t>
  </si>
  <si>
    <t>Sexe</t>
  </si>
  <si>
    <t>Homme</t>
  </si>
  <si>
    <t>Femme</t>
  </si>
  <si>
    <t>Statut d'emploi</t>
  </si>
  <si>
    <t>Actifs occupés</t>
  </si>
  <si>
    <t>Actifs à la recherche d'un emploi</t>
  </si>
  <si>
    <t>Inactifs</t>
  </si>
  <si>
    <t>PCS des actifs occupés</t>
  </si>
  <si>
    <t>Ouvriers</t>
  </si>
  <si>
    <t>Employés</t>
  </si>
  <si>
    <t>Professions intermédiaires</t>
  </si>
  <si>
    <t>Cadres</t>
  </si>
  <si>
    <t>Actifs non salariés</t>
  </si>
  <si>
    <t>Diplômes</t>
  </si>
  <si>
    <t>DUT-DEUST- DNTS</t>
  </si>
  <si>
    <t>Autre</t>
  </si>
  <si>
    <t>Maîtrise hors LMD</t>
  </si>
  <si>
    <t>Âge</t>
  </si>
  <si>
    <t>Dossiers déposés</t>
  </si>
  <si>
    <t>Dossiers déclarés recevables</t>
  </si>
  <si>
    <t>Dossiers examinés par le jury</t>
  </si>
  <si>
    <t>Premier jury</t>
  </si>
  <si>
    <t>Post-premier jury</t>
  </si>
  <si>
    <t>Poids des VAE</t>
  </si>
  <si>
    <t>Décisions favorables
(1)</t>
  </si>
  <si>
    <t>Dont diplômes attribués dans leur totalité</t>
  </si>
  <si>
    <t>Soit en % des décisions favorables</t>
  </si>
  <si>
    <t>Décisions favorables
(2)</t>
  </si>
  <si>
    <t>Académie d'Aix-Marseille</t>
  </si>
  <si>
    <t>Aix-Marseille Université</t>
  </si>
  <si>
    <t>Université d'Avignon et des pays du Vaucluse</t>
  </si>
  <si>
    <t>Académie d'Amiens</t>
  </si>
  <si>
    <t>Université de technologie de Compiègne</t>
  </si>
  <si>
    <t>Académie de Besançon</t>
  </si>
  <si>
    <t>Université de technologie de Belfort-Montbéliard</t>
  </si>
  <si>
    <t>Académie de Bordeaux</t>
  </si>
  <si>
    <t>Université de Bordeaux</t>
  </si>
  <si>
    <t>Université de Pau et des Pays de l'Adour</t>
  </si>
  <si>
    <t>Académie de Caen</t>
  </si>
  <si>
    <t>Université de Caen Normandie</t>
  </si>
  <si>
    <t>Académie de Clermont-Ferrand</t>
  </si>
  <si>
    <t>Académie de Corse</t>
  </si>
  <si>
    <t>Académie de Créteil</t>
  </si>
  <si>
    <t>Université de Paris-Est Marne-la-Vallée</t>
  </si>
  <si>
    <t>Académie de Dijon</t>
  </si>
  <si>
    <t>Université de Bourgogne : Dijon</t>
  </si>
  <si>
    <t>Académie de Grenoble</t>
  </si>
  <si>
    <t>Université  de  Savoie : Chambéry</t>
  </si>
  <si>
    <t>Académie de Lille</t>
  </si>
  <si>
    <t>Université d'Artois</t>
  </si>
  <si>
    <t>Université du littoral Côte d'Opale</t>
  </si>
  <si>
    <t>Université de Valenciennes et Hainaut-Cambrésis</t>
  </si>
  <si>
    <t>Académie de Limoges</t>
  </si>
  <si>
    <t>Université de Limoges</t>
  </si>
  <si>
    <t>Académie de Lyon</t>
  </si>
  <si>
    <t>Université Lumière : Lyon II</t>
  </si>
  <si>
    <t>Académie de Montpellier</t>
  </si>
  <si>
    <t>Université de Perpignan Via Domitia</t>
  </si>
  <si>
    <t>Université de Nîmes : Unimes</t>
  </si>
  <si>
    <t>Académie de Nancy-Metz</t>
  </si>
  <si>
    <t>Université de Lorraine</t>
  </si>
  <si>
    <t>Académie de Nantes</t>
  </si>
  <si>
    <t>Université d'Angers</t>
  </si>
  <si>
    <t>Université du Maine: le Mans</t>
  </si>
  <si>
    <t>Université de Nantes</t>
  </si>
  <si>
    <t>Académie de Nice</t>
  </si>
  <si>
    <t>Université de Nice - Sophia Antipolis</t>
  </si>
  <si>
    <t>Université du Sud Toulon-Var</t>
  </si>
  <si>
    <t>Académie d'Orléans-Tours</t>
  </si>
  <si>
    <t>Université d'Orléans</t>
  </si>
  <si>
    <t>Académie de Paris</t>
  </si>
  <si>
    <t>Académie de Poitiers</t>
  </si>
  <si>
    <t>Université de Poitiers</t>
  </si>
  <si>
    <t>Académie de Reims</t>
  </si>
  <si>
    <t>Université de Reims Champagne-Ardenne</t>
  </si>
  <si>
    <t>Université de technologie de Troyes</t>
  </si>
  <si>
    <t>Académie de Rennes</t>
  </si>
  <si>
    <t>Université de Bretagne Occidentale : Brest</t>
  </si>
  <si>
    <t>Université de Bretagne Sud</t>
  </si>
  <si>
    <t>Académie de Rouen</t>
  </si>
  <si>
    <t>Université du Havre</t>
  </si>
  <si>
    <t>Université de Rouen</t>
  </si>
  <si>
    <t>Académie de Strasbourg</t>
  </si>
  <si>
    <t>Université de Haute Alsace : Mulhouse</t>
  </si>
  <si>
    <t>Université de Strasbourg</t>
  </si>
  <si>
    <t>Académie de Toulouse</t>
  </si>
  <si>
    <t>Institut national polytechnique de Toulouse</t>
  </si>
  <si>
    <t>Académie de Versailles</t>
  </si>
  <si>
    <t>Université d'Évry-Val d'Essonne</t>
  </si>
  <si>
    <t>Académies d’outre-mer</t>
  </si>
  <si>
    <t>Université des Antilles et de la Guyane</t>
  </si>
  <si>
    <t>Académie de La Réunion</t>
  </si>
  <si>
    <t>Académie de Nouvelle-Calédonie</t>
  </si>
  <si>
    <t>Ensemble des universités</t>
  </si>
  <si>
    <t>(1) Nombre de personnes ayant obtenu tout ou partie de diplôme.</t>
  </si>
  <si>
    <t>(2) Nombre de personnes ayant obtenu un diplôme complet après une ou plusieurs validations partielles.</t>
  </si>
  <si>
    <t>Université de Picardie Jules-Verne : Amiens</t>
  </si>
  <si>
    <t>Université Michel de Montaigne : Bordeaux III</t>
  </si>
  <si>
    <t>Université d'Auvergne : Clermont-Ferrand I</t>
  </si>
  <si>
    <t>Université Blaise-Pascal : Clermont-Ferrand II</t>
  </si>
  <si>
    <t>7 - Nombre de validations des acquis de l'expérience (VAE) dans les universités et le Cnam ayant utilisé le dispositif en 2014</t>
  </si>
  <si>
    <t>Université de Franche-Comté : Besançon</t>
  </si>
  <si>
    <t>Université Pascal-Paoli : Corse</t>
  </si>
  <si>
    <t>Université Université Paris-Est Créteil Val-de-Marne : Paris XII</t>
  </si>
  <si>
    <t>Université Paris-Nord : Paris XIII</t>
  </si>
  <si>
    <t>Université Vincennes-Saint-Denis : Paris VIII</t>
  </si>
  <si>
    <t>Université Joseph-Fourier : Grenoble I</t>
  </si>
  <si>
    <t>Université Pierre-Mendès-France : Grenoble II</t>
  </si>
  <si>
    <t>Université Stendhal : Grenoble III</t>
  </si>
  <si>
    <t>Université des Sciences et technologie : Lille I</t>
  </si>
  <si>
    <t>Université Charles-de-Gaulle : Lille III</t>
  </si>
  <si>
    <t>Université Claude-Bernard : Lyon I</t>
  </si>
  <si>
    <t>Université Jean-Moulin : Lyon III</t>
  </si>
  <si>
    <t>Université Jean-Monnet : Saint-Étienne</t>
  </si>
  <si>
    <t>Université Montpellier I</t>
  </si>
  <si>
    <t>Université Montpellier II</t>
  </si>
  <si>
    <t>Université Paul-Valéry : Montpellier III</t>
  </si>
  <si>
    <t>Université François-Rabelais Tours</t>
  </si>
  <si>
    <t>Université Panthéon-Sorbonne : Paris I</t>
  </si>
  <si>
    <t>Université Panthéon-Assas : Paris II</t>
  </si>
  <si>
    <t>Université de la Sorbonne Nouvelle : Paris III</t>
  </si>
  <si>
    <t>Université Paris-Sorbonne : Paris IV</t>
  </si>
  <si>
    <t>Université Paris Descartes : Paris V</t>
  </si>
  <si>
    <t>Université Pierre-et-Marie-Curie : Paris VI</t>
  </si>
  <si>
    <t>Université Paris Diderot : Paris VII</t>
  </si>
  <si>
    <t>Université Paris Dauphine : Paris IX</t>
  </si>
  <si>
    <t>Université de La Rochelle</t>
  </si>
  <si>
    <t>Université Rennes I</t>
  </si>
  <si>
    <t>Université de Haute Bretagne : Rennes II</t>
  </si>
  <si>
    <t>Université Toulouse I Capitole</t>
  </si>
  <si>
    <t>Université de Cergy-Pontoise</t>
  </si>
  <si>
    <t>Université Paris Sud : Paris XI</t>
  </si>
  <si>
    <t>Université Paris X Ouest Nanterre La Défense</t>
  </si>
  <si>
    <t>Université de Versailles Saint-Quentin-en-Yvelines</t>
  </si>
  <si>
    <t>Université de La Réunion</t>
  </si>
  <si>
    <t>Université de Nouvelle-Calédonie</t>
  </si>
  <si>
    <t>Cnam</t>
  </si>
  <si>
    <t>Université Toulouse Le Mirail : Toulouse II</t>
  </si>
  <si>
    <t>Université Paul-Sabatier : Toulouse III</t>
  </si>
  <si>
    <t>Dossiers examinés par la Commission</t>
  </si>
  <si>
    <t>Décisions favorables</t>
  </si>
  <si>
    <t>Soit en % des dossiers examinés</t>
  </si>
  <si>
    <t>8 - Nombre de validations des acquis professionnels et personnels (VAP) dans les universités et le Cnam ayant utilisé le dispositif en 2014</t>
  </si>
  <si>
    <t>6 - Caractéristiques des bénéficiaires de validations des acquis de l'expérience entre 2012 et 2014 (en %)</t>
  </si>
  <si>
    <t>2 - Répartition des bénéficiaires de VAE selon le type de validation entre 2012 et 2014</t>
  </si>
  <si>
    <t>4 - Répartition des bénéficiaires de VAE selon le diplôme obtenu en 2014 (en %)</t>
  </si>
  <si>
    <t>Université du Droit et de la Santé : Lille II</t>
  </si>
  <si>
    <t>LA VALIDATION DES ACQUIS DE L’EXPÉRIENCE (VAE)</t>
  </si>
  <si>
    <t>C’est la loi de modernisation sociale n° 2002-73 du 17 janvier 2002 qui a créé le dispositif de la validation des acquis de l’expérience (VAE). Droit individuel ouvert à tous, ce nouveau droit à la VAE est inscrit au Code de l’éducation et au Code du travail.</t>
  </si>
  <si>
    <t>C’est une démarche tout à fait innovante. La loi de juillet 1992 (décret 1993) avait ouvert la voie de la validation des acquis pour l’obtention d’un diplôme en permettant la délivrance d’une partie de celui-ci.</t>
  </si>
  <si>
    <t>La VAE va plus loin. Elle permet par la reconnaissance de l’expérience professionnelle ou non d’obtenir un diplôme ou une certification dans sa totalité et pas seulement une partie de diplôme comme avec le précédent dispositif de 1992.</t>
  </si>
  <si>
    <t>Le décret du 27 mars 1993 pris en application de la loi postulait en effet que la dispense accordée ne pouvait porter sur la totalité des épreuves ou UV de diplômes. Toute l’expérience peut être prise en compte, qu’elle ait été acquise dans le cadre d’une activité salariée, non salariée ou bénévole, dès lors que l’expérience professionnelle d’au moins trois ans est en relation avec le diplôme visé. Les textes font de la VAE un nouveau mode d’accès à la certification, sans passer par la formation, au même titre que la formation initiale, la formation continue, l’apprentissage.</t>
  </si>
  <si>
    <t>L’accès à la certification s’applique à toutes les certifications à visée professionnelle (diplômes, titres, certificats), qu’elles soient délivrées par l’État, les branches professionnelles ou des organismes privés. Ces certifications font l’objet d’un recensement dans le Répertoire national des certifications professionnelles (RNCP).</t>
  </si>
  <si>
    <t>Toutes les demandes sont instruites à l’université par la Cellule d’accueil des adultes en reprise d’études (ou un service analogue) qui a pour mission d’aider les demandeurs à mieux définir leur projet et à les accompagner dans la procédure. Elle est composée d’ingénieurs spécialisés en formation continue et travaille en lien étroit avec les équipes pédagogiques des unités de formation et de recherche (UFR) et avec le service universitaire de l’information et de l’orientation.</t>
  </si>
  <si>
    <t>L’octroi des validations relève des jurys de validation. Également prescripteurs, ces jurys peuvent accorder des validations partielles, à défaut de la totalité de la certification et se prononcer sur le parcours restant à accomplir par le candidat (rapport, étude, complément d’expérience…) pour obtenir la totalité de la certification.</t>
  </si>
  <si>
    <t>Ainsi, le parcours vers la validation totale d’un diplôme peut s’étaler parfois sur plusieurs années. Les demandes déclarées recevables ou examinées par le jury en 2014 peuvent avoir été déposées en 2013. Il n’y a donc pas de continuité entre les demandes déposées, recevables et examinées.</t>
  </si>
  <si>
    <t>LA VALIDATION DES ACQUIS PROFESSIONNELS ET PERSONNELS (VAPP)</t>
  </si>
  <si>
    <t>La VAPP, dispositif mis en place par le décret n° 85-906 du 23 août 1985, permet, par l’octroi d’une dispense, la poursuite d’études aux différents niveaux post-baccalauréat pour les candidats qui n’ont pas les titres et diplômes requis pour s’inscrire à une formation.</t>
  </si>
  <si>
    <t>La dispense est accordée par une commission pédagogique.</t>
  </si>
  <si>
    <r>
      <t>En 2014, parmi les 19 000 demandes de VAPP examinées par la commission, près de 13 500 ont fait l’objet d’une décision favorable. Ces dernières sont en hausse de 17 % par rapport à 2013 (</t>
    </r>
    <r>
      <rPr>
        <sz val="9"/>
        <color rgb="FF00B0F0"/>
        <rFont val="Arial"/>
        <family val="2"/>
      </rPr>
      <t>FIGURE 8</t>
    </r>
    <r>
      <rPr>
        <sz val="9"/>
        <color rgb="FF000000"/>
        <rFont val="Arial"/>
        <family val="2"/>
      </rPr>
      <t>).</t>
    </r>
  </si>
  <si>
    <t>SOURCE</t>
  </si>
  <si>
    <t>Cette étude repose sur les données fournies par les services de formation continue des universités et le Cnam dans l’enquête n° 67 de la direction de l’évaluation, de la prospective et de la performance (DEPP). En 2014, l’enquête concerne 78 universités et le Cnam.</t>
  </si>
  <si>
    <r>
      <t>Suite à un changement de statut juridique, l’INP de Grenoble, devenu école d’ingénieurs externe, est sorti du champ de l’enquête et l’université de Nîmes, en passant de centre universitaire de formation et de recherche à université, y est entrée. L’université de Nouvelle-Calédonie y est également entrée en application du décret n° 2013-756 du 19 août 2013. Les universités bordelaises ont fusionné : Bordeaux I, Bordeaux II et Bordeaux IV sont devenues Université de Bordeaux. En raison notamment de la scission de l’université des Antilles et de la Guyane au 1</t>
    </r>
    <r>
      <rPr>
        <vertAlign val="superscript"/>
        <sz val="9"/>
        <color theme="1"/>
        <rFont val="Arial"/>
        <family val="2"/>
      </rPr>
      <t>er</t>
    </r>
    <r>
      <rPr>
        <sz val="9"/>
        <color theme="1"/>
        <rFont val="Arial"/>
        <family val="2"/>
      </rPr>
      <t> janvier 2015, aucune donnée n’a pu être recueillie pour le site de la Guadeloupe en cours de réorganisation.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</si>
</sst>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8"/>
      <name val="Arial"/>
      <family val="2"/>
    </font>
    <font>
      <i/>
      <sz val="8"/>
      <name val="Arial"/>
      <family val="2"/>
    </font>
    <font>
      <b/>
      <sz val="8"/>
      <name val="Arial"/>
      <family val="2"/>
    </font>
    <font>
      <sz val="8"/>
      <color theme="1"/>
      <name val="Arial"/>
      <family val="2"/>
    </font>
    <font>
      <b/>
      <sz val="8"/>
      <color rgb="FFCC0099"/>
      <name val="Arial"/>
      <family val="2"/>
    </font>
    <font>
      <i/>
      <sz val="8"/>
      <color theme="1"/>
      <name val="Arial"/>
      <family val="2"/>
    </font>
    <font>
      <b/>
      <sz val="8"/>
      <color rgb="FF000000"/>
      <name val="Arial"/>
      <family val="2"/>
    </font>
    <font>
      <sz val="8"/>
      <color rgb="FF000000"/>
      <name val="Arial"/>
      <family val="2"/>
    </font>
    <font>
      <sz val="8"/>
      <color rgb="FFCC0099"/>
      <name val="Arial"/>
      <family val="2"/>
    </font>
    <font>
      <b/>
      <sz val="10"/>
      <color rgb="FF009999"/>
      <name val="Arial"/>
      <family val="2"/>
    </font>
    <font>
      <sz val="9"/>
      <color theme="1"/>
      <name val="Arial"/>
      <family val="2"/>
    </font>
    <font>
      <sz val="9"/>
      <color rgb="FF000000"/>
      <name val="Arial"/>
      <family val="2"/>
    </font>
    <font>
      <sz val="9"/>
      <color rgb="FF00B0F0"/>
      <name val="Arial"/>
      <family val="2"/>
    </font>
    <font>
      <vertAlign val="superscript"/>
      <sz val="9"/>
      <color theme="1"/>
      <name val="Arial"/>
      <family val="2"/>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rgb="FFCC0099"/>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bottom style="medium">
        <color rgb="FFCC0099"/>
      </bottom>
      <diagonal/>
    </border>
    <border>
      <left style="thin">
        <color auto="1"/>
      </left>
      <right/>
      <top style="thick">
        <color rgb="FFCC0099"/>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top/>
      <bottom/>
      <diagonal/>
    </border>
    <border>
      <left/>
      <right style="thin">
        <color auto="1"/>
      </right>
      <top style="thick">
        <color rgb="FFCC0099"/>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style="thin">
        <color rgb="FFCC0099"/>
      </left>
      <right style="thin">
        <color auto="1"/>
      </right>
      <top style="thick">
        <color rgb="FFCC0099"/>
      </top>
      <bottom style="thin">
        <color auto="1"/>
      </bottom>
      <diagonal/>
    </border>
    <border>
      <left style="thin">
        <color auto="1"/>
      </left>
      <right style="thin">
        <color rgb="FFCC0099"/>
      </right>
      <top style="thick">
        <color rgb="FFCC0099"/>
      </top>
      <bottom style="thin">
        <color auto="1"/>
      </bottom>
      <diagonal/>
    </border>
    <border>
      <left style="thin">
        <color rgb="FFCC0099"/>
      </left>
      <right style="thin">
        <color auto="1"/>
      </right>
      <top style="thin">
        <color indexed="64"/>
      </top>
      <bottom style="thin">
        <color indexed="64"/>
      </bottom>
      <diagonal/>
    </border>
    <border>
      <left style="thin">
        <color auto="1"/>
      </left>
      <right style="thin">
        <color rgb="FFCC0099"/>
      </right>
      <top style="thin">
        <color indexed="64"/>
      </top>
      <bottom style="thin">
        <color indexed="64"/>
      </bottom>
      <diagonal/>
    </border>
    <border>
      <left style="thin">
        <color rgb="FFCC0099"/>
      </left>
      <right style="thin">
        <color auto="1"/>
      </right>
      <top style="thin">
        <color indexed="64"/>
      </top>
      <bottom/>
      <diagonal/>
    </border>
    <border>
      <left style="thin">
        <color auto="1"/>
      </left>
      <right style="thin">
        <color rgb="FFCC0099"/>
      </right>
      <top style="thin">
        <color indexed="64"/>
      </top>
      <bottom/>
      <diagonal/>
    </border>
    <border>
      <left style="thin">
        <color rgb="FFCC0099"/>
      </left>
      <right style="thin">
        <color auto="1"/>
      </right>
      <top/>
      <bottom/>
      <diagonal/>
    </border>
    <border>
      <left style="thin">
        <color auto="1"/>
      </left>
      <right style="thin">
        <color rgb="FFCC0099"/>
      </right>
      <top/>
      <bottom/>
      <diagonal/>
    </border>
    <border>
      <left/>
      <right/>
      <top style="thin">
        <color indexed="64"/>
      </top>
      <bottom style="thin">
        <color indexed="64"/>
      </bottom>
      <diagonal/>
    </border>
    <border>
      <left style="thin">
        <color auto="1"/>
      </left>
      <right style="thin">
        <color auto="1"/>
      </right>
      <top style="thin">
        <color rgb="FFCC0099"/>
      </top>
      <bottom/>
      <diagonal/>
    </border>
    <border>
      <left style="thin">
        <color auto="1"/>
      </left>
      <right style="thin">
        <color auto="1"/>
      </right>
      <top/>
      <bottom style="medium">
        <color rgb="FFCC0099"/>
      </bottom>
      <diagonal/>
    </border>
    <border>
      <left style="thin">
        <color auto="1"/>
      </left>
      <right style="thin">
        <color auto="1"/>
      </right>
      <top style="medium">
        <color rgb="FFCC0099"/>
      </top>
      <bottom style="thin">
        <color rgb="FFCC0099"/>
      </bottom>
      <diagonal/>
    </border>
    <border>
      <left style="thin">
        <color auto="1"/>
      </left>
      <right/>
      <top style="thin">
        <color rgb="FFCC0099"/>
      </top>
      <bottom/>
      <diagonal/>
    </border>
    <border>
      <left style="thin">
        <color auto="1"/>
      </left>
      <right/>
      <top/>
      <bottom style="medium">
        <color rgb="FFCC0099"/>
      </bottom>
      <diagonal/>
    </border>
    <border>
      <left/>
      <right style="thin">
        <color auto="1"/>
      </right>
      <top style="thin">
        <color rgb="FFCC0099"/>
      </top>
      <bottom/>
      <diagonal/>
    </border>
    <border>
      <left/>
      <right style="thin">
        <color auto="1"/>
      </right>
      <top/>
      <bottom style="medium">
        <color rgb="FFCC0099"/>
      </bottom>
      <diagonal/>
    </border>
    <border>
      <left style="thin">
        <color rgb="FFCC0099"/>
      </left>
      <right style="thin">
        <color auto="1"/>
      </right>
      <top style="thin">
        <color rgb="FFCC0099"/>
      </top>
      <bottom/>
      <diagonal/>
    </border>
    <border>
      <left style="thin">
        <color auto="1"/>
      </left>
      <right style="thin">
        <color rgb="FFCC0099"/>
      </right>
      <top style="thin">
        <color rgb="FFCC0099"/>
      </top>
      <bottom/>
      <diagonal/>
    </border>
    <border>
      <left style="thin">
        <color rgb="FFCC0099"/>
      </left>
      <right style="thin">
        <color auto="1"/>
      </right>
      <top/>
      <bottom style="medium">
        <color rgb="FFCC0099"/>
      </bottom>
      <diagonal/>
    </border>
    <border>
      <left style="thin">
        <color auto="1"/>
      </left>
      <right style="thin">
        <color rgb="FFCC0099"/>
      </right>
      <top/>
      <bottom style="medium">
        <color rgb="FFCC0099"/>
      </bottom>
      <diagonal/>
    </border>
    <border>
      <left style="thin">
        <color auto="1"/>
      </left>
      <right style="thin">
        <color auto="1"/>
      </right>
      <top style="thin">
        <color rgb="FFCC0099"/>
      </top>
      <bottom style="thin">
        <color rgb="FFCC0099"/>
      </bottom>
      <diagonal/>
    </border>
    <border>
      <left style="thin">
        <color auto="1"/>
      </left>
      <right style="thin">
        <color auto="1"/>
      </right>
      <top/>
      <bottom style="thin">
        <color rgb="FFCC0099"/>
      </bottom>
      <diagonal/>
    </border>
  </borders>
  <cellStyleXfs count="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cellStyleXfs>
  <cellXfs count="275">
    <xf numFmtId="0" fontId="0" fillId="0" borderId="0" xfId="0"/>
    <xf numFmtId="0" fontId="3" fillId="0" borderId="0" xfId="2" applyFont="1" applyFill="1" applyBorder="1" applyAlignment="1">
      <alignment vertical="center"/>
    </xf>
    <xf numFmtId="0" fontId="4" fillId="0" borderId="0" xfId="2" applyFont="1" applyFill="1" applyBorder="1" applyAlignment="1">
      <alignment vertical="center"/>
    </xf>
    <xf numFmtId="0" fontId="5" fillId="0" borderId="0" xfId="0" applyFont="1" applyBorder="1"/>
    <xf numFmtId="0" fontId="6" fillId="0" borderId="0" xfId="0" applyFont="1" applyBorder="1"/>
    <xf numFmtId="0" fontId="6" fillId="0" borderId="0" xfId="0" applyFont="1" applyFill="1" applyBorder="1"/>
    <xf numFmtId="0" fontId="5" fillId="0" borderId="0" xfId="0" applyFont="1" applyFill="1" applyBorder="1"/>
    <xf numFmtId="0" fontId="3" fillId="0" borderId="0" xfId="0" applyFont="1" applyBorder="1"/>
    <xf numFmtId="0" fontId="6" fillId="0" borderId="0" xfId="0" applyFont="1" applyBorder="1" applyAlignment="1">
      <alignment horizontal="center"/>
    </xf>
    <xf numFmtId="0" fontId="3" fillId="0" borderId="3" xfId="0" applyFont="1" applyFill="1" applyBorder="1"/>
    <xf numFmtId="3" fontId="6" fillId="0" borderId="3" xfId="0" applyNumberFormat="1" applyFont="1" applyFill="1" applyBorder="1" applyAlignment="1">
      <alignment horizontal="center"/>
    </xf>
    <xf numFmtId="0" fontId="3" fillId="0" borderId="4" xfId="0" applyFont="1" applyFill="1" applyBorder="1"/>
    <xf numFmtId="164" fontId="6" fillId="0" borderId="4" xfId="0" applyNumberFormat="1" applyFont="1" applyFill="1" applyBorder="1" applyAlignment="1">
      <alignment horizontal="center"/>
    </xf>
    <xf numFmtId="164" fontId="6" fillId="0" borderId="4" xfId="1" applyNumberFormat="1" applyFont="1" applyFill="1" applyBorder="1" applyAlignment="1">
      <alignment horizontal="center"/>
    </xf>
    <xf numFmtId="10" fontId="6" fillId="0" borderId="4" xfId="0" applyNumberFormat="1" applyFont="1" applyBorder="1" applyAlignment="1">
      <alignment horizontal="center"/>
    </xf>
    <xf numFmtId="0" fontId="6" fillId="0" borderId="2" xfId="0" applyFont="1" applyFill="1" applyBorder="1"/>
    <xf numFmtId="0" fontId="3" fillId="0" borderId="2" xfId="0" applyFont="1" applyFill="1" applyBorder="1" applyAlignment="1">
      <alignment horizontal="center"/>
    </xf>
    <xf numFmtId="0" fontId="5" fillId="0" borderId="1" xfId="3" applyNumberFormat="1" applyFont="1" applyFill="1" applyBorder="1" applyAlignment="1">
      <alignment horizontal="center" vertical="center"/>
    </xf>
    <xf numFmtId="0" fontId="3" fillId="0" borderId="1" xfId="0" applyFont="1" applyBorder="1" applyAlignment="1">
      <alignment horizontal="center"/>
    </xf>
    <xf numFmtId="0" fontId="5" fillId="0" borderId="0" xfId="0" applyFont="1" applyBorder="1" applyAlignment="1">
      <alignment horizontal="left"/>
    </xf>
    <xf numFmtId="0" fontId="6" fillId="0" borderId="0" xfId="0" applyFont="1" applyBorder="1" applyAlignment="1">
      <alignment horizontal="left"/>
    </xf>
    <xf numFmtId="0" fontId="3" fillId="0" borderId="0" xfId="0" applyFont="1" applyBorder="1" applyAlignment="1">
      <alignment horizontal="left"/>
    </xf>
    <xf numFmtId="0" fontId="3" fillId="0" borderId="0" xfId="2" applyFont="1" applyFill="1" applyBorder="1" applyAlignment="1">
      <alignment horizontal="left" vertical="center"/>
    </xf>
    <xf numFmtId="0" fontId="4" fillId="0" borderId="0" xfId="2" applyFont="1" applyFill="1" applyBorder="1" applyAlignment="1">
      <alignment horizontal="left" vertical="center"/>
    </xf>
    <xf numFmtId="0" fontId="3" fillId="0" borderId="5" xfId="0" applyFont="1" applyBorder="1" applyAlignment="1">
      <alignment horizontal="left"/>
    </xf>
    <xf numFmtId="3" fontId="6" fillId="0" borderId="5" xfId="0" applyNumberFormat="1" applyFont="1" applyBorder="1" applyAlignment="1">
      <alignment horizontal="center"/>
    </xf>
    <xf numFmtId="165" fontId="6" fillId="0" borderId="5" xfId="0" applyNumberFormat="1" applyFont="1" applyBorder="1" applyAlignment="1">
      <alignment horizontal="center"/>
    </xf>
    <xf numFmtId="0" fontId="3" fillId="0" borderId="3" xfId="0" applyFont="1" applyBorder="1" applyAlignment="1">
      <alignment horizontal="left"/>
    </xf>
    <xf numFmtId="3" fontId="6" fillId="0" borderId="3" xfId="0" applyNumberFormat="1" applyFont="1" applyBorder="1" applyAlignment="1">
      <alignment horizontal="center"/>
    </xf>
    <xf numFmtId="165" fontId="6" fillId="0" borderId="3" xfId="0" applyNumberFormat="1" applyFont="1" applyBorder="1" applyAlignment="1">
      <alignment horizontal="center"/>
    </xf>
    <xf numFmtId="0" fontId="6" fillId="0" borderId="3" xfId="0" applyFont="1" applyBorder="1" applyAlignment="1">
      <alignment horizontal="left"/>
    </xf>
    <xf numFmtId="165" fontId="6" fillId="0" borderId="3" xfId="0"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4" xfId="0" applyNumberFormat="1" applyFont="1" applyBorder="1" applyAlignment="1">
      <alignment horizontal="center" vertical="center"/>
    </xf>
    <xf numFmtId="0" fontId="7" fillId="0" borderId="3" xfId="0" applyFont="1" applyFill="1" applyBorder="1" applyAlignment="1">
      <alignment horizontal="left"/>
    </xf>
    <xf numFmtId="3" fontId="7" fillId="0" borderId="3" xfId="0" applyNumberFormat="1" applyFont="1" applyFill="1" applyBorder="1" applyAlignment="1">
      <alignment horizontal="center"/>
    </xf>
    <xf numFmtId="165" fontId="7" fillId="0" borderId="3" xfId="0" applyNumberFormat="1" applyFont="1" applyBorder="1" applyAlignment="1">
      <alignment horizontal="center"/>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5" xfId="0" applyFont="1" applyFill="1" applyBorder="1"/>
    <xf numFmtId="165" fontId="7" fillId="0" borderId="5" xfId="3" applyNumberFormat="1" applyFont="1" applyFill="1" applyBorder="1" applyAlignment="1">
      <alignment horizontal="right" vertical="center" indent="1"/>
    </xf>
    <xf numFmtId="165" fontId="6" fillId="0" borderId="5" xfId="3" applyNumberFormat="1" applyFont="1" applyFill="1" applyBorder="1" applyAlignment="1">
      <alignment horizontal="right" vertical="center" indent="1"/>
    </xf>
    <xf numFmtId="165" fontId="7" fillId="0" borderId="3" xfId="3" applyNumberFormat="1" applyFont="1" applyFill="1" applyBorder="1" applyAlignment="1">
      <alignment horizontal="right" vertical="center" indent="1"/>
    </xf>
    <xf numFmtId="165" fontId="6" fillId="0" borderId="3" xfId="3" applyNumberFormat="1" applyFont="1" applyFill="1" applyBorder="1" applyAlignment="1">
      <alignment horizontal="right" vertical="center" indent="1"/>
    </xf>
    <xf numFmtId="0" fontId="3" fillId="0" borderId="3" xfId="0" applyFont="1" applyFill="1" applyBorder="1" applyAlignment="1">
      <alignment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3" applyNumberFormat="1" applyFont="1" applyFill="1" applyBorder="1" applyAlignment="1">
      <alignment horizontal="right" vertical="center" indent="2"/>
    </xf>
    <xf numFmtId="0" fontId="3" fillId="0" borderId="3" xfId="0" applyFont="1" applyFill="1" applyBorder="1" applyAlignment="1">
      <alignment horizontal="left" vertical="center"/>
    </xf>
    <xf numFmtId="0" fontId="3" fillId="0" borderId="3" xfId="3" applyNumberFormat="1" applyFont="1" applyFill="1" applyBorder="1" applyAlignment="1">
      <alignment horizontal="right" vertical="center" indent="2"/>
    </xf>
    <xf numFmtId="0" fontId="6" fillId="0" borderId="3" xfId="3" applyNumberFormat="1" applyFont="1" applyFill="1" applyBorder="1" applyAlignment="1">
      <alignment horizontal="right" vertical="center" indent="2"/>
    </xf>
    <xf numFmtId="0" fontId="3" fillId="0" borderId="3" xfId="0" applyFont="1" applyFill="1" applyBorder="1" applyAlignment="1">
      <alignment horizontal="left" vertical="center" wrapText="1"/>
    </xf>
    <xf numFmtId="0" fontId="6" fillId="0" borderId="2"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left" wrapText="1"/>
    </xf>
    <xf numFmtId="0" fontId="6" fillId="0" borderId="5" xfId="3" applyNumberFormat="1" applyFont="1" applyFill="1" applyBorder="1" applyAlignment="1">
      <alignment horizontal="center" vertical="center"/>
    </xf>
    <xf numFmtId="0" fontId="6" fillId="0" borderId="3" xfId="3" applyNumberFormat="1" applyFont="1" applyFill="1" applyBorder="1" applyAlignment="1">
      <alignment horizontal="center" vertical="center"/>
    </xf>
    <xf numFmtId="0" fontId="3" fillId="0" borderId="3" xfId="3" applyNumberFormat="1" applyFont="1" applyFill="1" applyBorder="1" applyAlignment="1">
      <alignment horizontal="center" vertical="center"/>
    </xf>
    <xf numFmtId="0" fontId="7" fillId="0" borderId="3" xfId="0" applyFont="1" applyFill="1" applyBorder="1" applyAlignment="1">
      <alignment horizontal="left" vertical="center" wrapText="1"/>
    </xf>
    <xf numFmtId="165" fontId="7" fillId="0" borderId="3" xfId="3" applyNumberFormat="1" applyFont="1" applyFill="1" applyBorder="1" applyAlignment="1">
      <alignment horizontal="center" vertical="center"/>
    </xf>
    <xf numFmtId="0" fontId="7" fillId="0" borderId="3" xfId="3" applyNumberFormat="1" applyFont="1" applyFill="1" applyBorder="1" applyAlignment="1">
      <alignment horizontal="center" vertical="center"/>
    </xf>
    <xf numFmtId="165" fontId="7" fillId="0" borderId="3" xfId="0" applyNumberFormat="1" applyFont="1" applyFill="1" applyBorder="1" applyAlignment="1">
      <alignment horizontal="center" vertical="center"/>
    </xf>
    <xf numFmtId="0" fontId="7" fillId="0" borderId="2" xfId="0" applyFont="1" applyFill="1" applyBorder="1" applyAlignment="1">
      <alignment horizontal="center"/>
    </xf>
    <xf numFmtId="0" fontId="7" fillId="0" borderId="3" xfId="0" applyFont="1" applyFill="1" applyBorder="1"/>
    <xf numFmtId="165" fontId="7" fillId="0" borderId="3" xfId="0" applyNumberFormat="1" applyFont="1" applyFill="1" applyBorder="1" applyAlignment="1">
      <alignment horizontal="right" vertical="center" indent="1"/>
    </xf>
    <xf numFmtId="0" fontId="7" fillId="0" borderId="3" xfId="0" applyFont="1" applyFill="1" applyBorder="1" applyAlignment="1">
      <alignment horizontal="left" vertical="center"/>
    </xf>
    <xf numFmtId="165" fontId="7" fillId="0" borderId="3" xfId="0" applyNumberFormat="1" applyFont="1" applyFill="1" applyBorder="1" applyAlignment="1">
      <alignment horizontal="right" vertical="center" indent="2"/>
    </xf>
    <xf numFmtId="0" fontId="3" fillId="0" borderId="0" xfId="0" applyFont="1" applyFill="1" applyBorder="1"/>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65" fontId="3" fillId="0" borderId="5" xfId="3" applyNumberFormat="1" applyFont="1" applyFill="1" applyBorder="1" applyAlignment="1">
      <alignment horizontal="right" vertical="center" indent="1"/>
    </xf>
    <xf numFmtId="0" fontId="3" fillId="0" borderId="5" xfId="0" applyFont="1" applyFill="1" applyBorder="1" applyAlignment="1">
      <alignment horizontal="right" vertical="center" indent="1"/>
    </xf>
    <xf numFmtId="165" fontId="3" fillId="0" borderId="5" xfId="0" applyNumberFormat="1" applyFont="1" applyFill="1" applyBorder="1" applyAlignment="1">
      <alignment horizontal="right" vertical="center" indent="1"/>
    </xf>
    <xf numFmtId="165" fontId="3" fillId="0" borderId="3" xfId="3" applyNumberFormat="1" applyFont="1" applyFill="1" applyBorder="1" applyAlignment="1">
      <alignment horizontal="right" vertical="center" indent="1"/>
    </xf>
    <xf numFmtId="165" fontId="3" fillId="0" borderId="3" xfId="0" applyNumberFormat="1" applyFont="1" applyFill="1" applyBorder="1" applyAlignment="1">
      <alignment horizontal="right" vertical="center" indent="1"/>
    </xf>
    <xf numFmtId="0" fontId="3" fillId="0" borderId="3" xfId="0" applyFont="1" applyFill="1" applyBorder="1" applyAlignment="1">
      <alignment horizontal="right" vertical="center" indent="1"/>
    </xf>
    <xf numFmtId="0" fontId="6" fillId="0" borderId="0" xfId="0" applyFont="1" applyBorder="1" applyAlignment="1">
      <alignment horizontal="center" vertical="center"/>
    </xf>
    <xf numFmtId="0" fontId="3" fillId="0" borderId="8" xfId="0" applyFont="1" applyFill="1" applyBorder="1" applyAlignment="1">
      <alignment horizontal="center" vertical="center"/>
    </xf>
    <xf numFmtId="165" fontId="3" fillId="0" borderId="9" xfId="3" applyNumberFormat="1" applyFont="1" applyFill="1" applyBorder="1" applyAlignment="1">
      <alignment horizontal="right" vertical="center" indent="1"/>
    </xf>
    <xf numFmtId="165" fontId="3" fillId="0" borderId="10" xfId="3" applyNumberFormat="1" applyFont="1" applyFill="1" applyBorder="1" applyAlignment="1">
      <alignment horizontal="right" vertical="center" inden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20" xfId="0" applyFont="1" applyFill="1" applyBorder="1" applyAlignment="1">
      <alignment horizontal="right" vertical="center" indent="1"/>
    </xf>
    <xf numFmtId="0" fontId="3" fillId="0" borderId="22" xfId="0" applyFont="1" applyFill="1" applyBorder="1" applyAlignment="1">
      <alignment horizontal="right" vertical="center" indent="1"/>
    </xf>
    <xf numFmtId="165" fontId="7" fillId="0" borderId="10" xfId="0" applyNumberFormat="1" applyFont="1" applyFill="1" applyBorder="1" applyAlignment="1">
      <alignment horizontal="right" vertical="center" indent="1"/>
    </xf>
    <xf numFmtId="165" fontId="7" fillId="0" borderId="21" xfId="0" applyNumberFormat="1" applyFont="1" applyFill="1" applyBorder="1" applyAlignment="1">
      <alignment horizontal="right" vertical="center" indent="1"/>
    </xf>
    <xf numFmtId="165" fontId="7" fillId="0" borderId="22" xfId="0" applyNumberFormat="1" applyFont="1" applyFill="1" applyBorder="1" applyAlignment="1">
      <alignment horizontal="right" vertical="center" indent="1"/>
    </xf>
    <xf numFmtId="165" fontId="7" fillId="0" borderId="14" xfId="0" applyNumberFormat="1" applyFont="1" applyFill="1" applyBorder="1" applyAlignment="1">
      <alignment horizontal="right" vertical="center" indent="1"/>
    </xf>
    <xf numFmtId="0" fontId="6" fillId="0" borderId="5" xfId="0" applyFont="1" applyBorder="1" applyAlignment="1">
      <alignment horizontal="right" vertical="center" indent="1"/>
    </xf>
    <xf numFmtId="0" fontId="3" fillId="0" borderId="5" xfId="3" applyNumberFormat="1" applyFont="1" applyFill="1" applyBorder="1" applyAlignment="1">
      <alignment horizontal="right" vertical="center" indent="1"/>
    </xf>
    <xf numFmtId="0" fontId="6" fillId="0" borderId="3" xfId="0" applyFont="1" applyBorder="1" applyAlignment="1">
      <alignment horizontal="right" vertical="center" indent="1"/>
    </xf>
    <xf numFmtId="0" fontId="3" fillId="0" borderId="3" xfId="3" applyNumberFormat="1" applyFont="1" applyFill="1" applyBorder="1" applyAlignment="1">
      <alignment horizontal="right" vertical="center" indent="1"/>
    </xf>
    <xf numFmtId="0" fontId="6" fillId="0" borderId="3" xfId="3" applyNumberFormat="1" applyFont="1" applyFill="1" applyBorder="1" applyAlignment="1">
      <alignment horizontal="right" vertical="center" indent="1"/>
    </xf>
    <xf numFmtId="0" fontId="3" fillId="0" borderId="3" xfId="0" applyFont="1" applyBorder="1" applyAlignment="1">
      <alignment horizontal="right" vertical="center" indent="1"/>
    </xf>
    <xf numFmtId="165" fontId="7" fillId="0" borderId="3" xfId="0" applyNumberFormat="1" applyFont="1" applyBorder="1" applyAlignment="1">
      <alignment horizontal="right" vertical="center" indent="1"/>
    </xf>
    <xf numFmtId="0" fontId="3" fillId="0" borderId="8" xfId="0" applyFont="1" applyFill="1" applyBorder="1" applyAlignment="1">
      <alignment horizontal="center" vertical="center" wrapText="1"/>
    </xf>
    <xf numFmtId="0" fontId="3" fillId="0" borderId="9" xfId="3" applyNumberFormat="1" applyFont="1" applyFill="1" applyBorder="1" applyAlignment="1">
      <alignment horizontal="right" vertical="center" indent="2"/>
    </xf>
    <xf numFmtId="0" fontId="3" fillId="0" borderId="10" xfId="3" applyNumberFormat="1" applyFont="1" applyFill="1" applyBorder="1" applyAlignment="1">
      <alignment horizontal="right" vertical="center" indent="2"/>
    </xf>
    <xf numFmtId="0" fontId="6" fillId="0" borderId="10" xfId="3" applyNumberFormat="1" applyFont="1" applyFill="1" applyBorder="1" applyAlignment="1">
      <alignment horizontal="right" vertical="center" indent="2"/>
    </xf>
    <xf numFmtId="165" fontId="3" fillId="0" borderId="10" xfId="3" applyNumberFormat="1" applyFont="1" applyFill="1" applyBorder="1" applyAlignment="1">
      <alignment horizontal="right" vertical="center" indent="2"/>
    </xf>
    <xf numFmtId="165" fontId="6" fillId="0" borderId="10" xfId="3" applyNumberFormat="1" applyFont="1" applyFill="1" applyBorder="1" applyAlignment="1">
      <alignment horizontal="right" vertical="center" indent="2"/>
    </xf>
    <xf numFmtId="165" fontId="7" fillId="0" borderId="10" xfId="0" applyNumberFormat="1" applyFont="1" applyFill="1" applyBorder="1" applyAlignment="1">
      <alignment horizontal="right" vertical="center" indent="2"/>
    </xf>
    <xf numFmtId="0" fontId="7" fillId="0" borderId="15" xfId="0" applyFont="1" applyBorder="1" applyAlignment="1">
      <alignment horizontal="center"/>
    </xf>
    <xf numFmtId="0" fontId="6" fillId="0" borderId="19" xfId="0" applyFont="1" applyBorder="1" applyAlignment="1">
      <alignment horizontal="right" vertical="center" indent="2"/>
    </xf>
    <xf numFmtId="0" fontId="6" fillId="0" borderId="21" xfId="0" applyFont="1" applyBorder="1" applyAlignment="1">
      <alignment horizontal="right" vertical="center" indent="2"/>
    </xf>
    <xf numFmtId="0" fontId="3" fillId="0" borderId="21" xfId="0" applyFont="1" applyBorder="1" applyAlignment="1">
      <alignment horizontal="right" vertical="center" indent="2"/>
    </xf>
    <xf numFmtId="165" fontId="7" fillId="0" borderId="21" xfId="0" applyNumberFormat="1" applyFont="1" applyFill="1" applyBorder="1" applyAlignment="1">
      <alignment horizontal="right" vertical="center" indent="2"/>
    </xf>
    <xf numFmtId="0" fontId="3" fillId="0" borderId="9" xfId="3" applyNumberFormat="1" applyFont="1" applyFill="1" applyBorder="1" applyAlignment="1">
      <alignment horizontal="right" vertical="center" indent="1"/>
    </xf>
    <xf numFmtId="0" fontId="3" fillId="0" borderId="10" xfId="3" applyNumberFormat="1" applyFont="1" applyFill="1" applyBorder="1" applyAlignment="1">
      <alignment horizontal="right" vertical="center" indent="1"/>
    </xf>
    <xf numFmtId="0" fontId="6" fillId="0" borderId="10" xfId="3" applyNumberFormat="1" applyFont="1" applyFill="1" applyBorder="1" applyAlignment="1">
      <alignment horizontal="right" vertical="center" indent="1"/>
    </xf>
    <xf numFmtId="165" fontId="6" fillId="0" borderId="10" xfId="3" applyNumberFormat="1" applyFont="1" applyFill="1" applyBorder="1" applyAlignment="1">
      <alignment horizontal="right" vertical="center" indent="1"/>
    </xf>
    <xf numFmtId="165" fontId="7" fillId="0" borderId="10" xfId="0" applyNumberFormat="1" applyFont="1" applyBorder="1" applyAlignment="1">
      <alignment horizontal="right" vertical="center" indent="1"/>
    </xf>
    <xf numFmtId="3" fontId="6" fillId="0" borderId="5" xfId="0" applyNumberFormat="1" applyFont="1" applyBorder="1" applyAlignment="1">
      <alignment horizontal="right" vertical="center" indent="1"/>
    </xf>
    <xf numFmtId="3" fontId="6" fillId="0" borderId="3" xfId="0" applyNumberFormat="1" applyFont="1" applyBorder="1" applyAlignment="1">
      <alignment horizontal="right" vertical="center" indent="1"/>
    </xf>
    <xf numFmtId="3" fontId="7" fillId="0" borderId="3" xfId="0" applyNumberFormat="1" applyFont="1" applyBorder="1" applyAlignment="1">
      <alignment horizontal="right" vertical="center" indent="1"/>
    </xf>
    <xf numFmtId="3" fontId="6" fillId="0" borderId="19" xfId="0" applyNumberFormat="1" applyFont="1" applyBorder="1" applyAlignment="1">
      <alignment horizontal="right" vertical="center" indent="1"/>
    </xf>
    <xf numFmtId="3" fontId="6" fillId="0" borderId="21" xfId="0" applyNumberFormat="1" applyFont="1" applyBorder="1" applyAlignment="1">
      <alignment horizontal="right" vertical="center" indent="1"/>
    </xf>
    <xf numFmtId="3" fontId="7" fillId="0" borderId="21" xfId="0" applyNumberFormat="1" applyFont="1" applyBorder="1" applyAlignment="1">
      <alignment horizontal="right" vertical="center" indent="1"/>
    </xf>
    <xf numFmtId="0" fontId="6" fillId="0" borderId="0" xfId="0" applyFont="1" applyBorder="1" applyAlignment="1">
      <alignment horizontal="left" vertical="center"/>
    </xf>
    <xf numFmtId="0" fontId="3" fillId="0" borderId="1" xfId="0" applyFont="1" applyBorder="1" applyAlignment="1">
      <alignment horizontal="center" vertical="center"/>
    </xf>
    <xf numFmtId="0" fontId="6" fillId="0" borderId="3" xfId="0" applyFont="1" applyBorder="1" applyAlignment="1">
      <alignment horizontal="left" vertical="center"/>
    </xf>
    <xf numFmtId="0" fontId="3" fillId="0" borderId="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6" fillId="0" borderId="24" xfId="0" applyNumberFormat="1" applyFont="1" applyBorder="1" applyAlignment="1">
      <alignment horizontal="right" vertical="center" indent="1"/>
    </xf>
    <xf numFmtId="0" fontId="6" fillId="0" borderId="27" xfId="0" applyNumberFormat="1" applyFont="1" applyBorder="1" applyAlignment="1">
      <alignment horizontal="right" vertical="center" indent="1"/>
    </xf>
    <xf numFmtId="0" fontId="6" fillId="0" borderId="31" xfId="0" applyNumberFormat="1" applyFont="1" applyBorder="1" applyAlignment="1">
      <alignment horizontal="right" vertical="center" indent="1"/>
    </xf>
    <xf numFmtId="0" fontId="6" fillId="0" borderId="32" xfId="0" applyNumberFormat="1" applyFont="1" applyBorder="1" applyAlignment="1">
      <alignment horizontal="right" vertical="center" indent="1"/>
    </xf>
    <xf numFmtId="0" fontId="6" fillId="0" borderId="29" xfId="0" applyNumberFormat="1" applyFont="1" applyBorder="1" applyAlignment="1">
      <alignment horizontal="right" vertical="center" indent="1"/>
    </xf>
    <xf numFmtId="0" fontId="6" fillId="2" borderId="31" xfId="0" applyFont="1" applyFill="1" applyBorder="1" applyAlignment="1">
      <alignment horizontal="right" vertical="center" indent="1"/>
    </xf>
    <xf numFmtId="0" fontId="6" fillId="2" borderId="24" xfId="0" applyFont="1" applyFill="1" applyBorder="1" applyAlignment="1">
      <alignment horizontal="right" vertical="center" indent="1"/>
    </xf>
    <xf numFmtId="0" fontId="6" fillId="0" borderId="25" xfId="0" applyNumberFormat="1" applyFont="1" applyBorder="1" applyAlignment="1">
      <alignment horizontal="right" vertical="center" indent="1"/>
    </xf>
    <xf numFmtId="0" fontId="6" fillId="0" borderId="28" xfId="0" applyNumberFormat="1" applyFont="1" applyBorder="1" applyAlignment="1">
      <alignment horizontal="right" vertical="center" indent="1"/>
    </xf>
    <xf numFmtId="0" fontId="6" fillId="0" borderId="33" xfId="0" applyNumberFormat="1" applyFont="1" applyBorder="1" applyAlignment="1">
      <alignment horizontal="right" vertical="center" indent="1"/>
    </xf>
    <xf numFmtId="0" fontId="6" fillId="0" borderId="34" xfId="0" applyNumberFormat="1" applyFont="1" applyBorder="1" applyAlignment="1">
      <alignment horizontal="right" vertical="center" indent="1"/>
    </xf>
    <xf numFmtId="0" fontId="6" fillId="0" borderId="30" xfId="0" applyNumberFormat="1" applyFont="1" applyBorder="1" applyAlignment="1">
      <alignment horizontal="right" vertical="center" indent="1"/>
    </xf>
    <xf numFmtId="0" fontId="6" fillId="2" borderId="33" xfId="0" applyFont="1" applyFill="1" applyBorder="1" applyAlignment="1">
      <alignment horizontal="right" vertical="center" indent="1"/>
    </xf>
    <xf numFmtId="0" fontId="6" fillId="2" borderId="25" xfId="0" applyFont="1" applyFill="1" applyBorder="1" applyAlignment="1">
      <alignment horizontal="right" vertical="center" indent="1"/>
    </xf>
    <xf numFmtId="0" fontId="6" fillId="0" borderId="3" xfId="0" applyNumberFormat="1" applyFont="1" applyBorder="1" applyAlignment="1">
      <alignment horizontal="right" vertical="center" indent="1"/>
    </xf>
    <xf numFmtId="0" fontId="6" fillId="0" borderId="10" xfId="0" applyNumberFormat="1" applyFont="1" applyBorder="1" applyAlignment="1">
      <alignment horizontal="right" vertical="center" indent="1"/>
    </xf>
    <xf numFmtId="0" fontId="6" fillId="0" borderId="21" xfId="0" applyNumberFormat="1" applyFont="1" applyBorder="1" applyAlignment="1">
      <alignment horizontal="right" vertical="center" indent="1"/>
    </xf>
    <xf numFmtId="0" fontId="6" fillId="0" borderId="22" xfId="0" applyNumberFormat="1" applyFont="1" applyBorder="1" applyAlignment="1">
      <alignment horizontal="right" vertical="center" indent="1"/>
    </xf>
    <xf numFmtId="0" fontId="6" fillId="0" borderId="14" xfId="0" applyNumberFormat="1" applyFont="1" applyBorder="1" applyAlignment="1">
      <alignment horizontal="right" vertical="center" indent="1"/>
    </xf>
    <xf numFmtId="0" fontId="6" fillId="2" borderId="21" xfId="0" applyFont="1" applyFill="1" applyBorder="1" applyAlignment="1">
      <alignment horizontal="right" vertical="center" indent="1"/>
    </xf>
    <xf numFmtId="0" fontId="6" fillId="2" borderId="3" xfId="0" applyFont="1" applyFill="1" applyBorder="1" applyAlignment="1">
      <alignment horizontal="right" vertical="center" indent="1"/>
    </xf>
    <xf numFmtId="165" fontId="6" fillId="0" borderId="3" xfId="0" applyNumberFormat="1" applyFont="1" applyBorder="1" applyAlignment="1">
      <alignment horizontal="right" vertical="center" indent="1"/>
    </xf>
    <xf numFmtId="165" fontId="6" fillId="0" borderId="25" xfId="0" applyNumberFormat="1" applyFont="1" applyBorder="1" applyAlignment="1">
      <alignment horizontal="right" vertical="center" indent="1"/>
    </xf>
    <xf numFmtId="165" fontId="6" fillId="0" borderId="27" xfId="0" applyNumberFormat="1" applyFont="1" applyBorder="1" applyAlignment="1">
      <alignment horizontal="right" vertical="center" indent="1"/>
    </xf>
    <xf numFmtId="165" fontId="6" fillId="0" borderId="24" xfId="0" applyNumberFormat="1" applyFont="1" applyBorder="1" applyAlignment="1">
      <alignment horizontal="right" vertical="center" indent="1"/>
    </xf>
    <xf numFmtId="165" fontId="6" fillId="0" borderId="14" xfId="0" applyNumberFormat="1" applyFont="1" applyBorder="1" applyAlignment="1">
      <alignment horizontal="right" vertical="center" indent="1"/>
    </xf>
    <xf numFmtId="165" fontId="6" fillId="0" borderId="10" xfId="0" applyNumberFormat="1" applyFont="1" applyBorder="1" applyAlignment="1">
      <alignment horizontal="right" vertical="center" indent="1"/>
    </xf>
    <xf numFmtId="165" fontId="6" fillId="0" borderId="31" xfId="0" applyNumberFormat="1" applyFont="1" applyBorder="1" applyAlignment="1">
      <alignment horizontal="right" vertical="center" indent="1"/>
    </xf>
    <xf numFmtId="165" fontId="6" fillId="0" borderId="32" xfId="0" applyNumberFormat="1" applyFont="1" applyBorder="1" applyAlignment="1">
      <alignment horizontal="right" vertical="center" indent="1"/>
    </xf>
    <xf numFmtId="165" fontId="6" fillId="0" borderId="21" xfId="0" applyNumberFormat="1" applyFont="1" applyBorder="1" applyAlignment="1">
      <alignment horizontal="right" vertical="center" indent="1"/>
    </xf>
    <xf numFmtId="165" fontId="6" fillId="0" borderId="22" xfId="0" applyNumberFormat="1" applyFont="1" applyBorder="1" applyAlignment="1">
      <alignment horizontal="right" vertical="center" indent="1"/>
    </xf>
    <xf numFmtId="165" fontId="3" fillId="0" borderId="0" xfId="0" applyNumberFormat="1" applyFont="1" applyFill="1" applyBorder="1"/>
    <xf numFmtId="0" fontId="3" fillId="0" borderId="0" xfId="0" applyNumberFormat="1" applyFont="1" applyFill="1" applyBorder="1" applyAlignment="1">
      <alignment horizontal="right" vertical="center"/>
    </xf>
    <xf numFmtId="0" fontId="6" fillId="0" borderId="0" xfId="0" applyFont="1" applyFill="1" applyBorder="1" applyAlignment="1"/>
    <xf numFmtId="0" fontId="10" fillId="0" borderId="1" xfId="0"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10" fillId="0" borderId="3" xfId="0" applyFont="1" applyFill="1" applyBorder="1" applyAlignment="1">
      <alignment vertical="top" wrapText="1"/>
    </xf>
    <xf numFmtId="3" fontId="10" fillId="0" borderId="3" xfId="0" applyNumberFormat="1" applyFont="1" applyFill="1" applyBorder="1" applyAlignment="1">
      <alignment horizontal="right" vertical="center" wrapText="1" indent="2"/>
    </xf>
    <xf numFmtId="165" fontId="3" fillId="0" borderId="3" xfId="0" applyNumberFormat="1" applyFont="1" applyFill="1" applyBorder="1" applyAlignment="1">
      <alignment horizontal="right" vertical="center" indent="2"/>
    </xf>
    <xf numFmtId="0" fontId="3" fillId="0" borderId="3" xfId="0" applyNumberFormat="1" applyFont="1" applyFill="1" applyBorder="1" applyAlignment="1">
      <alignment horizontal="right" vertical="center" indent="2"/>
    </xf>
    <xf numFmtId="165" fontId="6" fillId="0" borderId="3" xfId="0" applyNumberFormat="1" applyFont="1" applyFill="1" applyBorder="1" applyAlignment="1">
      <alignment horizontal="right" vertical="center" indent="2"/>
    </xf>
    <xf numFmtId="0" fontId="9" fillId="0" borderId="3" xfId="0" applyFont="1" applyFill="1" applyBorder="1" applyAlignment="1">
      <alignment horizontal="left" vertical="center" wrapText="1"/>
    </xf>
    <xf numFmtId="3" fontId="9" fillId="0" borderId="3" xfId="0" applyNumberFormat="1" applyFont="1" applyFill="1" applyBorder="1" applyAlignment="1">
      <alignment horizontal="right" vertical="center" wrapText="1" indent="2"/>
    </xf>
    <xf numFmtId="0" fontId="9" fillId="0" borderId="3" xfId="0" applyFont="1" applyFill="1" applyBorder="1" applyAlignment="1">
      <alignment horizontal="right" vertical="center" wrapText="1" indent="2"/>
    </xf>
    <xf numFmtId="0" fontId="7" fillId="0" borderId="3" xfId="0" applyFont="1" applyFill="1" applyBorder="1" applyAlignment="1">
      <alignment vertical="top" wrapText="1"/>
    </xf>
    <xf numFmtId="3" fontId="7" fillId="0" borderId="3" xfId="0" applyNumberFormat="1" applyFont="1" applyFill="1" applyBorder="1" applyAlignment="1">
      <alignment horizontal="right" vertical="center" wrapText="1" indent="2"/>
    </xf>
    <xf numFmtId="0" fontId="7" fillId="0" borderId="3" xfId="0" applyNumberFormat="1" applyFont="1" applyFill="1" applyBorder="1" applyAlignment="1">
      <alignment horizontal="right" vertical="center" indent="2"/>
    </xf>
    <xf numFmtId="0" fontId="11" fillId="0" borderId="3" xfId="0" applyFont="1" applyFill="1" applyBorder="1" applyAlignment="1">
      <alignment horizontal="right" vertical="center" indent="2"/>
    </xf>
    <xf numFmtId="0" fontId="9" fillId="0" borderId="24" xfId="0" applyFont="1" applyFill="1" applyBorder="1" applyAlignment="1">
      <alignment horizontal="left" vertical="center" wrapText="1"/>
    </xf>
    <xf numFmtId="3" fontId="9" fillId="0" borderId="24" xfId="0" applyNumberFormat="1" applyFont="1" applyFill="1" applyBorder="1" applyAlignment="1">
      <alignment horizontal="right" vertical="center" wrapText="1" indent="2"/>
    </xf>
    <xf numFmtId="0" fontId="9" fillId="0" borderId="24" xfId="0" applyFont="1" applyFill="1" applyBorder="1" applyAlignment="1">
      <alignment horizontal="right" vertical="center" wrapText="1" indent="2"/>
    </xf>
    <xf numFmtId="0" fontId="10" fillId="0" borderId="36" xfId="0" applyFont="1" applyFill="1" applyBorder="1" applyAlignment="1">
      <alignment vertical="top" wrapText="1"/>
    </xf>
    <xf numFmtId="3" fontId="10" fillId="0" borderId="36" xfId="0" applyNumberFormat="1" applyFont="1" applyFill="1" applyBorder="1" applyAlignment="1">
      <alignment horizontal="right" vertical="center" wrapText="1" indent="2"/>
    </xf>
    <xf numFmtId="165" fontId="3" fillId="0" borderId="36" xfId="0" applyNumberFormat="1" applyFont="1" applyFill="1" applyBorder="1" applyAlignment="1">
      <alignment horizontal="right" vertical="center" indent="2"/>
    </xf>
    <xf numFmtId="0" fontId="3" fillId="0" borderId="36" xfId="0" applyNumberFormat="1" applyFont="1" applyFill="1" applyBorder="1" applyAlignment="1">
      <alignment horizontal="right" vertical="center" indent="2"/>
    </xf>
    <xf numFmtId="165" fontId="6" fillId="0" borderId="36" xfId="0" applyNumberFormat="1" applyFont="1" applyFill="1" applyBorder="1" applyAlignment="1">
      <alignment horizontal="right" vertical="center" indent="2"/>
    </xf>
    <xf numFmtId="0" fontId="7" fillId="0" borderId="35" xfId="0" applyFont="1" applyFill="1" applyBorder="1" applyAlignment="1">
      <alignment vertical="center" wrapText="1"/>
    </xf>
    <xf numFmtId="3" fontId="7" fillId="0" borderId="35" xfId="0" applyNumberFormat="1" applyFont="1" applyFill="1" applyBorder="1" applyAlignment="1">
      <alignment horizontal="right" vertical="center" wrapText="1" indent="2"/>
    </xf>
    <xf numFmtId="165" fontId="7" fillId="0" borderId="35" xfId="0" applyNumberFormat="1" applyFont="1" applyFill="1" applyBorder="1" applyAlignment="1">
      <alignment horizontal="right" vertical="center" indent="2"/>
    </xf>
    <xf numFmtId="0" fontId="7" fillId="0" borderId="35" xfId="0" applyNumberFormat="1" applyFont="1" applyFill="1" applyBorder="1" applyAlignment="1">
      <alignment horizontal="right" vertical="center" indent="2"/>
    </xf>
    <xf numFmtId="0" fontId="10" fillId="0" borderId="35" xfId="0" applyFont="1" applyFill="1" applyBorder="1" applyAlignment="1">
      <alignment vertical="top" wrapText="1"/>
    </xf>
    <xf numFmtId="3" fontId="10" fillId="0" borderId="35" xfId="0" applyNumberFormat="1" applyFont="1" applyFill="1" applyBorder="1" applyAlignment="1">
      <alignment horizontal="right" vertical="center" wrapText="1" indent="2"/>
    </xf>
    <xf numFmtId="165" fontId="3" fillId="0" borderId="35" xfId="0" applyNumberFormat="1" applyFont="1" applyFill="1" applyBorder="1" applyAlignment="1">
      <alignment horizontal="right" vertical="center" indent="2"/>
    </xf>
    <xf numFmtId="0" fontId="3" fillId="0" borderId="35" xfId="0" applyNumberFormat="1" applyFont="1" applyFill="1" applyBorder="1" applyAlignment="1">
      <alignment horizontal="right" vertical="center" indent="2"/>
    </xf>
    <xf numFmtId="0" fontId="6" fillId="0" borderId="35" xfId="0" applyFont="1" applyFill="1" applyBorder="1" applyAlignment="1">
      <alignment horizontal="right" vertical="center" indent="2"/>
    </xf>
    <xf numFmtId="0" fontId="5" fillId="0" borderId="1" xfId="0" applyNumberFormat="1" applyFont="1" applyFill="1" applyBorder="1" applyAlignment="1">
      <alignment horizontal="center" vertical="center" wrapText="1"/>
    </xf>
    <xf numFmtId="0" fontId="5" fillId="0" borderId="0" xfId="0" applyFont="1" applyFill="1" applyBorder="1" applyAlignment="1"/>
    <xf numFmtId="0" fontId="3" fillId="0" borderId="0" xfId="0" applyFont="1" applyFill="1" applyBorder="1" applyAlignment="1"/>
    <xf numFmtId="0" fontId="10" fillId="0" borderId="3" xfId="0" applyFont="1" applyFill="1" applyBorder="1" applyAlignment="1">
      <alignment vertical="top"/>
    </xf>
    <xf numFmtId="0" fontId="9" fillId="0" borderId="24" xfId="0" applyFont="1" applyFill="1" applyBorder="1" applyAlignment="1">
      <alignment horizontal="left" vertical="center"/>
    </xf>
    <xf numFmtId="0" fontId="10" fillId="0" borderId="36" xfId="0" applyFont="1" applyFill="1" applyBorder="1" applyAlignment="1">
      <alignment vertical="top"/>
    </xf>
    <xf numFmtId="0" fontId="9" fillId="0" borderId="3" xfId="0" applyFont="1" applyFill="1" applyBorder="1" applyAlignment="1">
      <alignment horizontal="left" vertical="center"/>
    </xf>
    <xf numFmtId="0" fontId="7" fillId="0" borderId="35" xfId="0" applyFont="1" applyFill="1" applyBorder="1" applyAlignment="1">
      <alignment vertical="center"/>
    </xf>
    <xf numFmtId="0" fontId="10" fillId="0" borderId="35" xfId="0" applyFont="1" applyFill="1" applyBorder="1" applyAlignment="1">
      <alignment vertical="top"/>
    </xf>
    <xf numFmtId="0" fontId="7" fillId="0" borderId="3" xfId="0" applyFont="1" applyFill="1" applyBorder="1" applyAlignment="1">
      <alignment vertical="top"/>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65" fontId="10" fillId="0" borderId="3" xfId="3" applyNumberFormat="1" applyFont="1" applyFill="1" applyBorder="1" applyAlignment="1">
      <alignment horizontal="right" vertical="center" wrapText="1" indent="2"/>
    </xf>
    <xf numFmtId="9" fontId="10" fillId="0" borderId="3" xfId="3" applyNumberFormat="1" applyFont="1" applyFill="1" applyBorder="1" applyAlignment="1">
      <alignment horizontal="right" vertical="center" wrapText="1" indent="2"/>
    </xf>
    <xf numFmtId="165" fontId="7" fillId="0" borderId="3" xfId="3" applyNumberFormat="1" applyFont="1" applyFill="1" applyBorder="1" applyAlignment="1">
      <alignment horizontal="right" vertical="center" wrapText="1" indent="2"/>
    </xf>
    <xf numFmtId="3" fontId="9" fillId="0" borderId="3" xfId="0" applyNumberFormat="1" applyFont="1" applyFill="1" applyBorder="1" applyAlignment="1">
      <alignment horizontal="left" vertical="center" wrapText="1"/>
    </xf>
    <xf numFmtId="165" fontId="10" fillId="0" borderId="36" xfId="3" applyNumberFormat="1" applyFont="1" applyFill="1" applyBorder="1" applyAlignment="1">
      <alignment horizontal="right" vertical="center" wrapText="1" indent="2"/>
    </xf>
    <xf numFmtId="9" fontId="10" fillId="0" borderId="36" xfId="3" applyNumberFormat="1" applyFont="1" applyFill="1" applyBorder="1" applyAlignment="1">
      <alignment horizontal="right" vertical="center" wrapText="1" indent="2"/>
    </xf>
    <xf numFmtId="165" fontId="7" fillId="0" borderId="35" xfId="3" applyNumberFormat="1" applyFont="1" applyFill="1" applyBorder="1" applyAlignment="1">
      <alignment horizontal="right" vertical="center" wrapText="1" indent="2"/>
    </xf>
    <xf numFmtId="3" fontId="3" fillId="0" borderId="35" xfId="0" applyNumberFormat="1" applyFont="1" applyFill="1" applyBorder="1" applyAlignment="1" applyProtection="1">
      <alignment horizontal="right" vertical="center" indent="2"/>
      <protection locked="0"/>
    </xf>
    <xf numFmtId="165" fontId="10" fillId="0" borderId="35" xfId="3" applyNumberFormat="1" applyFont="1" applyFill="1" applyBorder="1" applyAlignment="1">
      <alignment horizontal="right" vertical="center" wrapText="1" indent="2"/>
    </xf>
    <xf numFmtId="0" fontId="4" fillId="0" borderId="0" xfId="2" applyFont="1" applyFill="1" applyBorder="1" applyAlignment="1">
      <alignment horizontal="right" vertical="center"/>
    </xf>
    <xf numFmtId="0" fontId="8" fillId="0" borderId="0" xfId="0" applyFont="1" applyBorder="1" applyAlignment="1">
      <alignment horizontal="right" vertical="center"/>
    </xf>
    <xf numFmtId="0" fontId="7" fillId="0" borderId="17" xfId="0" applyFont="1" applyFill="1" applyBorder="1" applyAlignment="1">
      <alignment horizontal="center" vertical="center" wrapText="1"/>
    </xf>
    <xf numFmtId="0" fontId="7" fillId="0" borderId="19" xfId="0" applyFont="1" applyFill="1" applyBorder="1" applyAlignment="1">
      <alignment horizontal="right" vertical="center" indent="1"/>
    </xf>
    <xf numFmtId="0" fontId="7" fillId="0" borderId="21" xfId="0" applyFont="1" applyFill="1" applyBorder="1" applyAlignment="1">
      <alignment horizontal="right" vertical="center" indent="1"/>
    </xf>
    <xf numFmtId="0" fontId="7" fillId="0" borderId="12" xfId="0" applyFont="1" applyFill="1" applyBorder="1" applyAlignment="1">
      <alignment horizontal="center" vertical="center" wrapText="1"/>
    </xf>
    <xf numFmtId="0" fontId="7" fillId="0" borderId="13" xfId="0" applyFont="1" applyFill="1" applyBorder="1" applyAlignment="1">
      <alignment horizontal="right" vertical="center" indent="1"/>
    </xf>
    <xf numFmtId="0" fontId="7" fillId="0" borderId="14" xfId="0" applyFont="1" applyFill="1" applyBorder="1" applyAlignment="1">
      <alignment horizontal="right" vertical="center" indent="1"/>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6" fillId="0" borderId="2" xfId="0" applyFont="1" applyBorder="1" applyAlignment="1">
      <alignment horizontal="left"/>
    </xf>
    <xf numFmtId="0" fontId="0" fillId="0" borderId="1" xfId="0" applyBorder="1" applyAlignment="1">
      <alignment horizontal="left"/>
    </xf>
    <xf numFmtId="0" fontId="7" fillId="0" borderId="2" xfId="3" applyNumberFormat="1" applyFont="1" applyFill="1" applyBorder="1" applyAlignment="1">
      <alignment horizontal="center" vertical="center"/>
    </xf>
    <xf numFmtId="0" fontId="7" fillId="0" borderId="2" xfId="0" applyFont="1" applyFill="1" applyBorder="1" applyAlignment="1">
      <alignment horizontal="center"/>
    </xf>
    <xf numFmtId="0" fontId="7" fillId="0" borderId="2" xfId="0" applyFont="1" applyBorder="1" applyAlignment="1">
      <alignment horizontal="center"/>
    </xf>
    <xf numFmtId="0" fontId="5" fillId="0" borderId="11" xfId="0" applyFont="1" applyFill="1" applyBorder="1" applyAlignment="1">
      <alignment horizontal="center"/>
    </xf>
    <xf numFmtId="0" fontId="5" fillId="0" borderId="2" xfId="0" applyFont="1" applyFill="1" applyBorder="1" applyAlignment="1">
      <alignment horizontal="center"/>
    </xf>
    <xf numFmtId="0" fontId="3" fillId="0" borderId="0" xfId="2" applyFont="1" applyFill="1" applyBorder="1" applyAlignment="1">
      <alignment horizontal="justify" vertical="center"/>
    </xf>
    <xf numFmtId="0" fontId="0" fillId="0" borderId="0" xfId="0" applyAlignment="1">
      <alignment horizontal="justify" vertical="center"/>
    </xf>
    <xf numFmtId="0" fontId="4" fillId="0" borderId="6" xfId="2" applyFont="1" applyFill="1" applyBorder="1" applyAlignment="1">
      <alignment horizontal="right" vertical="center"/>
    </xf>
    <xf numFmtId="0" fontId="0" fillId="0" borderId="6" xfId="0" applyBorder="1" applyAlignment="1">
      <alignment horizontal="right" vertical="center"/>
    </xf>
    <xf numFmtId="0" fontId="8" fillId="0" borderId="6" xfId="0" applyFont="1" applyBorder="1" applyAlignment="1">
      <alignment horizontal="right" vertical="center"/>
    </xf>
    <xf numFmtId="0" fontId="3" fillId="0" borderId="2" xfId="0" applyFont="1" applyFill="1" applyBorder="1" applyAlignment="1">
      <alignment horizontal="center"/>
    </xf>
    <xf numFmtId="0" fontId="3" fillId="0" borderId="1" xfId="0" applyFont="1" applyFill="1" applyBorder="1" applyAlignment="1">
      <alignment horizontal="center"/>
    </xf>
    <xf numFmtId="0" fontId="5" fillId="0" borderId="7" xfId="0" applyFont="1" applyFill="1" applyBorder="1" applyAlignment="1">
      <alignment horizontal="center"/>
    </xf>
    <xf numFmtId="0" fontId="5" fillId="0" borderId="15" xfId="0" applyFont="1" applyFill="1" applyBorder="1" applyAlignment="1">
      <alignment horizontal="center"/>
    </xf>
    <xf numFmtId="0" fontId="5" fillId="0" borderId="16" xfId="0" applyFont="1" applyFill="1" applyBorder="1" applyAlignment="1">
      <alignment horizontal="center"/>
    </xf>
    <xf numFmtId="0" fontId="7" fillId="0" borderId="7" xfId="0" applyFont="1" applyBorder="1" applyAlignment="1">
      <alignment horizontal="center"/>
    </xf>
    <xf numFmtId="0" fontId="6" fillId="0" borderId="2" xfId="0" applyFont="1" applyFill="1" applyBorder="1" applyAlignment="1">
      <alignment horizontal="left" vertical="center"/>
    </xf>
    <xf numFmtId="0" fontId="0" fillId="0" borderId="1" xfId="0" applyBorder="1" applyAlignment="1">
      <alignment horizontal="left" vertical="center"/>
    </xf>
    <xf numFmtId="0" fontId="7" fillId="0" borderId="15" xfId="0" applyFont="1" applyBorder="1" applyAlignment="1">
      <alignment horizontal="center"/>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26" xfId="0" applyFont="1" applyBorder="1" applyAlignment="1">
      <alignment horizontal="center" vertical="center"/>
    </xf>
    <xf numFmtId="0" fontId="6" fillId="0" borderId="2" xfId="0" applyFont="1" applyBorder="1" applyAlignment="1">
      <alignment horizontal="left" vertical="center"/>
    </xf>
    <xf numFmtId="0" fontId="10" fillId="0" borderId="0" xfId="0" applyFont="1" applyFill="1" applyBorder="1" applyAlignment="1">
      <alignment horizontal="justify" vertical="center"/>
    </xf>
    <xf numFmtId="0" fontId="10" fillId="0" borderId="1"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2" xfId="0" applyFont="1" applyFill="1" applyBorder="1" applyAlignment="1">
      <alignment horizontal="center" vertical="center"/>
    </xf>
    <xf numFmtId="0" fontId="12" fillId="0" borderId="0" xfId="0" applyFont="1" applyAlignment="1">
      <alignment vertical="center"/>
    </xf>
    <xf numFmtId="0" fontId="0" fillId="0" borderId="0" xfId="0" applyAlignment="1">
      <alignment vertical="center"/>
    </xf>
    <xf numFmtId="0" fontId="0" fillId="0" borderId="0" xfId="0" applyAlignment="1"/>
    <xf numFmtId="0" fontId="13" fillId="0" borderId="0" xfId="0" applyFont="1" applyAlignment="1">
      <alignment horizontal="justify" vertical="center" wrapText="1"/>
    </xf>
    <xf numFmtId="0" fontId="0" fillId="0" borderId="0" xfId="0" applyAlignment="1">
      <alignment horizontal="justify" vertical="center" wrapText="1"/>
    </xf>
    <xf numFmtId="0" fontId="14" fillId="0" borderId="0" xfId="0" applyFont="1" applyAlignment="1">
      <alignment horizontal="justify" vertical="center" wrapText="1"/>
    </xf>
    <xf numFmtId="0" fontId="14" fillId="0" borderId="0" xfId="0" applyFont="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cellXfs>
  <cellStyles count="4">
    <cellStyle name="Normal" xfId="0" builtinId="0"/>
    <cellStyle name="Normal 2" xfId="2"/>
    <cellStyle name="Pourcentage" xfId="1" builtinId="5"/>
    <cellStyle name="Pourcentage 2" xfId="3"/>
  </cellStyles>
  <dxfs count="0"/>
  <tableStyles count="0" defaultTableStyle="TableStyleMedium2" defaultPivotStyle="PivotStyleLight16"/>
  <colors>
    <mruColors>
      <color rgb="FFCC0099"/>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2"/>
    </mc:Choice>
    <mc:Fallback>
      <c:style val="32"/>
    </mc:Fallback>
  </mc:AlternateContent>
  <c:chart>
    <c:autoTitleDeleted val="0"/>
    <c:plotArea>
      <c:layout>
        <c:manualLayout>
          <c:layoutTarget val="inner"/>
          <c:xMode val="edge"/>
          <c:yMode val="edge"/>
          <c:x val="0.1002899033391219"/>
          <c:y val="0.13926002492931627"/>
          <c:w val="0.72492623919480559"/>
          <c:h val="0.73426747332259179"/>
        </c:manualLayout>
      </c:layout>
      <c:lineChart>
        <c:grouping val="standard"/>
        <c:varyColors val="0"/>
        <c:ser>
          <c:idx val="0"/>
          <c:order val="0"/>
          <c:tx>
            <c:strRef>
              <c:f>'[1]Figure 1'!$B$3</c:f>
              <c:strCache>
                <c:ptCount val="1"/>
                <c:pt idx="0">
                  <c:v>Nombre de VAE</c:v>
                </c:pt>
              </c:strCache>
            </c:strRef>
          </c:tx>
          <c:spPr>
            <a:ln w="9525">
              <a:solidFill>
                <a:srgbClr val="CC0099"/>
              </a:solidFill>
            </a:ln>
          </c:spPr>
          <c:marker>
            <c:spPr>
              <a:solidFill>
                <a:srgbClr val="CC0099"/>
              </a:solidFill>
              <a:ln w="9525">
                <a:solidFill>
                  <a:srgbClr val="CC0099"/>
                </a:solidFill>
              </a:ln>
            </c:spPr>
          </c:marker>
          <c:cat>
            <c:numRef>
              <c:f>'[1]Figure 1'!$C$2:$O$2</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'[1]Figure 1'!$C$3:$O$3</c:f>
              <c:numCache>
                <c:formatCode>General</c:formatCode>
                <c:ptCount val="13"/>
                <c:pt idx="0">
                  <c:v>1140</c:v>
                </c:pt>
                <c:pt idx="1">
                  <c:v>2780</c:v>
                </c:pt>
                <c:pt idx="2">
                  <c:v>3165</c:v>
                </c:pt>
                <c:pt idx="3">
                  <c:v>3838</c:v>
                </c:pt>
                <c:pt idx="4">
                  <c:v>3705</c:v>
                </c:pt>
                <c:pt idx="5">
                  <c:v>4199</c:v>
                </c:pt>
                <c:pt idx="6">
                  <c:v>4081</c:v>
                </c:pt>
                <c:pt idx="7">
                  <c:v>4055</c:v>
                </c:pt>
                <c:pt idx="8">
                  <c:v>4064</c:v>
                </c:pt>
                <c:pt idx="9">
                  <c:v>4019</c:v>
                </c:pt>
                <c:pt idx="10">
                  <c:v>4016</c:v>
                </c:pt>
                <c:pt idx="11">
                  <c:v>3925</c:v>
                </c:pt>
                <c:pt idx="12">
                  <c:v>3782</c:v>
                </c:pt>
              </c:numCache>
            </c:numRef>
          </c:val>
          <c:smooth val="0"/>
        </c:ser>
        <c:dLbls>
          <c:showLegendKey val="0"/>
          <c:showVal val="0"/>
          <c:showCatName val="0"/>
          <c:showSerName val="0"/>
          <c:showPercent val="0"/>
          <c:showBubbleSize val="0"/>
        </c:dLbls>
        <c:marker val="1"/>
        <c:smooth val="0"/>
        <c:axId val="66204032"/>
        <c:axId val="66206720"/>
      </c:lineChart>
      <c:lineChart>
        <c:grouping val="standard"/>
        <c:varyColors val="0"/>
        <c:ser>
          <c:idx val="1"/>
          <c:order val="1"/>
          <c:tx>
            <c:strRef>
              <c:f>'[1]Figure 1'!$B$4</c:f>
              <c:strCache>
                <c:ptCount val="1"/>
                <c:pt idx="0">
                  <c:v>Part des diplômes attribués dans leur totalité</c:v>
                </c:pt>
              </c:strCache>
            </c:strRef>
          </c:tx>
          <c:spPr>
            <a:ln w="9525">
              <a:solidFill>
                <a:srgbClr val="0070C0"/>
              </a:solidFill>
            </a:ln>
          </c:spPr>
          <c:marker>
            <c:spPr>
              <a:noFill/>
              <a:ln w="9525">
                <a:solidFill>
                  <a:srgbClr val="0070C0"/>
                </a:solidFill>
              </a:ln>
            </c:spPr>
          </c:marker>
          <c:cat>
            <c:numRef>
              <c:f>'[1]Figure 1'!$C$2:$N$2</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'[1]Figure 1'!$C$4:$O$4</c:f>
              <c:numCache>
                <c:formatCode>General</c:formatCode>
                <c:ptCount val="13"/>
                <c:pt idx="0">
                  <c:v>0.17105263157894737</c:v>
                </c:pt>
                <c:pt idx="1">
                  <c:v>0.2974820143884892</c:v>
                </c:pt>
                <c:pt idx="2">
                  <c:v>0.40505529225908371</c:v>
                </c:pt>
                <c:pt idx="3">
                  <c:v>0.43121417404898382</c:v>
                </c:pt>
                <c:pt idx="4">
                  <c:v>0.497165991902834</c:v>
                </c:pt>
                <c:pt idx="5">
                  <c:v>0.51297928078113841</c:v>
                </c:pt>
                <c:pt idx="6">
                  <c:v>0.49399656946826759</c:v>
                </c:pt>
                <c:pt idx="7">
                  <c:v>0.53100000000000003</c:v>
                </c:pt>
                <c:pt idx="8">
                  <c:v>0.54749015748031493</c:v>
                </c:pt>
                <c:pt idx="9">
                  <c:v>0.59641701915899481</c:v>
                </c:pt>
                <c:pt idx="10">
                  <c:v>0.59099999999999997</c:v>
                </c:pt>
                <c:pt idx="11">
                  <c:v>0.64800000000000002</c:v>
                </c:pt>
                <c:pt idx="12">
                  <c:v>0.68500000000000005</c:v>
                </c:pt>
              </c:numCache>
            </c:numRef>
          </c:val>
          <c:smooth val="0"/>
        </c:ser>
        <c:dLbls>
          <c:showLegendKey val="0"/>
          <c:showVal val="0"/>
          <c:showCatName val="0"/>
          <c:showSerName val="0"/>
          <c:showPercent val="0"/>
          <c:showBubbleSize val="0"/>
        </c:dLbls>
        <c:marker val="1"/>
        <c:smooth val="0"/>
        <c:axId val="66242816"/>
        <c:axId val="98750464"/>
      </c:lineChart>
      <c:catAx>
        <c:axId val="66204032"/>
        <c:scaling>
          <c:orientation val="minMax"/>
        </c:scaling>
        <c:delete val="0"/>
        <c:axPos val="b"/>
        <c:numFmt formatCode="General" sourceLinked="1"/>
        <c:majorTickMark val="out"/>
        <c:minorTickMark val="none"/>
        <c:tickLblPos val="nextTo"/>
        <c:crossAx val="66206720"/>
        <c:crosses val="autoZero"/>
        <c:auto val="1"/>
        <c:lblAlgn val="ctr"/>
        <c:lblOffset val="100"/>
        <c:noMultiLvlLbl val="0"/>
      </c:catAx>
      <c:valAx>
        <c:axId val="66206720"/>
        <c:scaling>
          <c:orientation val="minMax"/>
          <c:max val="4500"/>
          <c:min val="0"/>
        </c:scaling>
        <c:delete val="0"/>
        <c:axPos val="l"/>
        <c:majorGridlines/>
        <c:title>
          <c:tx>
            <c:rich>
              <a:bodyPr rot="0" vert="horz"/>
              <a:lstStyle/>
              <a:p>
                <a:pPr>
                  <a:defRPr/>
                </a:pPr>
                <a:r>
                  <a:rPr lang="en-US"/>
                  <a:t>Nombre  de VAE</a:t>
                </a:r>
              </a:p>
            </c:rich>
          </c:tx>
          <c:layout>
            <c:manualLayout>
              <c:xMode val="edge"/>
              <c:yMode val="edge"/>
              <c:x val="4.9279034049917445E-2"/>
              <c:y val="5.6333720996739806E-2"/>
            </c:manualLayout>
          </c:layout>
          <c:overlay val="0"/>
        </c:title>
        <c:numFmt formatCode="#,##0" sourceLinked="0"/>
        <c:majorTickMark val="out"/>
        <c:minorTickMark val="none"/>
        <c:tickLblPos val="nextTo"/>
        <c:crossAx val="66204032"/>
        <c:crosses val="autoZero"/>
        <c:crossBetween val="between"/>
        <c:majorUnit val="500"/>
        <c:minorUnit val="100"/>
      </c:valAx>
      <c:catAx>
        <c:axId val="66242816"/>
        <c:scaling>
          <c:orientation val="minMax"/>
        </c:scaling>
        <c:delete val="1"/>
        <c:axPos val="b"/>
        <c:numFmt formatCode="General" sourceLinked="1"/>
        <c:majorTickMark val="out"/>
        <c:minorTickMark val="none"/>
        <c:tickLblPos val="none"/>
        <c:crossAx val="98750464"/>
        <c:crosses val="autoZero"/>
        <c:auto val="1"/>
        <c:lblAlgn val="ctr"/>
        <c:lblOffset val="100"/>
        <c:noMultiLvlLbl val="0"/>
      </c:catAx>
      <c:valAx>
        <c:axId val="98750464"/>
        <c:scaling>
          <c:orientation val="minMax"/>
          <c:max val="1"/>
          <c:min val="0"/>
        </c:scaling>
        <c:delete val="0"/>
        <c:axPos val="r"/>
        <c:title>
          <c:tx>
            <c:rich>
              <a:bodyPr rot="0" vert="horz"/>
              <a:lstStyle/>
              <a:p>
                <a:pPr>
                  <a:defRPr/>
                </a:pPr>
                <a:r>
                  <a:rPr lang="fr-FR"/>
                  <a:t>Part des diplômes attribués dans leur totalité</a:t>
                </a:r>
              </a:p>
            </c:rich>
          </c:tx>
          <c:layout>
            <c:manualLayout>
              <c:xMode val="edge"/>
              <c:yMode val="edge"/>
              <c:x val="0.713177914694198"/>
              <c:y val="2.1953696465907863E-2"/>
            </c:manualLayout>
          </c:layout>
          <c:overlay val="0"/>
        </c:title>
        <c:numFmt formatCode="General" sourceLinked="1"/>
        <c:majorTickMark val="out"/>
        <c:minorTickMark val="none"/>
        <c:tickLblPos val="nextTo"/>
        <c:crossAx val="66242816"/>
        <c:crosses val="max"/>
        <c:crossBetween val="between"/>
        <c:majorUnit val="0.1"/>
        <c:minorUnit val="2.0000000000000011E-2"/>
      </c:valAx>
    </c:plotArea>
    <c:legend>
      <c:legendPos val="b"/>
      <c:layout/>
      <c:overlay val="0"/>
    </c:legend>
    <c:plotVisOnly val="1"/>
    <c:dispBlanksAs val="gap"/>
    <c:showDLblsOverMax val="0"/>
  </c:chart>
  <c:spPr>
    <a:solidFill>
      <a:sysClr val="window" lastClr="FFFFFF"/>
    </a:solidFill>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766591199000936E-2"/>
          <c:y val="7.8885949548509568E-2"/>
          <c:w val="0.77657186971328651"/>
          <c:h val="0.86141395824318623"/>
        </c:manualLayout>
      </c:layout>
      <c:lineChart>
        <c:grouping val="standard"/>
        <c:varyColors val="0"/>
        <c:ser>
          <c:idx val="0"/>
          <c:order val="0"/>
          <c:tx>
            <c:strRef>
              <c:f>'[1]Figure 2'!$A$4</c:f>
              <c:strCache>
                <c:ptCount val="1"/>
                <c:pt idx="0">
                  <c:v>Validations totales en premier jury</c:v>
                </c:pt>
              </c:strCache>
            </c:strRef>
          </c:tx>
          <c:spPr>
            <a:ln w="25400"/>
          </c:spPr>
          <c:marker>
            <c:symbol val="none"/>
          </c:marker>
          <c:dLbls>
            <c:dLbl>
              <c:idx val="2"/>
              <c:layout>
                <c:manualLayout>
                  <c:x val="-2.5398066335115078E-2"/>
                  <c:y val="-5.1490430650317685E-2"/>
                </c:manualLayout>
              </c:layout>
              <c:tx>
                <c:rich>
                  <a:bodyPr/>
                  <a:lstStyle/>
                  <a:p>
                    <a:r>
                      <a:rPr lang="en-US"/>
                      <a:t>Validations totales en premier jury</a:t>
                    </a:r>
                  </a:p>
                </c:rich>
              </c:tx>
              <c:dLblPos val="r"/>
              <c:showLegendKey val="0"/>
              <c:showVal val="1"/>
              <c:showCatName val="0"/>
              <c:showSerName val="1"/>
              <c:showPercent val="0"/>
              <c:showBubbleSize val="0"/>
            </c:dLbl>
            <c:showLegendKey val="0"/>
            <c:showVal val="0"/>
            <c:showCatName val="0"/>
            <c:showSerName val="0"/>
            <c:showPercent val="0"/>
            <c:showBubbleSize val="0"/>
          </c:dLbls>
          <c:cat>
            <c:numRef>
              <c:f>('[1]Figure 2'!$B$2,'[1]Figure 2'!$D$2,'[1]Figure 2'!$F$2)</c:f>
              <c:numCache>
                <c:formatCode>General</c:formatCode>
                <c:ptCount val="3"/>
                <c:pt idx="0">
                  <c:v>2012</c:v>
                </c:pt>
                <c:pt idx="1">
                  <c:v>2013</c:v>
                </c:pt>
                <c:pt idx="2">
                  <c:v>2014</c:v>
                </c:pt>
              </c:numCache>
            </c:numRef>
          </c:cat>
          <c:val>
            <c:numRef>
              <c:f>('[1]Figure 2'!$B$4,'[1]Figure 2'!$D$4,'[1]Figure 2'!$F$4)</c:f>
              <c:numCache>
                <c:formatCode>General</c:formatCode>
                <c:ptCount val="3"/>
                <c:pt idx="0">
                  <c:v>2377</c:v>
                </c:pt>
                <c:pt idx="1">
                  <c:v>2544</c:v>
                </c:pt>
                <c:pt idx="2">
                  <c:v>2591</c:v>
                </c:pt>
              </c:numCache>
            </c:numRef>
          </c:val>
          <c:smooth val="0"/>
        </c:ser>
        <c:ser>
          <c:idx val="1"/>
          <c:order val="1"/>
          <c:tx>
            <c:strRef>
              <c:f>'[1]Figure 2'!$A$5</c:f>
              <c:strCache>
                <c:ptCount val="1"/>
                <c:pt idx="0">
                  <c:v>Validations partielles en premier jury</c:v>
                </c:pt>
              </c:strCache>
            </c:strRef>
          </c:tx>
          <c:spPr>
            <a:ln w="25400"/>
          </c:spPr>
          <c:marker>
            <c:symbol val="none"/>
          </c:marker>
          <c:dLbls>
            <c:dLbl>
              <c:idx val="2"/>
              <c:layout>
                <c:manualLayout>
                  <c:x val="-2.8023199797588948E-2"/>
                  <c:y val="-6.8851197766714778E-2"/>
                </c:manualLayout>
              </c:layout>
              <c:tx>
                <c:rich>
                  <a:bodyPr/>
                  <a:lstStyle/>
                  <a:p>
                    <a:r>
                      <a:rPr lang="en-US"/>
                      <a:t>Validations partielles en premier jury</a:t>
                    </a:r>
                  </a:p>
                </c:rich>
              </c:tx>
              <c:dLblPos val="r"/>
              <c:showLegendKey val="0"/>
              <c:showVal val="1"/>
              <c:showCatName val="0"/>
              <c:showSerName val="1"/>
              <c:showPercent val="0"/>
              <c:showBubbleSize val="0"/>
            </c:dLbl>
            <c:showLegendKey val="0"/>
            <c:showVal val="0"/>
            <c:showCatName val="0"/>
            <c:showSerName val="0"/>
            <c:showPercent val="0"/>
            <c:showBubbleSize val="0"/>
          </c:dLbls>
          <c:cat>
            <c:numRef>
              <c:f>('[1]Figure 2'!$B$2,'[1]Figure 2'!$D$2,'[1]Figure 2'!$F$2)</c:f>
              <c:numCache>
                <c:formatCode>General</c:formatCode>
                <c:ptCount val="3"/>
                <c:pt idx="0">
                  <c:v>2012</c:v>
                </c:pt>
                <c:pt idx="1">
                  <c:v>2013</c:v>
                </c:pt>
                <c:pt idx="2">
                  <c:v>2014</c:v>
                </c:pt>
              </c:numCache>
            </c:numRef>
          </c:cat>
          <c:val>
            <c:numRef>
              <c:f>('[1]Figure 2'!$B$5,'[1]Figure 2'!$D$5,'[1]Figure 2'!$F$5)</c:f>
              <c:numCache>
                <c:formatCode>General</c:formatCode>
                <c:ptCount val="3"/>
                <c:pt idx="0">
                  <c:v>1645</c:v>
                </c:pt>
                <c:pt idx="1">
                  <c:v>1381</c:v>
                </c:pt>
                <c:pt idx="2">
                  <c:v>1191</c:v>
                </c:pt>
              </c:numCache>
            </c:numRef>
          </c:val>
          <c:smooth val="0"/>
        </c:ser>
        <c:ser>
          <c:idx val="2"/>
          <c:order val="2"/>
          <c:tx>
            <c:strRef>
              <c:f>'[1]Figure 2'!$A$7</c:f>
              <c:strCache>
                <c:ptCount val="1"/>
                <c:pt idx="0">
                  <c:v>Validations totales en post-premier jury</c:v>
                </c:pt>
              </c:strCache>
            </c:strRef>
          </c:tx>
          <c:spPr>
            <a:ln w="25400"/>
          </c:spPr>
          <c:marker>
            <c:symbol val="none"/>
          </c:marker>
          <c:dLbls>
            <c:dLbl>
              <c:idx val="2"/>
              <c:layout>
                <c:manualLayout>
                  <c:x val="-1.812292043715128E-4"/>
                  <c:y val="6.8437514718461268E-3"/>
                </c:manualLayout>
              </c:layout>
              <c:tx>
                <c:rich>
                  <a:bodyPr/>
                  <a:lstStyle/>
                  <a:p>
                    <a:r>
                      <a:rPr lang="en-US"/>
                      <a:t>Validations totales en post premier jury</a:t>
                    </a:r>
                  </a:p>
                </c:rich>
              </c:tx>
              <c:dLblPos val="r"/>
              <c:showLegendKey val="0"/>
              <c:showVal val="1"/>
              <c:showCatName val="0"/>
              <c:showSerName val="1"/>
              <c:showPercent val="0"/>
              <c:showBubbleSize val="0"/>
            </c:dLbl>
            <c:showLegendKey val="0"/>
            <c:showVal val="0"/>
            <c:showCatName val="0"/>
            <c:showSerName val="0"/>
            <c:showPercent val="0"/>
            <c:showBubbleSize val="0"/>
          </c:dLbls>
          <c:cat>
            <c:numRef>
              <c:f>('[1]Figure 2'!$B$2,'[1]Figure 2'!$D$2,'[1]Figure 2'!$F$2)</c:f>
              <c:numCache>
                <c:formatCode>General</c:formatCode>
                <c:ptCount val="3"/>
                <c:pt idx="0">
                  <c:v>2012</c:v>
                </c:pt>
                <c:pt idx="1">
                  <c:v>2013</c:v>
                </c:pt>
                <c:pt idx="2">
                  <c:v>2014</c:v>
                </c:pt>
              </c:numCache>
            </c:numRef>
          </c:cat>
          <c:val>
            <c:numRef>
              <c:f>('[1]Figure 2'!$B$7,'[1]Figure 2'!$D$7,'[1]Figure 2'!$F$7)</c:f>
              <c:numCache>
                <c:formatCode>General</c:formatCode>
                <c:ptCount val="3"/>
                <c:pt idx="0">
                  <c:v>645</c:v>
                </c:pt>
                <c:pt idx="1">
                  <c:v>548</c:v>
                </c:pt>
                <c:pt idx="2">
                  <c:v>485</c:v>
                </c:pt>
              </c:numCache>
            </c:numRef>
          </c:val>
          <c:smooth val="0"/>
        </c:ser>
        <c:ser>
          <c:idx val="3"/>
          <c:order val="3"/>
          <c:tx>
            <c:strRef>
              <c:f>'[1]Figure 2'!$A$6</c:f>
              <c:strCache>
                <c:ptCount val="1"/>
                <c:pt idx="0">
                  <c:v>Ensemble des validations en premier jury</c:v>
                </c:pt>
              </c:strCache>
            </c:strRef>
          </c:tx>
          <c:spPr>
            <a:ln w="50800">
              <a:prstDash val="sysDot"/>
            </a:ln>
          </c:spPr>
          <c:marker>
            <c:symbol val="none"/>
          </c:marker>
          <c:dLbls>
            <c:dLbl>
              <c:idx val="2"/>
              <c:layout>
                <c:manualLayout>
                  <c:x val="-7.7490472016765958E-3"/>
                  <c:y val="2.7670825229236799E-2"/>
                </c:manualLayout>
              </c:layout>
              <c:tx>
                <c:rich>
                  <a:bodyPr/>
                  <a:lstStyle/>
                  <a:p>
                    <a:r>
                      <a:rPr lang="en-US" b="1"/>
                      <a:t>Ensemble des validations en premier jury</a:t>
                    </a:r>
                  </a:p>
                </c:rich>
              </c:tx>
              <c:dLblPos val="r"/>
              <c:showLegendKey val="0"/>
              <c:showVal val="1"/>
              <c:showCatName val="0"/>
              <c:showSerName val="1"/>
              <c:showPercent val="0"/>
              <c:showBubbleSize val="0"/>
            </c:dLbl>
            <c:showLegendKey val="0"/>
            <c:showVal val="0"/>
            <c:showCatName val="0"/>
            <c:showSerName val="0"/>
            <c:showPercent val="0"/>
            <c:showBubbleSize val="0"/>
          </c:dLbls>
          <c:cat>
            <c:numRef>
              <c:f>('[1]Figure 2'!$B$2,'[1]Figure 2'!$D$2,'[1]Figure 2'!$F$2)</c:f>
              <c:numCache>
                <c:formatCode>General</c:formatCode>
                <c:ptCount val="3"/>
                <c:pt idx="0">
                  <c:v>2012</c:v>
                </c:pt>
                <c:pt idx="1">
                  <c:v>2013</c:v>
                </c:pt>
                <c:pt idx="2">
                  <c:v>2014</c:v>
                </c:pt>
              </c:numCache>
            </c:numRef>
          </c:cat>
          <c:val>
            <c:numRef>
              <c:f>('[1]Figure 2'!$B$6,'[1]Figure 2'!$D$6,'[1]Figure 2'!$F$6)</c:f>
              <c:numCache>
                <c:formatCode>General</c:formatCode>
                <c:ptCount val="3"/>
                <c:pt idx="0">
                  <c:v>4022</c:v>
                </c:pt>
                <c:pt idx="1">
                  <c:v>3925</c:v>
                </c:pt>
                <c:pt idx="2">
                  <c:v>3782</c:v>
                </c:pt>
              </c:numCache>
            </c:numRef>
          </c:val>
          <c:smooth val="0"/>
        </c:ser>
        <c:ser>
          <c:idx val="4"/>
          <c:order val="4"/>
          <c:tx>
            <c:strRef>
              <c:f>'[1]Figure 2'!$A$8</c:f>
              <c:strCache>
                <c:ptCount val="1"/>
                <c:pt idx="0">
                  <c:v>Ensemble des validations</c:v>
                </c:pt>
              </c:strCache>
            </c:strRef>
          </c:tx>
          <c:spPr>
            <a:ln>
              <a:solidFill>
                <a:schemeClr val="tx1"/>
              </a:solidFill>
              <a:prstDash val="dash"/>
            </a:ln>
          </c:spPr>
          <c:marker>
            <c:symbol val="none"/>
          </c:marker>
          <c:cat>
            <c:numRef>
              <c:f>('[1]Figure 2'!$B$2,'[1]Figure 2'!$D$2,'[1]Figure 2'!$F$2)</c:f>
              <c:numCache>
                <c:formatCode>General</c:formatCode>
                <c:ptCount val="3"/>
                <c:pt idx="0">
                  <c:v>2012</c:v>
                </c:pt>
                <c:pt idx="1">
                  <c:v>2013</c:v>
                </c:pt>
                <c:pt idx="2">
                  <c:v>2014</c:v>
                </c:pt>
              </c:numCache>
            </c:numRef>
          </c:cat>
          <c:val>
            <c:numRef>
              <c:f>('[1]Figure 2'!$B$8,'[1]Figure 2'!$D$8,'[1]Figure 2'!$F$8)</c:f>
              <c:numCache>
                <c:formatCode>General</c:formatCode>
                <c:ptCount val="3"/>
                <c:pt idx="0">
                  <c:v>4667</c:v>
                </c:pt>
                <c:pt idx="1">
                  <c:v>4473</c:v>
                </c:pt>
                <c:pt idx="2">
                  <c:v>4267</c:v>
                </c:pt>
              </c:numCache>
            </c:numRef>
          </c:val>
          <c:smooth val="0"/>
        </c:ser>
        <c:dLbls>
          <c:showLegendKey val="0"/>
          <c:showVal val="0"/>
          <c:showCatName val="0"/>
          <c:showSerName val="0"/>
          <c:showPercent val="0"/>
          <c:showBubbleSize val="0"/>
        </c:dLbls>
        <c:marker val="1"/>
        <c:smooth val="0"/>
        <c:axId val="108948864"/>
        <c:axId val="109099264"/>
      </c:lineChart>
      <c:catAx>
        <c:axId val="108948864"/>
        <c:scaling>
          <c:orientation val="minMax"/>
        </c:scaling>
        <c:delete val="0"/>
        <c:axPos val="b"/>
        <c:numFmt formatCode="General" sourceLinked="1"/>
        <c:majorTickMark val="none"/>
        <c:minorTickMark val="none"/>
        <c:tickLblPos val="nextTo"/>
        <c:crossAx val="109099264"/>
        <c:crosses val="autoZero"/>
        <c:auto val="1"/>
        <c:lblAlgn val="ctr"/>
        <c:lblOffset val="100"/>
        <c:noMultiLvlLbl val="0"/>
      </c:catAx>
      <c:valAx>
        <c:axId val="109099264"/>
        <c:scaling>
          <c:orientation val="minMax"/>
        </c:scaling>
        <c:delete val="0"/>
        <c:axPos val="l"/>
        <c:majorGridlines>
          <c:spPr>
            <a:ln>
              <a:solidFill>
                <a:schemeClr val="bg1">
                  <a:lumMod val="85000"/>
                </a:schemeClr>
              </a:solidFill>
            </a:ln>
          </c:spPr>
        </c:majorGridlines>
        <c:title>
          <c:tx>
            <c:rich>
              <a:bodyPr rot="0" vert="horz"/>
              <a:lstStyle/>
              <a:p>
                <a:pPr>
                  <a:defRPr/>
                </a:pPr>
                <a:r>
                  <a:rPr lang="fr-FR"/>
                  <a:t>Nombre  de VAE</a:t>
                </a:r>
              </a:p>
            </c:rich>
          </c:tx>
          <c:layout>
            <c:manualLayout>
              <c:xMode val="edge"/>
              <c:yMode val="edge"/>
              <c:x val="4.141279462811432E-2"/>
              <c:y val="5.8699838030210799E-5"/>
            </c:manualLayout>
          </c:layout>
          <c:overlay val="0"/>
        </c:title>
        <c:numFmt formatCode="#,##0" sourceLinked="0"/>
        <c:majorTickMark val="none"/>
        <c:minorTickMark val="none"/>
        <c:tickLblPos val="nextTo"/>
        <c:crossAx val="108948864"/>
        <c:crosses val="autoZero"/>
        <c:crossBetween val="between"/>
      </c:valAx>
      <c:spPr>
        <a:noFill/>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000000000000022" l="0.70000000000000018" r="0.70000000000000018" t="0.75000000000000022" header="0.3000000000000001" footer="0.3000000000000001"/>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barChart>
        <c:barDir val="col"/>
        <c:grouping val="stacked"/>
        <c:varyColors val="0"/>
        <c:ser>
          <c:idx val="4"/>
          <c:order val="0"/>
          <c:tx>
            <c:strRef>
              <c:f>'[1]Figure 5'!$B$2</c:f>
              <c:strCache>
                <c:ptCount val="1"/>
                <c:pt idx="0">
                  <c:v>DUT-DEUST-DNTS</c:v>
                </c:pt>
              </c:strCache>
            </c:strRef>
          </c:tx>
          <c:spPr>
            <a:solidFill>
              <a:srgbClr val="FF99FF"/>
            </a:solidFill>
            <a:ln>
              <a:noFill/>
            </a:ln>
          </c:spPr>
          <c:invertIfNegative val="0"/>
          <c:cat>
            <c:strRef>
              <c:f>'[1]Figure 5'!$A$3:$A$7</c:f>
              <c:strCache>
                <c:ptCount val="5"/>
                <c:pt idx="0">
                  <c:v>Sans diplôme et niveau V
(CAP/BEP ou équivalents)</c:v>
                </c:pt>
                <c:pt idx="1">
                  <c:v>Niveau IV
(Baccalauréat ou équivalents)</c:v>
                </c:pt>
                <c:pt idx="2">
                  <c:v>Niveau III
(Bac+2 ou équivalent)</c:v>
                </c:pt>
                <c:pt idx="3">
                  <c:v>Niveau II
(Bac+3/4 ou équivalent)</c:v>
                </c:pt>
                <c:pt idx="4">
                  <c:v>Niveau I
(Bac+5/8 ou équivalent)</c:v>
                </c:pt>
              </c:strCache>
            </c:strRef>
          </c:cat>
          <c:val>
            <c:numRef>
              <c:f>'[1]Figure 5'!$B$3:$B$7</c:f>
              <c:numCache>
                <c:formatCode>General</c:formatCode>
                <c:ptCount val="5"/>
                <c:pt idx="0">
                  <c:v>0.5</c:v>
                </c:pt>
                <c:pt idx="1">
                  <c:v>1.9</c:v>
                </c:pt>
                <c:pt idx="2">
                  <c:v>0.3</c:v>
                </c:pt>
                <c:pt idx="3">
                  <c:v>0.2</c:v>
                </c:pt>
                <c:pt idx="4">
                  <c:v>0.1</c:v>
                </c:pt>
              </c:numCache>
            </c:numRef>
          </c:val>
        </c:ser>
        <c:ser>
          <c:idx val="3"/>
          <c:order val="1"/>
          <c:tx>
            <c:strRef>
              <c:f>'[1]Figure 5'!$C$2</c:f>
              <c:strCache>
                <c:ptCount val="1"/>
                <c:pt idx="0">
                  <c:v>Licence professionnelle</c:v>
                </c:pt>
              </c:strCache>
            </c:strRef>
          </c:tx>
          <c:spPr>
            <a:solidFill>
              <a:srgbClr val="FFC000"/>
            </a:solidFill>
            <a:ln>
              <a:noFill/>
            </a:ln>
          </c:spPr>
          <c:invertIfNegative val="0"/>
          <c:cat>
            <c:strRef>
              <c:f>'[1]Figure 5'!$A$3:$A$7</c:f>
              <c:strCache>
                <c:ptCount val="5"/>
                <c:pt idx="0">
                  <c:v>Sans diplôme et niveau V
(CAP/BEP ou équivalents)</c:v>
                </c:pt>
                <c:pt idx="1">
                  <c:v>Niveau IV
(Baccalauréat ou équivalents)</c:v>
                </c:pt>
                <c:pt idx="2">
                  <c:v>Niveau III
(Bac+2 ou équivalent)</c:v>
                </c:pt>
                <c:pt idx="3">
                  <c:v>Niveau II
(Bac+3/4 ou équivalent)</c:v>
                </c:pt>
                <c:pt idx="4">
                  <c:v>Niveau I
(Bac+5/8 ou équivalent)</c:v>
                </c:pt>
              </c:strCache>
            </c:strRef>
          </c:cat>
          <c:val>
            <c:numRef>
              <c:f>'[1]Figure 5'!$C$3:$C$7</c:f>
              <c:numCache>
                <c:formatCode>General</c:formatCode>
                <c:ptCount val="5"/>
                <c:pt idx="0">
                  <c:v>4.5</c:v>
                </c:pt>
                <c:pt idx="1">
                  <c:v>10.6</c:v>
                </c:pt>
                <c:pt idx="2">
                  <c:v>19.7</c:v>
                </c:pt>
                <c:pt idx="3">
                  <c:v>3.1</c:v>
                </c:pt>
                <c:pt idx="4">
                  <c:v>0.8</c:v>
                </c:pt>
              </c:numCache>
            </c:numRef>
          </c:val>
        </c:ser>
        <c:ser>
          <c:idx val="20"/>
          <c:order val="2"/>
          <c:tx>
            <c:strRef>
              <c:f>'[1]Figure 5'!$D$2</c:f>
              <c:strCache>
                <c:ptCount val="1"/>
                <c:pt idx="0">
                  <c:v>Licence</c:v>
                </c:pt>
              </c:strCache>
            </c:strRef>
          </c:tx>
          <c:spPr>
            <a:solidFill>
              <a:schemeClr val="bg1">
                <a:lumMod val="75000"/>
              </a:schemeClr>
            </a:solidFill>
            <a:ln>
              <a:noFill/>
            </a:ln>
          </c:spPr>
          <c:invertIfNegative val="0"/>
          <c:cat>
            <c:strRef>
              <c:f>'[1]Figure 5'!$A$3:$A$7</c:f>
              <c:strCache>
                <c:ptCount val="5"/>
                <c:pt idx="0">
                  <c:v>Sans diplôme et niveau V
(CAP/BEP ou équivalents)</c:v>
                </c:pt>
                <c:pt idx="1">
                  <c:v>Niveau IV
(Baccalauréat ou équivalents)</c:v>
                </c:pt>
                <c:pt idx="2">
                  <c:v>Niveau III
(Bac+2 ou équivalent)</c:v>
                </c:pt>
                <c:pt idx="3">
                  <c:v>Niveau II
(Bac+3/4 ou équivalent)</c:v>
                </c:pt>
                <c:pt idx="4">
                  <c:v>Niveau I
(Bac+5/8 ou équivalent)</c:v>
                </c:pt>
              </c:strCache>
            </c:strRef>
          </c:cat>
          <c:val>
            <c:numRef>
              <c:f>'[1]Figure 5'!$D$3:$D$7</c:f>
              <c:numCache>
                <c:formatCode>General</c:formatCode>
                <c:ptCount val="5"/>
                <c:pt idx="0">
                  <c:v>0.6</c:v>
                </c:pt>
                <c:pt idx="1">
                  <c:v>2</c:v>
                </c:pt>
                <c:pt idx="2">
                  <c:v>3.8</c:v>
                </c:pt>
                <c:pt idx="3">
                  <c:v>0.7</c:v>
                </c:pt>
                <c:pt idx="4">
                  <c:v>0.3</c:v>
                </c:pt>
              </c:numCache>
            </c:numRef>
          </c:val>
        </c:ser>
        <c:ser>
          <c:idx val="2"/>
          <c:order val="3"/>
          <c:tx>
            <c:strRef>
              <c:f>'[1]Figure 5'!$E$2</c:f>
              <c:strCache>
                <c:ptCount val="1"/>
                <c:pt idx="0">
                  <c:v>Master</c:v>
                </c:pt>
              </c:strCache>
            </c:strRef>
          </c:tx>
          <c:spPr>
            <a:solidFill>
              <a:srgbClr val="00B050"/>
            </a:solidFill>
            <a:ln>
              <a:noFill/>
            </a:ln>
          </c:spPr>
          <c:invertIfNegative val="0"/>
          <c:cat>
            <c:strRef>
              <c:f>'[1]Figure 5'!$A$3:$A$7</c:f>
              <c:strCache>
                <c:ptCount val="5"/>
                <c:pt idx="0">
                  <c:v>Sans diplôme et niveau V
(CAP/BEP ou équivalents)</c:v>
                </c:pt>
                <c:pt idx="1">
                  <c:v>Niveau IV
(Baccalauréat ou équivalents)</c:v>
                </c:pt>
                <c:pt idx="2">
                  <c:v>Niveau III
(Bac+2 ou équivalent)</c:v>
                </c:pt>
                <c:pt idx="3">
                  <c:v>Niveau II
(Bac+3/4 ou équivalent)</c:v>
                </c:pt>
                <c:pt idx="4">
                  <c:v>Niveau I
(Bac+5/8 ou équivalent)</c:v>
                </c:pt>
              </c:strCache>
            </c:strRef>
          </c:cat>
          <c:val>
            <c:numRef>
              <c:f>'[1]Figure 5'!$E$3:$E$7</c:f>
              <c:numCache>
                <c:formatCode>General</c:formatCode>
                <c:ptCount val="5"/>
                <c:pt idx="0">
                  <c:v>0.8</c:v>
                </c:pt>
                <c:pt idx="1">
                  <c:v>2.7</c:v>
                </c:pt>
                <c:pt idx="2">
                  <c:v>12.2</c:v>
                </c:pt>
                <c:pt idx="3">
                  <c:v>17.8</c:v>
                </c:pt>
                <c:pt idx="4">
                  <c:v>5.0999999999999996</c:v>
                </c:pt>
              </c:numCache>
            </c:numRef>
          </c:val>
        </c:ser>
        <c:ser>
          <c:idx val="1"/>
          <c:order val="4"/>
          <c:tx>
            <c:strRef>
              <c:f>'[1]Figure 5'!$F$2</c:f>
              <c:strCache>
                <c:ptCount val="1"/>
                <c:pt idx="0">
                  <c:v>Diplôme d'ingénieur</c:v>
                </c:pt>
              </c:strCache>
            </c:strRef>
          </c:tx>
          <c:spPr>
            <a:solidFill>
              <a:schemeClr val="accent2">
                <a:lumMod val="40000"/>
                <a:lumOff val="60000"/>
              </a:schemeClr>
            </a:solidFill>
            <a:ln>
              <a:noFill/>
            </a:ln>
          </c:spPr>
          <c:invertIfNegative val="0"/>
          <c:cat>
            <c:strRef>
              <c:f>'[1]Figure 5'!$A$3:$A$7</c:f>
              <c:strCache>
                <c:ptCount val="5"/>
                <c:pt idx="0">
                  <c:v>Sans diplôme et niveau V
(CAP/BEP ou équivalents)</c:v>
                </c:pt>
                <c:pt idx="1">
                  <c:v>Niveau IV
(Baccalauréat ou équivalents)</c:v>
                </c:pt>
                <c:pt idx="2">
                  <c:v>Niveau III
(Bac+2 ou équivalent)</c:v>
                </c:pt>
                <c:pt idx="3">
                  <c:v>Niveau II
(Bac+3/4 ou équivalent)</c:v>
                </c:pt>
                <c:pt idx="4">
                  <c:v>Niveau I
(Bac+5/8 ou équivalent)</c:v>
                </c:pt>
              </c:strCache>
            </c:strRef>
          </c:cat>
          <c:val>
            <c:numRef>
              <c:f>'[1]Figure 5'!$F$3:$F$7</c:f>
              <c:numCache>
                <c:formatCode>General</c:formatCode>
                <c:ptCount val="5"/>
                <c:pt idx="0">
                  <c:v>0.1</c:v>
                </c:pt>
                <c:pt idx="1">
                  <c:v>0.2</c:v>
                </c:pt>
                <c:pt idx="2">
                  <c:v>1.4</c:v>
                </c:pt>
                <c:pt idx="3">
                  <c:v>1.1000000000000001</c:v>
                </c:pt>
                <c:pt idx="4">
                  <c:v>0.6</c:v>
                </c:pt>
              </c:numCache>
            </c:numRef>
          </c:val>
        </c:ser>
        <c:ser>
          <c:idx val="0"/>
          <c:order val="5"/>
          <c:tx>
            <c:strRef>
              <c:f>'[1]Figure 5'!$G$2</c:f>
              <c:strCache>
                <c:ptCount val="1"/>
                <c:pt idx="0">
                  <c:v>Autres diplômes et titres inscrits au RNCP</c:v>
                </c:pt>
              </c:strCache>
            </c:strRef>
          </c:tx>
          <c:spPr>
            <a:solidFill>
              <a:srgbClr val="00B0F0"/>
            </a:solidFill>
            <a:ln>
              <a:noFill/>
            </a:ln>
          </c:spPr>
          <c:invertIfNegative val="0"/>
          <c:cat>
            <c:strRef>
              <c:f>'[1]Figure 5'!$A$3:$A$7</c:f>
              <c:strCache>
                <c:ptCount val="5"/>
                <c:pt idx="0">
                  <c:v>Sans diplôme et niveau V
(CAP/BEP ou équivalents)</c:v>
                </c:pt>
                <c:pt idx="1">
                  <c:v>Niveau IV
(Baccalauréat ou équivalents)</c:v>
                </c:pt>
                <c:pt idx="2">
                  <c:v>Niveau III
(Bac+2 ou équivalent)</c:v>
                </c:pt>
                <c:pt idx="3">
                  <c:v>Niveau II
(Bac+3/4 ou équivalent)</c:v>
                </c:pt>
                <c:pt idx="4">
                  <c:v>Niveau I
(Bac+5/8 ou équivalent)</c:v>
                </c:pt>
              </c:strCache>
            </c:strRef>
          </c:cat>
          <c:val>
            <c:numRef>
              <c:f>'[1]Figure 5'!$G$3:$G$7</c:f>
              <c:numCache>
                <c:formatCode>General</c:formatCode>
                <c:ptCount val="5"/>
                <c:pt idx="0">
                  <c:v>0.9</c:v>
                </c:pt>
                <c:pt idx="1">
                  <c:v>1.8</c:v>
                </c:pt>
                <c:pt idx="2">
                  <c:v>2.5</c:v>
                </c:pt>
                <c:pt idx="3">
                  <c:v>1.4</c:v>
                </c:pt>
                <c:pt idx="4">
                  <c:v>2.4</c:v>
                </c:pt>
              </c:numCache>
            </c:numRef>
          </c:val>
        </c:ser>
        <c:dLbls>
          <c:showLegendKey val="0"/>
          <c:showVal val="0"/>
          <c:showCatName val="0"/>
          <c:showSerName val="0"/>
          <c:showPercent val="0"/>
          <c:showBubbleSize val="0"/>
        </c:dLbls>
        <c:gapWidth val="150"/>
        <c:overlap val="100"/>
        <c:axId val="123924864"/>
        <c:axId val="123926400"/>
      </c:barChart>
      <c:catAx>
        <c:axId val="123924864"/>
        <c:scaling>
          <c:orientation val="minMax"/>
        </c:scaling>
        <c:delete val="0"/>
        <c:axPos val="b"/>
        <c:numFmt formatCode="@" sourceLinked="0"/>
        <c:majorTickMark val="out"/>
        <c:minorTickMark val="none"/>
        <c:tickLblPos val="nextTo"/>
        <c:crossAx val="123926400"/>
        <c:crosses val="autoZero"/>
        <c:auto val="1"/>
        <c:lblAlgn val="ctr"/>
        <c:lblOffset val="100"/>
        <c:noMultiLvlLbl val="0"/>
      </c:catAx>
      <c:valAx>
        <c:axId val="123926400"/>
        <c:scaling>
          <c:orientation val="minMax"/>
          <c:max val="40"/>
          <c:min val="0"/>
        </c:scaling>
        <c:delete val="0"/>
        <c:axPos val="l"/>
        <c:majorGridlines>
          <c:spPr>
            <a:ln>
              <a:solidFill>
                <a:schemeClr val="bg1">
                  <a:lumMod val="85000"/>
                </a:schemeClr>
              </a:solidFill>
            </a:ln>
          </c:spPr>
        </c:majorGridlines>
        <c:minorGridlines>
          <c:spPr>
            <a:ln>
              <a:noFill/>
            </a:ln>
          </c:spPr>
        </c:minorGridlines>
        <c:numFmt formatCode="General" sourceLinked="0"/>
        <c:majorTickMark val="out"/>
        <c:minorTickMark val="none"/>
        <c:tickLblPos val="nextTo"/>
        <c:crossAx val="123924864"/>
        <c:crosses val="autoZero"/>
        <c:crossBetween val="between"/>
      </c:valAx>
    </c:plotArea>
    <c:legend>
      <c:legendPos val="r"/>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000000000000022" l="0.25" r="0.25"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19050</xdr:rowOff>
    </xdr:from>
    <xdr:to>
      <xdr:col>8</xdr:col>
      <xdr:colOff>419100</xdr:colOff>
      <xdr:row>32</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23812</xdr:rowOff>
    </xdr:from>
    <xdr:to>
      <xdr:col>6</xdr:col>
      <xdr:colOff>85724</xdr:colOff>
      <xdr:row>33</xdr:row>
      <xdr:rowOff>123826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0.75988</cdr:x>
      <cdr:y>0.10055</cdr:y>
    </cdr:from>
    <cdr:to>
      <cdr:x>0.95315</cdr:x>
      <cdr:y>0.23347</cdr:y>
    </cdr:to>
    <cdr:sp macro="" textlink="">
      <cdr:nvSpPr>
        <cdr:cNvPr id="2" name="ZoneTexte 1"/>
        <cdr:cNvSpPr txBox="1"/>
      </cdr:nvSpPr>
      <cdr:spPr>
        <a:xfrm xmlns:a="http://schemas.openxmlformats.org/drawingml/2006/main">
          <a:off x="3749209" y="354842"/>
          <a:ext cx="953584" cy="4690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000" b="1"/>
            <a:t>Ensemble des validations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19051</xdr:colOff>
      <xdr:row>9</xdr:row>
      <xdr:rowOff>19051</xdr:rowOff>
    </xdr:from>
    <xdr:to>
      <xdr:col>7</xdr:col>
      <xdr:colOff>66676</xdr:colOff>
      <xdr:row>33</xdr:row>
      <xdr:rowOff>114301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NEES_VAEsup_NI_20151026_Correction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sheetName val="Figure 3 web"/>
      <sheetName val="Figure 4"/>
      <sheetName val="Figure 4 web"/>
      <sheetName val="Figure 5"/>
      <sheetName val="Figure 6 web"/>
      <sheetName val="Figure 7 web"/>
      <sheetName val="Figure 8 web"/>
    </sheetNames>
    <sheetDataSet>
      <sheetData sheetId="0">
        <row r="2">
          <cell r="C2">
            <v>2002</v>
          </cell>
          <cell r="D2">
            <v>2003</v>
          </cell>
          <cell r="E2">
            <v>2004</v>
          </cell>
          <cell r="F2">
            <v>2005</v>
          </cell>
          <cell r="G2">
            <v>2006</v>
          </cell>
          <cell r="H2">
            <v>2007</v>
          </cell>
          <cell r="I2">
            <v>2008</v>
          </cell>
          <cell r="J2">
            <v>2009</v>
          </cell>
          <cell r="K2">
            <v>2010</v>
          </cell>
          <cell r="L2">
            <v>2011</v>
          </cell>
          <cell r="M2">
            <v>2012</v>
          </cell>
          <cell r="N2">
            <v>2013</v>
          </cell>
          <cell r="O2">
            <v>2014</v>
          </cell>
        </row>
        <row r="3">
          <cell r="B3" t="str">
            <v>Nombre de VAE</v>
          </cell>
          <cell r="C3">
            <v>1140</v>
          </cell>
          <cell r="D3">
            <v>2780</v>
          </cell>
          <cell r="E3">
            <v>3165</v>
          </cell>
          <cell r="F3">
            <v>3838</v>
          </cell>
          <cell r="G3">
            <v>3705</v>
          </cell>
          <cell r="H3">
            <v>4199</v>
          </cell>
          <cell r="I3">
            <v>4081</v>
          </cell>
          <cell r="J3">
            <v>4055</v>
          </cell>
          <cell r="K3">
            <v>4064</v>
          </cell>
          <cell r="L3">
            <v>4019</v>
          </cell>
          <cell r="M3">
            <v>4016</v>
          </cell>
          <cell r="N3">
            <v>3925</v>
          </cell>
          <cell r="O3">
            <v>3782</v>
          </cell>
        </row>
        <row r="4">
          <cell r="B4" t="str">
            <v>Part des diplômes attribués dans leur totalité</v>
          </cell>
          <cell r="C4">
            <v>0.17105263157894737</v>
          </cell>
          <cell r="D4">
            <v>0.2974820143884892</v>
          </cell>
          <cell r="E4">
            <v>0.40505529225908371</v>
          </cell>
          <cell r="F4">
            <v>0.43121417404898382</v>
          </cell>
          <cell r="G4">
            <v>0.497165991902834</v>
          </cell>
          <cell r="H4">
            <v>0.51297928078113841</v>
          </cell>
          <cell r="I4">
            <v>0.49399656946826759</v>
          </cell>
          <cell r="J4">
            <v>0.53100000000000003</v>
          </cell>
          <cell r="K4">
            <v>0.54749015748031493</v>
          </cell>
          <cell r="L4">
            <v>0.59641701915899481</v>
          </cell>
          <cell r="M4">
            <v>0.59099999999999997</v>
          </cell>
          <cell r="N4">
            <v>0.64800000000000002</v>
          </cell>
          <cell r="O4">
            <v>0.68500000000000005</v>
          </cell>
        </row>
      </sheetData>
      <sheetData sheetId="1">
        <row r="2">
          <cell r="B2">
            <v>2012</v>
          </cell>
          <cell r="D2">
            <v>2013</v>
          </cell>
          <cell r="F2">
            <v>2014</v>
          </cell>
        </row>
        <row r="4">
          <cell r="A4" t="str">
            <v>Validations totales en premier jury</v>
          </cell>
          <cell r="B4">
            <v>2377</v>
          </cell>
          <cell r="D4">
            <v>2544</v>
          </cell>
          <cell r="F4">
            <v>2591</v>
          </cell>
        </row>
        <row r="5">
          <cell r="A5" t="str">
            <v>Validations partielles en premier jury</v>
          </cell>
          <cell r="B5">
            <v>1645</v>
          </cell>
          <cell r="D5">
            <v>1381</v>
          </cell>
          <cell r="F5">
            <v>1191</v>
          </cell>
        </row>
        <row r="6">
          <cell r="A6" t="str">
            <v>Ensemble des validations en premier jury</v>
          </cell>
          <cell r="B6">
            <v>4022</v>
          </cell>
          <cell r="D6">
            <v>3925</v>
          </cell>
          <cell r="F6">
            <v>3782</v>
          </cell>
        </row>
        <row r="7">
          <cell r="A7" t="str">
            <v>Validations totales en post-premier jury</v>
          </cell>
          <cell r="B7">
            <v>645</v>
          </cell>
          <cell r="D7">
            <v>548</v>
          </cell>
          <cell r="F7">
            <v>485</v>
          </cell>
        </row>
        <row r="8">
          <cell r="A8" t="str">
            <v>Ensemble des validations</v>
          </cell>
          <cell r="B8">
            <v>4667</v>
          </cell>
          <cell r="D8">
            <v>4473</v>
          </cell>
          <cell r="F8">
            <v>4267</v>
          </cell>
        </row>
      </sheetData>
      <sheetData sheetId="2"/>
      <sheetData sheetId="3"/>
      <sheetData sheetId="4"/>
      <sheetData sheetId="5"/>
      <sheetData sheetId="6">
        <row r="2">
          <cell r="B2" t="str">
            <v>DUT-DEUST-DNTS</v>
          </cell>
          <cell r="C2" t="str">
            <v>Licence professionnelle</v>
          </cell>
          <cell r="D2" t="str">
            <v>Licence</v>
          </cell>
          <cell r="E2" t="str">
            <v>Master</v>
          </cell>
          <cell r="F2" t="str">
            <v>Diplôme d'ingénieur</v>
          </cell>
          <cell r="G2" t="str">
            <v>Autres diplômes et titres inscrits au RNCP</v>
          </cell>
        </row>
        <row r="3">
          <cell r="A3" t="str">
            <v>Sans diplôme et niveau V
(CAP/BEP ou équivalents)</v>
          </cell>
          <cell r="B3">
            <v>0.5</v>
          </cell>
          <cell r="C3">
            <v>4.5</v>
          </cell>
          <cell r="D3">
            <v>0.6</v>
          </cell>
          <cell r="E3">
            <v>0.8</v>
          </cell>
          <cell r="F3">
            <v>0.1</v>
          </cell>
          <cell r="G3">
            <v>0.9</v>
          </cell>
        </row>
        <row r="4">
          <cell r="A4" t="str">
            <v>Niveau IV
(Baccalauréat ou équivalents)</v>
          </cell>
          <cell r="B4">
            <v>1.9</v>
          </cell>
          <cell r="C4">
            <v>10.6</v>
          </cell>
          <cell r="D4">
            <v>2</v>
          </cell>
          <cell r="E4">
            <v>2.7</v>
          </cell>
          <cell r="F4">
            <v>0.2</v>
          </cell>
          <cell r="G4">
            <v>1.8</v>
          </cell>
        </row>
        <row r="5">
          <cell r="A5" t="str">
            <v>Niveau III
(Bac+2 ou équivalent)</v>
          </cell>
          <cell r="B5">
            <v>0.3</v>
          </cell>
          <cell r="C5">
            <v>19.7</v>
          </cell>
          <cell r="D5">
            <v>3.8</v>
          </cell>
          <cell r="E5">
            <v>12.2</v>
          </cell>
          <cell r="F5">
            <v>1.4</v>
          </cell>
          <cell r="G5">
            <v>2.5</v>
          </cell>
        </row>
        <row r="6">
          <cell r="A6" t="str">
            <v>Niveau II
(Bac+3/4 ou équivalent)</v>
          </cell>
          <cell r="B6">
            <v>0.2</v>
          </cell>
          <cell r="C6">
            <v>3.1</v>
          </cell>
          <cell r="D6">
            <v>0.7</v>
          </cell>
          <cell r="E6">
            <v>17.8</v>
          </cell>
          <cell r="F6">
            <v>1.1000000000000001</v>
          </cell>
          <cell r="G6">
            <v>1.4</v>
          </cell>
        </row>
        <row r="7">
          <cell r="A7" t="str">
            <v>Niveau I
(Bac+5/8 ou équivalent)</v>
          </cell>
          <cell r="B7">
            <v>0.1</v>
          </cell>
          <cell r="C7">
            <v>0.8</v>
          </cell>
          <cell r="D7">
            <v>0.3</v>
          </cell>
          <cell r="E7">
            <v>5.0999999999999996</v>
          </cell>
          <cell r="F7">
            <v>0.6</v>
          </cell>
          <cell r="G7">
            <v>2.4</v>
          </cell>
        </row>
      </sheetData>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A47" sqref="A47"/>
    </sheetView>
  </sheetViews>
  <sheetFormatPr baseColWidth="10" defaultRowHeight="11.25" x14ac:dyDescent="0.2"/>
  <cols>
    <col min="1" max="1" width="32.42578125" style="4" customWidth="1"/>
    <col min="2" max="14" width="6.5703125" style="8" customWidth="1"/>
    <col min="15" max="16384" width="11.42578125" style="4"/>
  </cols>
  <sheetData>
    <row r="1" spans="1:14" ht="12" thickBot="1" x14ac:dyDescent="0.25"/>
    <row r="2" spans="1:14" ht="12" thickTop="1" x14ac:dyDescent="0.2">
      <c r="A2" s="15"/>
      <c r="B2" s="16">
        <v>2002</v>
      </c>
      <c r="C2" s="16">
        <v>2003</v>
      </c>
      <c r="D2" s="16">
        <v>2004</v>
      </c>
      <c r="E2" s="16">
        <v>2005</v>
      </c>
      <c r="F2" s="16">
        <v>2006</v>
      </c>
      <c r="G2" s="16">
        <v>2007</v>
      </c>
      <c r="H2" s="16">
        <v>2008</v>
      </c>
      <c r="I2" s="16">
        <v>2009</v>
      </c>
      <c r="J2" s="16">
        <v>2010</v>
      </c>
      <c r="K2" s="16">
        <v>2011</v>
      </c>
      <c r="L2" s="16">
        <v>2012</v>
      </c>
      <c r="M2" s="16">
        <v>2013</v>
      </c>
      <c r="N2" s="16">
        <v>2014</v>
      </c>
    </row>
    <row r="3" spans="1:14" x14ac:dyDescent="0.2">
      <c r="A3" s="9" t="s">
        <v>0</v>
      </c>
      <c r="B3" s="10">
        <v>1140</v>
      </c>
      <c r="C3" s="10">
        <v>2780</v>
      </c>
      <c r="D3" s="10">
        <v>3165</v>
      </c>
      <c r="E3" s="10">
        <v>3838</v>
      </c>
      <c r="F3" s="10">
        <v>3705</v>
      </c>
      <c r="G3" s="10">
        <v>4199</v>
      </c>
      <c r="H3" s="10">
        <v>4081</v>
      </c>
      <c r="I3" s="10">
        <v>4055</v>
      </c>
      <c r="J3" s="10">
        <v>4064</v>
      </c>
      <c r="K3" s="10">
        <v>4019</v>
      </c>
      <c r="L3" s="10">
        <v>4016</v>
      </c>
      <c r="M3" s="10">
        <v>3925</v>
      </c>
      <c r="N3" s="10">
        <v>3782</v>
      </c>
    </row>
    <row r="4" spans="1:14" x14ac:dyDescent="0.2">
      <c r="A4" s="11" t="s">
        <v>1</v>
      </c>
      <c r="B4" s="12">
        <v>0.17105263157894737</v>
      </c>
      <c r="C4" s="12">
        <v>0.2974820143884892</v>
      </c>
      <c r="D4" s="12">
        <v>0.40505529225908371</v>
      </c>
      <c r="E4" s="12">
        <v>0.43121417404898382</v>
      </c>
      <c r="F4" s="12">
        <v>0.497165991902834</v>
      </c>
      <c r="G4" s="12">
        <v>0.51297928078113841</v>
      </c>
      <c r="H4" s="12">
        <v>0.49399656946826759</v>
      </c>
      <c r="I4" s="12">
        <v>0.53100000000000003</v>
      </c>
      <c r="J4" s="13">
        <v>0.54749015748031493</v>
      </c>
      <c r="K4" s="13">
        <v>0.59641701915899481</v>
      </c>
      <c r="L4" s="12">
        <v>0.59099999999999997</v>
      </c>
      <c r="M4" s="12">
        <v>0.64800000000000002</v>
      </c>
      <c r="N4" s="14">
        <v>0.68500000000000005</v>
      </c>
    </row>
    <row r="5" spans="1:14" x14ac:dyDescent="0.2">
      <c r="A5" s="3" t="s">
        <v>4</v>
      </c>
    </row>
    <row r="34" spans="1:1" x14ac:dyDescent="0.2">
      <c r="A34" s="1" t="s">
        <v>2</v>
      </c>
    </row>
    <row r="35" spans="1:1" x14ac:dyDescent="0.2">
      <c r="A35" s="2" t="s">
        <v>3</v>
      </c>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J34" sqref="J34"/>
    </sheetView>
  </sheetViews>
  <sheetFormatPr baseColWidth="10" defaultRowHeight="11.25" x14ac:dyDescent="0.2"/>
  <cols>
    <col min="1" max="1" width="35" style="20" customWidth="1"/>
    <col min="2" max="7" width="7.5703125" style="4" customWidth="1"/>
    <col min="8" max="8" width="2.28515625" style="4" customWidth="1"/>
    <col min="9" max="11" width="9.7109375" style="4" customWidth="1"/>
    <col min="12" max="16384" width="11.42578125" style="4"/>
  </cols>
  <sheetData>
    <row r="1" spans="1:11" ht="12" thickBot="1" x14ac:dyDescent="0.25">
      <c r="A1" s="19"/>
    </row>
    <row r="2" spans="1:11" ht="12" thickTop="1" x14ac:dyDescent="0.2">
      <c r="A2" s="228"/>
      <c r="B2" s="230">
        <v>2012</v>
      </c>
      <c r="C2" s="230"/>
      <c r="D2" s="231">
        <v>2013</v>
      </c>
      <c r="E2" s="231"/>
      <c r="F2" s="232">
        <v>2014</v>
      </c>
      <c r="G2" s="232"/>
      <c r="I2" s="226" t="s">
        <v>12</v>
      </c>
      <c r="J2" s="226" t="s">
        <v>13</v>
      </c>
      <c r="K2" s="226" t="s">
        <v>14</v>
      </c>
    </row>
    <row r="3" spans="1:11" x14ac:dyDescent="0.2">
      <c r="A3" s="229"/>
      <c r="B3" s="17" t="s">
        <v>11</v>
      </c>
      <c r="C3" s="18" t="s">
        <v>5</v>
      </c>
      <c r="D3" s="17" t="s">
        <v>11</v>
      </c>
      <c r="E3" s="18" t="s">
        <v>5</v>
      </c>
      <c r="F3" s="17" t="s">
        <v>11</v>
      </c>
      <c r="G3" s="18" t="s">
        <v>5</v>
      </c>
      <c r="I3" s="227"/>
      <c r="J3" s="227"/>
      <c r="K3" s="227"/>
    </row>
    <row r="4" spans="1:11" x14ac:dyDescent="0.2">
      <c r="A4" s="24" t="s">
        <v>6</v>
      </c>
      <c r="B4" s="25">
        <v>2377</v>
      </c>
      <c r="C4" s="26">
        <f>(B4/B$8)*100</f>
        <v>50.93207628026569</v>
      </c>
      <c r="D4" s="25">
        <v>2544</v>
      </c>
      <c r="E4" s="26">
        <f>(D4/D$8)*100</f>
        <v>56.874580818242791</v>
      </c>
      <c r="F4" s="25">
        <v>2591</v>
      </c>
      <c r="G4" s="26">
        <f>(F4/F$8)*100</f>
        <v>60.72181860792125</v>
      </c>
      <c r="I4" s="31">
        <f>((F4-D4)/D4)*100</f>
        <v>1.8474842767295596</v>
      </c>
      <c r="J4" s="31">
        <f>((D4-B4)/B4)*100</f>
        <v>7.0256625999158606</v>
      </c>
      <c r="K4" s="31">
        <f>((F4-B4)/B4)*100</f>
        <v>9.0029448885149357</v>
      </c>
    </row>
    <row r="5" spans="1:11" x14ac:dyDescent="0.2">
      <c r="A5" s="27" t="s">
        <v>7</v>
      </c>
      <c r="B5" s="28">
        <v>1645</v>
      </c>
      <c r="C5" s="29">
        <f>(B5/B$8)*100</f>
        <v>35.247482322691241</v>
      </c>
      <c r="D5" s="28">
        <v>1381</v>
      </c>
      <c r="E5" s="29">
        <f>(D5/D$8)*100</f>
        <v>30.874133691035098</v>
      </c>
      <c r="F5" s="28">
        <v>1191</v>
      </c>
      <c r="G5" s="29">
        <f>(F5/F$8)*100</f>
        <v>27.911881884227796</v>
      </c>
      <c r="I5" s="31">
        <f t="shared" ref="I5:I8" si="0">((F5-D5)/D5)*100</f>
        <v>-13.758146270818248</v>
      </c>
      <c r="J5" s="31">
        <f t="shared" ref="J5:J8" si="1">((D5-B5)/B5)*100</f>
        <v>-16.048632218844986</v>
      </c>
      <c r="K5" s="31">
        <f t="shared" ref="K5:K8" si="2">((F5-B5)/B5)*100</f>
        <v>-27.598784194528875</v>
      </c>
    </row>
    <row r="6" spans="1:11" x14ac:dyDescent="0.2">
      <c r="A6" s="34" t="s">
        <v>8</v>
      </c>
      <c r="B6" s="35">
        <v>4022</v>
      </c>
      <c r="C6" s="36">
        <f>(B6/B$8)*100</f>
        <v>86.179558602956931</v>
      </c>
      <c r="D6" s="35">
        <v>3925</v>
      </c>
      <c r="E6" s="36">
        <f>(D6/D$8)*100</f>
        <v>87.748714509277889</v>
      </c>
      <c r="F6" s="35">
        <v>3782</v>
      </c>
      <c r="G6" s="36">
        <f>(F6/F$8)*100</f>
        <v>88.633700492149046</v>
      </c>
      <c r="I6" s="32">
        <f t="shared" si="0"/>
        <v>-3.6433121019108281</v>
      </c>
      <c r="J6" s="32">
        <f t="shared" si="1"/>
        <v>-2.4117354549975136</v>
      </c>
      <c r="K6" s="32">
        <f t="shared" si="2"/>
        <v>-5.967180507210343</v>
      </c>
    </row>
    <row r="7" spans="1:11" x14ac:dyDescent="0.2">
      <c r="A7" s="30" t="s">
        <v>9</v>
      </c>
      <c r="B7" s="28">
        <v>645</v>
      </c>
      <c r="C7" s="29">
        <f>(B7/B$8)*100</f>
        <v>13.820441397043068</v>
      </c>
      <c r="D7" s="28">
        <v>548</v>
      </c>
      <c r="E7" s="29">
        <f>(D7/D$8)*100</f>
        <v>12.251285490722111</v>
      </c>
      <c r="F7" s="28">
        <v>485</v>
      </c>
      <c r="G7" s="29">
        <f>(F7/F$8)*100</f>
        <v>11.366299507850949</v>
      </c>
      <c r="I7" s="31">
        <f t="shared" si="0"/>
        <v>-11.496350364963504</v>
      </c>
      <c r="J7" s="31">
        <f t="shared" si="1"/>
        <v>-15.038759689922482</v>
      </c>
      <c r="K7" s="31">
        <f t="shared" si="2"/>
        <v>-24.806201550387598</v>
      </c>
    </row>
    <row r="8" spans="1:11" x14ac:dyDescent="0.2">
      <c r="A8" s="34" t="s">
        <v>10</v>
      </c>
      <c r="B8" s="35">
        <f>SUM(B6:B7)</f>
        <v>4667</v>
      </c>
      <c r="C8" s="36">
        <f>C4+C5+C7</f>
        <v>100</v>
      </c>
      <c r="D8" s="35">
        <f t="shared" ref="D8" si="3">SUM(D6:D7)</f>
        <v>4473</v>
      </c>
      <c r="E8" s="36">
        <f>E4+E5+E7</f>
        <v>100</v>
      </c>
      <c r="F8" s="35">
        <f>SUM(F6:F7)</f>
        <v>4267</v>
      </c>
      <c r="G8" s="36">
        <f>G4+G5+G7</f>
        <v>100</v>
      </c>
      <c r="I8" s="33">
        <f t="shared" si="0"/>
        <v>-4.6054102392130565</v>
      </c>
      <c r="J8" s="33">
        <f t="shared" si="1"/>
        <v>-4.156845939575744</v>
      </c>
      <c r="K8" s="33">
        <f t="shared" si="2"/>
        <v>-8.5708163702592675</v>
      </c>
    </row>
    <row r="9" spans="1:11" x14ac:dyDescent="0.2">
      <c r="A9" s="19" t="s">
        <v>189</v>
      </c>
    </row>
    <row r="36" spans="1:1" x14ac:dyDescent="0.2">
      <c r="A36" s="22" t="s">
        <v>2</v>
      </c>
    </row>
    <row r="37" spans="1:1" x14ac:dyDescent="0.2">
      <c r="A37" s="23" t="s">
        <v>3</v>
      </c>
    </row>
  </sheetData>
  <mergeCells count="7">
    <mergeCell ref="J2:J3"/>
    <mergeCell ref="K2:K3"/>
    <mergeCell ref="A2:A3"/>
    <mergeCell ref="B2:C2"/>
    <mergeCell ref="D2:E2"/>
    <mergeCell ref="F2:G2"/>
    <mergeCell ref="I2:I3"/>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P42" sqref="P42"/>
    </sheetView>
  </sheetViews>
  <sheetFormatPr baseColWidth="10" defaultRowHeight="11.25" x14ac:dyDescent="0.2"/>
  <cols>
    <col min="1" max="1" width="19.42578125" style="5" customWidth="1"/>
    <col min="2" max="2" width="12.42578125" style="5" customWidth="1"/>
    <col min="3" max="3" width="15.42578125" style="5" bestFit="1" customWidth="1"/>
    <col min="4" max="5" width="9.28515625" style="5" bestFit="1" customWidth="1"/>
    <col min="6" max="6" width="13.28515625" style="5" bestFit="1" customWidth="1"/>
    <col min="7" max="7" width="13.5703125" style="5" customWidth="1"/>
    <col min="8" max="11" width="11.42578125" style="5"/>
    <col min="12" max="12" width="13.28515625" style="5" customWidth="1"/>
    <col min="13" max="16384" width="11.42578125" style="5"/>
  </cols>
  <sheetData>
    <row r="1" spans="1:16" ht="12" thickBot="1" x14ac:dyDescent="0.25">
      <c r="A1" s="6" t="s">
        <v>29</v>
      </c>
    </row>
    <row r="2" spans="1:16" ht="23.25" thickTop="1" x14ac:dyDescent="0.2">
      <c r="A2" s="15"/>
      <c r="B2" s="37" t="s">
        <v>15</v>
      </c>
      <c r="C2" s="38" t="s">
        <v>16</v>
      </c>
      <c r="D2" s="38" t="s">
        <v>17</v>
      </c>
      <c r="E2" s="38" t="s">
        <v>18</v>
      </c>
      <c r="F2" s="38" t="s">
        <v>19</v>
      </c>
    </row>
    <row r="3" spans="1:16" x14ac:dyDescent="0.2">
      <c r="A3" s="39" t="s">
        <v>20</v>
      </c>
      <c r="B3" s="40">
        <v>3.1</v>
      </c>
      <c r="C3" s="41">
        <f>0.026*100</f>
        <v>2.6</v>
      </c>
      <c r="D3" s="41">
        <v>3.1</v>
      </c>
      <c r="E3" s="41">
        <v>3.1</v>
      </c>
      <c r="F3" s="41">
        <v>2.4</v>
      </c>
    </row>
    <row r="4" spans="1:16" x14ac:dyDescent="0.2">
      <c r="A4" s="9" t="s">
        <v>21</v>
      </c>
      <c r="B4" s="42">
        <v>39.200000000000003</v>
      </c>
      <c r="C4" s="43">
        <f>0.474*100</f>
        <v>47.4</v>
      </c>
      <c r="D4" s="43">
        <v>40.4</v>
      </c>
      <c r="E4" s="43">
        <v>40</v>
      </c>
      <c r="F4" s="43">
        <v>34.700000000000003</v>
      </c>
    </row>
    <row r="5" spans="1:16" x14ac:dyDescent="0.2">
      <c r="A5" s="9" t="s">
        <v>22</v>
      </c>
      <c r="B5" s="42">
        <v>7.8</v>
      </c>
      <c r="C5" s="43">
        <v>6.2</v>
      </c>
      <c r="D5" s="43">
        <v>7</v>
      </c>
      <c r="E5" s="43">
        <v>8.1999999999999993</v>
      </c>
      <c r="F5" s="43">
        <v>7.4</v>
      </c>
    </row>
    <row r="6" spans="1:16" x14ac:dyDescent="0.2">
      <c r="A6" s="9" t="s">
        <v>23</v>
      </c>
      <c r="B6" s="42">
        <v>2.2999999999999998</v>
      </c>
      <c r="C6" s="43">
        <v>1</v>
      </c>
      <c r="D6" s="43">
        <v>2.6</v>
      </c>
      <c r="E6" s="43">
        <v>2.4</v>
      </c>
      <c r="F6" s="43">
        <v>1.9</v>
      </c>
    </row>
    <row r="7" spans="1:16" x14ac:dyDescent="0.2">
      <c r="A7" s="9" t="s">
        <v>24</v>
      </c>
      <c r="B7" s="42">
        <v>34.700000000000003</v>
      </c>
      <c r="C7" s="43">
        <v>34.5</v>
      </c>
      <c r="D7" s="43">
        <v>34.799999999999997</v>
      </c>
      <c r="E7" s="43">
        <v>33.1</v>
      </c>
      <c r="F7" s="43">
        <v>37.6</v>
      </c>
    </row>
    <row r="8" spans="1:16" x14ac:dyDescent="0.2">
      <c r="A8" s="9" t="s">
        <v>25</v>
      </c>
      <c r="B8" s="42">
        <v>0.4</v>
      </c>
      <c r="C8" s="43">
        <v>0.5</v>
      </c>
      <c r="D8" s="43">
        <v>0.4</v>
      </c>
      <c r="E8" s="43">
        <v>0.5</v>
      </c>
      <c r="F8" s="43">
        <v>0.7</v>
      </c>
    </row>
    <row r="9" spans="1:16" x14ac:dyDescent="0.2">
      <c r="A9" s="9" t="s">
        <v>26</v>
      </c>
      <c r="B9" s="42">
        <v>3.6</v>
      </c>
      <c r="C9" s="43">
        <v>5.2</v>
      </c>
      <c r="D9" s="43">
        <v>4.8</v>
      </c>
      <c r="E9" s="43">
        <v>2.8</v>
      </c>
      <c r="F9" s="43">
        <v>1.8</v>
      </c>
    </row>
    <row r="10" spans="1:16" ht="22.5" x14ac:dyDescent="0.2">
      <c r="A10" s="44" t="s">
        <v>27</v>
      </c>
      <c r="B10" s="42">
        <v>8.9</v>
      </c>
      <c r="C10" s="43">
        <v>2.6</v>
      </c>
      <c r="D10" s="43">
        <v>6.9</v>
      </c>
      <c r="E10" s="43">
        <v>9.9</v>
      </c>
      <c r="F10" s="43">
        <v>13.5</v>
      </c>
    </row>
    <row r="11" spans="1:16" x14ac:dyDescent="0.2">
      <c r="A11" s="63" t="s">
        <v>28</v>
      </c>
      <c r="B11" s="64">
        <v>100</v>
      </c>
      <c r="C11" s="64">
        <v>100</v>
      </c>
      <c r="D11" s="64">
        <v>100</v>
      </c>
      <c r="E11" s="64">
        <v>100</v>
      </c>
      <c r="F11" s="64">
        <v>100</v>
      </c>
    </row>
    <row r="12" spans="1:16" ht="15" x14ac:dyDescent="0.2">
      <c r="A12" s="235" t="s">
        <v>2</v>
      </c>
      <c r="B12" s="236"/>
      <c r="C12" s="236"/>
      <c r="D12" s="236"/>
      <c r="E12" s="236"/>
      <c r="F12" s="236"/>
    </row>
    <row r="13" spans="1:16" ht="12" thickBot="1" x14ac:dyDescent="0.25">
      <c r="A13" s="237" t="s">
        <v>3</v>
      </c>
      <c r="B13" s="239"/>
      <c r="C13" s="239"/>
      <c r="D13" s="239"/>
      <c r="E13" s="239"/>
      <c r="F13" s="239"/>
    </row>
    <row r="14" spans="1:16" ht="12" thickBot="1" x14ac:dyDescent="0.25">
      <c r="A14" s="218"/>
      <c r="B14" s="219"/>
      <c r="C14" s="219"/>
      <c r="D14" s="219"/>
      <c r="E14" s="219"/>
      <c r="F14" s="219"/>
    </row>
    <row r="15" spans="1:16" ht="12" thickTop="1" x14ac:dyDescent="0.2">
      <c r="A15" s="240"/>
      <c r="B15" s="234" t="s">
        <v>40</v>
      </c>
      <c r="C15" s="234"/>
      <c r="D15" s="234"/>
      <c r="E15" s="234"/>
      <c r="F15" s="242"/>
      <c r="G15" s="243" t="s">
        <v>41</v>
      </c>
      <c r="H15" s="234"/>
      <c r="I15" s="234"/>
      <c r="J15" s="234"/>
      <c r="K15" s="244"/>
      <c r="L15" s="233" t="s">
        <v>42</v>
      </c>
      <c r="M15" s="234"/>
      <c r="N15" s="234"/>
      <c r="O15" s="234"/>
      <c r="P15" s="234"/>
    </row>
    <row r="16" spans="1:16" ht="22.5" x14ac:dyDescent="0.2">
      <c r="A16" s="241"/>
      <c r="B16" s="68" t="s">
        <v>15</v>
      </c>
      <c r="C16" s="69" t="s">
        <v>16</v>
      </c>
      <c r="D16" s="69" t="s">
        <v>17</v>
      </c>
      <c r="E16" s="69" t="s">
        <v>18</v>
      </c>
      <c r="F16" s="77" t="s">
        <v>19</v>
      </c>
      <c r="G16" s="220" t="s">
        <v>15</v>
      </c>
      <c r="H16" s="69" t="s">
        <v>16</v>
      </c>
      <c r="I16" s="69" t="s">
        <v>17</v>
      </c>
      <c r="J16" s="69" t="s">
        <v>18</v>
      </c>
      <c r="K16" s="81" t="s">
        <v>19</v>
      </c>
      <c r="L16" s="223" t="s">
        <v>15</v>
      </c>
      <c r="M16" s="69" t="s">
        <v>16</v>
      </c>
      <c r="N16" s="69" t="s">
        <v>17</v>
      </c>
      <c r="O16" s="69" t="s">
        <v>18</v>
      </c>
      <c r="P16" s="69" t="s">
        <v>19</v>
      </c>
    </row>
    <row r="17" spans="1:16" x14ac:dyDescent="0.2">
      <c r="A17" s="39" t="s">
        <v>20</v>
      </c>
      <c r="B17" s="40">
        <v>3.1</v>
      </c>
      <c r="C17" s="70">
        <f>0.026*100</f>
        <v>2.6</v>
      </c>
      <c r="D17" s="70">
        <v>3.1</v>
      </c>
      <c r="E17" s="70">
        <v>3.1</v>
      </c>
      <c r="F17" s="78">
        <v>2.4</v>
      </c>
      <c r="G17" s="221">
        <v>3.1</v>
      </c>
      <c r="H17" s="71">
        <v>2.5</v>
      </c>
      <c r="I17" s="71">
        <v>3.4</v>
      </c>
      <c r="J17" s="72">
        <v>3</v>
      </c>
      <c r="K17" s="82">
        <v>2.9</v>
      </c>
      <c r="L17" s="224">
        <v>2.5</v>
      </c>
      <c r="M17" s="72">
        <v>2.7</v>
      </c>
      <c r="N17" s="72">
        <v>2.5</v>
      </c>
      <c r="O17" s="71">
        <v>3.3</v>
      </c>
      <c r="P17" s="72">
        <v>1</v>
      </c>
    </row>
    <row r="18" spans="1:16" x14ac:dyDescent="0.2">
      <c r="A18" s="9" t="s">
        <v>21</v>
      </c>
      <c r="B18" s="42">
        <v>39.200000000000003</v>
      </c>
      <c r="C18" s="73">
        <f>0.474*100</f>
        <v>47.4</v>
      </c>
      <c r="D18" s="73">
        <v>40.4</v>
      </c>
      <c r="E18" s="73">
        <v>40</v>
      </c>
      <c r="F18" s="79">
        <v>34.700000000000003</v>
      </c>
      <c r="G18" s="85">
        <v>45</v>
      </c>
      <c r="H18" s="75">
        <v>53.7</v>
      </c>
      <c r="I18" s="75">
        <v>47.3</v>
      </c>
      <c r="J18" s="75">
        <v>45.3</v>
      </c>
      <c r="K18" s="83">
        <v>39.200000000000003</v>
      </c>
      <c r="L18" s="225">
        <v>26.8</v>
      </c>
      <c r="M18" s="74">
        <v>37.4</v>
      </c>
      <c r="N18" s="74">
        <v>27.1</v>
      </c>
      <c r="O18" s="75">
        <v>27.4</v>
      </c>
      <c r="P18" s="74">
        <v>23.7</v>
      </c>
    </row>
    <row r="19" spans="1:16" x14ac:dyDescent="0.2">
      <c r="A19" s="9" t="s">
        <v>22</v>
      </c>
      <c r="B19" s="42">
        <v>7.8</v>
      </c>
      <c r="C19" s="73">
        <v>6.2</v>
      </c>
      <c r="D19" s="73">
        <v>7</v>
      </c>
      <c r="E19" s="73">
        <v>8.1999999999999993</v>
      </c>
      <c r="F19" s="79">
        <v>7.4</v>
      </c>
      <c r="G19" s="222">
        <v>7.8</v>
      </c>
      <c r="H19" s="75">
        <v>7.6</v>
      </c>
      <c r="I19" s="75">
        <v>7.1</v>
      </c>
      <c r="J19" s="75">
        <v>8.1</v>
      </c>
      <c r="K19" s="83">
        <v>8.1999999999999993</v>
      </c>
      <c r="L19" s="225">
        <v>7.1</v>
      </c>
      <c r="M19" s="74">
        <v>4</v>
      </c>
      <c r="N19" s="74">
        <v>6.9</v>
      </c>
      <c r="O19" s="75">
        <v>8.5</v>
      </c>
      <c r="P19" s="74">
        <v>5.2</v>
      </c>
    </row>
    <row r="20" spans="1:16" x14ac:dyDescent="0.2">
      <c r="A20" s="9" t="s">
        <v>23</v>
      </c>
      <c r="B20" s="42">
        <v>2.2999999999999998</v>
      </c>
      <c r="C20" s="73">
        <v>1</v>
      </c>
      <c r="D20" s="73">
        <v>2.6</v>
      </c>
      <c r="E20" s="73">
        <v>2.4</v>
      </c>
      <c r="F20" s="79">
        <v>1.9</v>
      </c>
      <c r="G20" s="222">
        <v>1.6</v>
      </c>
      <c r="H20" s="75">
        <v>0</v>
      </c>
      <c r="I20" s="75">
        <v>1.6</v>
      </c>
      <c r="J20" s="74">
        <v>2</v>
      </c>
      <c r="K20" s="83">
        <v>0.8</v>
      </c>
      <c r="L20" s="225">
        <v>3.9</v>
      </c>
      <c r="M20" s="74">
        <v>2.6</v>
      </c>
      <c r="N20" s="74">
        <v>4.3</v>
      </c>
      <c r="O20" s="75">
        <v>3.3</v>
      </c>
      <c r="P20" s="74">
        <v>4.5999999999999996</v>
      </c>
    </row>
    <row r="21" spans="1:16" x14ac:dyDescent="0.2">
      <c r="A21" s="9" t="s">
        <v>24</v>
      </c>
      <c r="B21" s="42">
        <v>34.700000000000003</v>
      </c>
      <c r="C21" s="73">
        <v>34.5</v>
      </c>
      <c r="D21" s="73">
        <v>34.799999999999997</v>
      </c>
      <c r="E21" s="73">
        <v>33.1</v>
      </c>
      <c r="F21" s="79">
        <v>37.6</v>
      </c>
      <c r="G21" s="222">
        <v>30.6</v>
      </c>
      <c r="H21" s="75">
        <v>26.9</v>
      </c>
      <c r="I21" s="75">
        <v>30.3</v>
      </c>
      <c r="J21" s="75">
        <v>30.1</v>
      </c>
      <c r="K21" s="83">
        <v>32.700000000000003</v>
      </c>
      <c r="L21" s="225">
        <v>44.3</v>
      </c>
      <c r="M21" s="74">
        <v>46.7</v>
      </c>
      <c r="N21" s="74">
        <v>43.8</v>
      </c>
      <c r="O21" s="75">
        <v>40.1</v>
      </c>
      <c r="P21" s="74">
        <v>50</v>
      </c>
    </row>
    <row r="22" spans="1:16" x14ac:dyDescent="0.2">
      <c r="A22" s="9" t="s">
        <v>25</v>
      </c>
      <c r="B22" s="42">
        <v>0.4</v>
      </c>
      <c r="C22" s="73">
        <v>0.5</v>
      </c>
      <c r="D22" s="73">
        <v>0.4</v>
      </c>
      <c r="E22" s="73">
        <v>0.5</v>
      </c>
      <c r="F22" s="79">
        <v>0.7</v>
      </c>
      <c r="G22" s="222">
        <v>0.7</v>
      </c>
      <c r="H22" s="75">
        <v>0.7</v>
      </c>
      <c r="I22" s="75">
        <v>0.6</v>
      </c>
      <c r="J22" s="75">
        <v>0.6</v>
      </c>
      <c r="K22" s="83">
        <v>0.8</v>
      </c>
      <c r="L22" s="225">
        <v>0.1</v>
      </c>
      <c r="M22" s="74">
        <v>0</v>
      </c>
      <c r="N22" s="74">
        <v>0</v>
      </c>
      <c r="O22" s="74">
        <v>0</v>
      </c>
      <c r="P22" s="74">
        <v>0.5</v>
      </c>
    </row>
    <row r="23" spans="1:16" x14ac:dyDescent="0.2">
      <c r="A23" s="9" t="s">
        <v>26</v>
      </c>
      <c r="B23" s="42">
        <v>3.6</v>
      </c>
      <c r="C23" s="73">
        <v>5.2</v>
      </c>
      <c r="D23" s="73">
        <v>4.8</v>
      </c>
      <c r="E23" s="73">
        <v>2.8</v>
      </c>
      <c r="F23" s="79">
        <v>1.8</v>
      </c>
      <c r="G23" s="222">
        <v>2.6</v>
      </c>
      <c r="H23" s="75">
        <v>5.9</v>
      </c>
      <c r="I23" s="75">
        <v>3.3</v>
      </c>
      <c r="J23" s="75">
        <v>2.4</v>
      </c>
      <c r="K23" s="83">
        <v>1.2</v>
      </c>
      <c r="L23" s="225">
        <v>5.2</v>
      </c>
      <c r="M23" s="74">
        <v>4</v>
      </c>
      <c r="N23" s="74">
        <v>7.8</v>
      </c>
      <c r="O23" s="74">
        <v>4</v>
      </c>
      <c r="P23" s="74">
        <v>3.1</v>
      </c>
    </row>
    <row r="24" spans="1:16" ht="22.5" x14ac:dyDescent="0.2">
      <c r="A24" s="44" t="s">
        <v>27</v>
      </c>
      <c r="B24" s="42">
        <v>8.9</v>
      </c>
      <c r="C24" s="73">
        <v>2.6</v>
      </c>
      <c r="D24" s="73">
        <v>6.9</v>
      </c>
      <c r="E24" s="73">
        <v>9.9</v>
      </c>
      <c r="F24" s="79">
        <v>13.5</v>
      </c>
      <c r="G24" s="222">
        <v>8.6</v>
      </c>
      <c r="H24" s="75">
        <v>2.7</v>
      </c>
      <c r="I24" s="75">
        <v>6.4</v>
      </c>
      <c r="J24" s="75">
        <v>8.5</v>
      </c>
      <c r="K24" s="83">
        <v>14.2</v>
      </c>
      <c r="L24" s="225">
        <v>10.1</v>
      </c>
      <c r="M24" s="74">
        <v>2.6</v>
      </c>
      <c r="N24" s="74">
        <v>7.6</v>
      </c>
      <c r="O24" s="75">
        <v>13.4</v>
      </c>
      <c r="P24" s="74">
        <v>11.9</v>
      </c>
    </row>
    <row r="25" spans="1:16" x14ac:dyDescent="0.2">
      <c r="A25" s="63" t="s">
        <v>28</v>
      </c>
      <c r="B25" s="64">
        <v>100</v>
      </c>
      <c r="C25" s="64">
        <v>100</v>
      </c>
      <c r="D25" s="64">
        <v>100</v>
      </c>
      <c r="E25" s="64">
        <v>100</v>
      </c>
      <c r="F25" s="84">
        <v>100</v>
      </c>
      <c r="G25" s="85">
        <f>SUM(G17:G24)</f>
        <v>99.999999999999986</v>
      </c>
      <c r="H25" s="64">
        <f t="shared" ref="H25:K25" si="0">SUM(H17:H24)</f>
        <v>100.00000000000001</v>
      </c>
      <c r="I25" s="64">
        <f t="shared" si="0"/>
        <v>100</v>
      </c>
      <c r="J25" s="64">
        <f t="shared" si="0"/>
        <v>100</v>
      </c>
      <c r="K25" s="86">
        <f t="shared" si="0"/>
        <v>100</v>
      </c>
      <c r="L25" s="87">
        <f>SUM(L17:L24)</f>
        <v>99.999999999999986</v>
      </c>
      <c r="M25" s="64">
        <f>SUM(M17:M24)</f>
        <v>100</v>
      </c>
      <c r="N25" s="64">
        <f>SUM(N17:N24)</f>
        <v>99.999999999999986</v>
      </c>
      <c r="O25" s="64">
        <f>SUM(O17:O24)</f>
        <v>100</v>
      </c>
      <c r="P25" s="64">
        <f>SUM(P17:P24)</f>
        <v>100</v>
      </c>
    </row>
    <row r="26" spans="1:16" ht="15" x14ac:dyDescent="0.2">
      <c r="A26" s="235" t="s">
        <v>2</v>
      </c>
      <c r="B26" s="236"/>
      <c r="C26" s="236"/>
      <c r="D26" s="236"/>
      <c r="E26" s="236"/>
      <c r="F26" s="236"/>
      <c r="G26" s="236"/>
      <c r="H26" s="236"/>
      <c r="I26" s="236"/>
      <c r="J26" s="236"/>
      <c r="K26" s="236"/>
      <c r="L26" s="236"/>
      <c r="M26" s="236"/>
      <c r="N26" s="236"/>
      <c r="O26" s="236"/>
      <c r="P26" s="236"/>
    </row>
    <row r="27" spans="1:16" ht="15.75" thickBot="1" x14ac:dyDescent="0.25">
      <c r="A27" s="237" t="s">
        <v>3</v>
      </c>
      <c r="B27" s="238"/>
      <c r="C27" s="238"/>
      <c r="D27" s="238"/>
      <c r="E27" s="238"/>
      <c r="F27" s="238"/>
      <c r="G27" s="238"/>
      <c r="H27" s="238"/>
      <c r="I27" s="238"/>
      <c r="J27" s="238"/>
      <c r="K27" s="238"/>
      <c r="L27" s="238"/>
      <c r="M27" s="238"/>
      <c r="N27" s="238"/>
      <c r="O27" s="238"/>
      <c r="P27" s="238"/>
    </row>
  </sheetData>
  <mergeCells count="8">
    <mergeCell ref="L15:P15"/>
    <mergeCell ref="A26:P26"/>
    <mergeCell ref="A27:P27"/>
    <mergeCell ref="A12:F12"/>
    <mergeCell ref="A13:F13"/>
    <mergeCell ref="A15:A16"/>
    <mergeCell ref="B15:F15"/>
    <mergeCell ref="G15:K1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H16" sqref="A16:XFD16"/>
    </sheetView>
  </sheetViews>
  <sheetFormatPr baseColWidth="10" defaultRowHeight="11.25" x14ac:dyDescent="0.2"/>
  <cols>
    <col min="1" max="1" width="18.85546875" style="4" customWidth="1"/>
    <col min="2" max="4" width="17.5703125" style="4" customWidth="1"/>
    <col min="5" max="16384" width="11.42578125" style="4"/>
  </cols>
  <sheetData>
    <row r="1" spans="1:7" ht="12" thickBot="1" x14ac:dyDescent="0.25">
      <c r="A1" s="7" t="s">
        <v>190</v>
      </c>
    </row>
    <row r="2" spans="1:7" ht="12" thickTop="1" x14ac:dyDescent="0.2">
      <c r="A2" s="246"/>
      <c r="B2" s="232" t="s">
        <v>30</v>
      </c>
      <c r="C2" s="245"/>
      <c r="D2" s="102" t="s">
        <v>31</v>
      </c>
    </row>
    <row r="3" spans="1:7" x14ac:dyDescent="0.2">
      <c r="A3" s="247"/>
      <c r="B3" s="45" t="s">
        <v>32</v>
      </c>
      <c r="C3" s="95" t="s">
        <v>33</v>
      </c>
      <c r="D3" s="80" t="s">
        <v>32</v>
      </c>
    </row>
    <row r="4" spans="1:7" x14ac:dyDescent="0.2">
      <c r="A4" s="46" t="s">
        <v>20</v>
      </c>
      <c r="B4" s="47">
        <v>3.3</v>
      </c>
      <c r="C4" s="96">
        <v>2.6</v>
      </c>
      <c r="D4" s="103">
        <v>2.9</v>
      </c>
    </row>
    <row r="5" spans="1:7" x14ac:dyDescent="0.2">
      <c r="A5" s="48" t="s">
        <v>21</v>
      </c>
      <c r="B5" s="49">
        <v>44.7</v>
      </c>
      <c r="C5" s="97">
        <v>27.3</v>
      </c>
      <c r="D5" s="104">
        <v>36.9</v>
      </c>
    </row>
    <row r="6" spans="1:7" x14ac:dyDescent="0.2">
      <c r="A6" s="48" t="s">
        <v>22</v>
      </c>
      <c r="B6" s="50">
        <v>8.1999999999999993</v>
      </c>
      <c r="C6" s="98">
        <v>6.9</v>
      </c>
      <c r="D6" s="104">
        <v>4.5</v>
      </c>
    </row>
    <row r="7" spans="1:7" x14ac:dyDescent="0.2">
      <c r="A7" s="48" t="s">
        <v>23</v>
      </c>
      <c r="B7" s="49">
        <v>1.4</v>
      </c>
      <c r="C7" s="97">
        <v>3.9</v>
      </c>
      <c r="D7" s="104">
        <v>7.8</v>
      </c>
    </row>
    <row r="8" spans="1:7" x14ac:dyDescent="0.2">
      <c r="A8" s="48" t="s">
        <v>24</v>
      </c>
      <c r="B8" s="49">
        <v>30.5</v>
      </c>
      <c r="C8" s="99">
        <v>44</v>
      </c>
      <c r="D8" s="105">
        <v>43.3</v>
      </c>
    </row>
    <row r="9" spans="1:7" x14ac:dyDescent="0.2">
      <c r="A9" s="48" t="s">
        <v>25</v>
      </c>
      <c r="B9" s="50">
        <v>0.7</v>
      </c>
      <c r="C9" s="98">
        <v>0</v>
      </c>
      <c r="D9" s="104">
        <v>0.6</v>
      </c>
    </row>
    <row r="10" spans="1:7" x14ac:dyDescent="0.2">
      <c r="A10" s="48" t="s">
        <v>26</v>
      </c>
      <c r="B10" s="49">
        <v>2.7</v>
      </c>
      <c r="C10" s="97">
        <v>5.3</v>
      </c>
      <c r="D10" s="104">
        <v>2.6</v>
      </c>
    </row>
    <row r="11" spans="1:7" ht="22.5" x14ac:dyDescent="0.2">
      <c r="A11" s="51" t="s">
        <v>27</v>
      </c>
      <c r="B11" s="50">
        <v>8.5</v>
      </c>
      <c r="C11" s="100">
        <v>10</v>
      </c>
      <c r="D11" s="104">
        <v>1.4</v>
      </c>
    </row>
    <row r="12" spans="1:7" x14ac:dyDescent="0.2">
      <c r="A12" s="65" t="s">
        <v>28</v>
      </c>
      <c r="B12" s="66">
        <v>100</v>
      </c>
      <c r="C12" s="101">
        <v>100</v>
      </c>
      <c r="D12" s="106">
        <v>100</v>
      </c>
    </row>
    <row r="13" spans="1:7" ht="15" x14ac:dyDescent="0.2">
      <c r="A13" s="235" t="s">
        <v>2</v>
      </c>
      <c r="B13" s="236"/>
      <c r="C13" s="236"/>
      <c r="D13" s="236"/>
    </row>
    <row r="14" spans="1:7" ht="12" thickBot="1" x14ac:dyDescent="0.25">
      <c r="A14" s="237" t="s">
        <v>3</v>
      </c>
      <c r="B14" s="239"/>
      <c r="C14" s="239"/>
      <c r="D14" s="239"/>
    </row>
    <row r="15" spans="1:7" ht="12" thickBot="1" x14ac:dyDescent="0.25">
      <c r="A15" s="218"/>
      <c r="B15" s="219"/>
      <c r="C15" s="219"/>
      <c r="D15" s="219"/>
    </row>
    <row r="16" spans="1:7" ht="12" thickTop="1" x14ac:dyDescent="0.2">
      <c r="A16" s="246"/>
      <c r="B16" s="232" t="s">
        <v>30</v>
      </c>
      <c r="C16" s="232"/>
      <c r="D16" s="232"/>
      <c r="E16" s="245"/>
      <c r="F16" s="248" t="s">
        <v>31</v>
      </c>
      <c r="G16" s="232"/>
    </row>
    <row r="17" spans="1:7" x14ac:dyDescent="0.2">
      <c r="A17" s="247"/>
      <c r="B17" s="249" t="s">
        <v>32</v>
      </c>
      <c r="C17" s="249"/>
      <c r="D17" s="249" t="s">
        <v>33</v>
      </c>
      <c r="E17" s="250"/>
      <c r="F17" s="251" t="s">
        <v>32</v>
      </c>
      <c r="G17" s="249"/>
    </row>
    <row r="18" spans="1:7" x14ac:dyDescent="0.2">
      <c r="A18" s="247"/>
      <c r="B18" s="45" t="s">
        <v>43</v>
      </c>
      <c r="C18" s="45" t="s">
        <v>44</v>
      </c>
      <c r="D18" s="45" t="s">
        <v>43</v>
      </c>
      <c r="E18" s="95" t="s">
        <v>44</v>
      </c>
      <c r="F18" s="80" t="s">
        <v>43</v>
      </c>
      <c r="G18" s="45" t="s">
        <v>44</v>
      </c>
    </row>
    <row r="19" spans="1:7" x14ac:dyDescent="0.2">
      <c r="A19" s="46" t="s">
        <v>20</v>
      </c>
      <c r="B19" s="112">
        <v>86</v>
      </c>
      <c r="C19" s="89">
        <v>3.3</v>
      </c>
      <c r="D19" s="112">
        <v>30</v>
      </c>
      <c r="E19" s="107">
        <v>2.6</v>
      </c>
      <c r="F19" s="115">
        <v>14</v>
      </c>
      <c r="G19" s="88">
        <v>2.9</v>
      </c>
    </row>
    <row r="20" spans="1:7" x14ac:dyDescent="0.2">
      <c r="A20" s="48" t="s">
        <v>21</v>
      </c>
      <c r="B20" s="113">
        <v>1159</v>
      </c>
      <c r="C20" s="91">
        <v>44.7</v>
      </c>
      <c r="D20" s="113">
        <v>325</v>
      </c>
      <c r="E20" s="108">
        <v>27.3</v>
      </c>
      <c r="F20" s="116">
        <v>179</v>
      </c>
      <c r="G20" s="90">
        <v>36.9</v>
      </c>
    </row>
    <row r="21" spans="1:7" x14ac:dyDescent="0.2">
      <c r="A21" s="48" t="s">
        <v>22</v>
      </c>
      <c r="B21" s="113">
        <v>213</v>
      </c>
      <c r="C21" s="92">
        <v>8.1999999999999993</v>
      </c>
      <c r="D21" s="113">
        <v>82</v>
      </c>
      <c r="E21" s="109">
        <v>6.9</v>
      </c>
      <c r="F21" s="116">
        <v>22</v>
      </c>
      <c r="G21" s="90">
        <v>4.5</v>
      </c>
    </row>
    <row r="22" spans="1:7" x14ac:dyDescent="0.2">
      <c r="A22" s="48" t="s">
        <v>23</v>
      </c>
      <c r="B22" s="113">
        <v>39</v>
      </c>
      <c r="C22" s="91">
        <v>1.4</v>
      </c>
      <c r="D22" s="113">
        <v>47</v>
      </c>
      <c r="E22" s="108">
        <v>3.9</v>
      </c>
      <c r="F22" s="116">
        <v>38</v>
      </c>
      <c r="G22" s="90">
        <v>7.8</v>
      </c>
    </row>
    <row r="23" spans="1:7" x14ac:dyDescent="0.2">
      <c r="A23" s="48" t="s">
        <v>24</v>
      </c>
      <c r="B23" s="113">
        <v>789</v>
      </c>
      <c r="C23" s="91">
        <v>30.5</v>
      </c>
      <c r="D23" s="113">
        <v>524</v>
      </c>
      <c r="E23" s="79">
        <v>44</v>
      </c>
      <c r="F23" s="116">
        <v>210</v>
      </c>
      <c r="G23" s="93">
        <v>43.3</v>
      </c>
    </row>
    <row r="24" spans="1:7" x14ac:dyDescent="0.2">
      <c r="A24" s="48" t="s">
        <v>25</v>
      </c>
      <c r="B24" s="113">
        <v>17</v>
      </c>
      <c r="C24" s="92">
        <v>0.7</v>
      </c>
      <c r="D24" s="113">
        <v>0</v>
      </c>
      <c r="E24" s="110">
        <v>0</v>
      </c>
      <c r="F24" s="116">
        <v>3</v>
      </c>
      <c r="G24" s="90">
        <v>0.6</v>
      </c>
    </row>
    <row r="25" spans="1:7" x14ac:dyDescent="0.2">
      <c r="A25" s="48" t="s">
        <v>26</v>
      </c>
      <c r="B25" s="113">
        <v>69</v>
      </c>
      <c r="C25" s="91">
        <v>2.7</v>
      </c>
      <c r="D25" s="113">
        <v>63</v>
      </c>
      <c r="E25" s="108">
        <v>5.3</v>
      </c>
      <c r="F25" s="116">
        <v>12</v>
      </c>
      <c r="G25" s="90">
        <v>2.6</v>
      </c>
    </row>
    <row r="26" spans="1:7" ht="22.5" x14ac:dyDescent="0.2">
      <c r="A26" s="51" t="s">
        <v>27</v>
      </c>
      <c r="B26" s="113">
        <v>219</v>
      </c>
      <c r="C26" s="92">
        <v>8.5</v>
      </c>
      <c r="D26" s="113">
        <v>120</v>
      </c>
      <c r="E26" s="110">
        <v>10</v>
      </c>
      <c r="F26" s="116">
        <v>7</v>
      </c>
      <c r="G26" s="90">
        <v>1.4</v>
      </c>
    </row>
    <row r="27" spans="1:7" x14ac:dyDescent="0.2">
      <c r="A27" s="65" t="s">
        <v>28</v>
      </c>
      <c r="B27" s="114">
        <v>2591</v>
      </c>
      <c r="C27" s="94">
        <v>100</v>
      </c>
      <c r="D27" s="114">
        <v>1191</v>
      </c>
      <c r="E27" s="111">
        <v>100</v>
      </c>
      <c r="F27" s="117">
        <v>485</v>
      </c>
      <c r="G27" s="94">
        <v>100</v>
      </c>
    </row>
    <row r="28" spans="1:7" ht="15" x14ac:dyDescent="0.2">
      <c r="A28" s="235" t="s">
        <v>2</v>
      </c>
      <c r="B28" s="236"/>
      <c r="C28" s="236"/>
      <c r="D28" s="236"/>
      <c r="E28" s="236"/>
      <c r="F28" s="236"/>
      <c r="G28" s="236"/>
    </row>
    <row r="29" spans="1:7" ht="12" thickBot="1" x14ac:dyDescent="0.25">
      <c r="A29" s="237" t="s">
        <v>3</v>
      </c>
      <c r="B29" s="239"/>
      <c r="C29" s="239"/>
      <c r="D29" s="239"/>
      <c r="E29" s="239"/>
      <c r="F29" s="239"/>
      <c r="G29" s="239"/>
    </row>
  </sheetData>
  <mergeCells count="12">
    <mergeCell ref="A28:G28"/>
    <mergeCell ref="A29:G29"/>
    <mergeCell ref="F16:G16"/>
    <mergeCell ref="B17:C17"/>
    <mergeCell ref="D17:E17"/>
    <mergeCell ref="F17:G17"/>
    <mergeCell ref="A16:A18"/>
    <mergeCell ref="B2:C2"/>
    <mergeCell ref="A2:A3"/>
    <mergeCell ref="A13:D13"/>
    <mergeCell ref="A14:D14"/>
    <mergeCell ref="B16:E1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N19" sqref="N19"/>
    </sheetView>
  </sheetViews>
  <sheetFormatPr baseColWidth="10" defaultRowHeight="11.25" x14ac:dyDescent="0.2"/>
  <cols>
    <col min="1" max="1" width="23.28515625" style="20" customWidth="1"/>
    <col min="2" max="8" width="12.5703125" style="4" customWidth="1"/>
    <col min="9" max="16384" width="11.42578125" style="4"/>
  </cols>
  <sheetData>
    <row r="1" spans="1:8" ht="12" thickBot="1" x14ac:dyDescent="0.25">
      <c r="A1" s="21"/>
    </row>
    <row r="2" spans="1:8" ht="40.5" customHeight="1" thickTop="1" x14ac:dyDescent="0.2">
      <c r="A2" s="52"/>
      <c r="B2" s="53" t="s">
        <v>20</v>
      </c>
      <c r="C2" s="53" t="s">
        <v>21</v>
      </c>
      <c r="D2" s="53" t="s">
        <v>22</v>
      </c>
      <c r="E2" s="53" t="s">
        <v>24</v>
      </c>
      <c r="F2" s="53" t="s">
        <v>26</v>
      </c>
      <c r="G2" s="53" t="s">
        <v>27</v>
      </c>
      <c r="H2" s="53" t="s">
        <v>28</v>
      </c>
    </row>
    <row r="3" spans="1:8" ht="22.5" x14ac:dyDescent="0.2">
      <c r="A3" s="54" t="s">
        <v>34</v>
      </c>
      <c r="B3" s="55">
        <v>0.5</v>
      </c>
      <c r="C3" s="55">
        <v>4.5</v>
      </c>
      <c r="D3" s="55">
        <v>0.6</v>
      </c>
      <c r="E3" s="55">
        <v>0.8</v>
      </c>
      <c r="F3" s="55">
        <v>0.1</v>
      </c>
      <c r="G3" s="55">
        <v>0.9</v>
      </c>
      <c r="H3" s="55">
        <v>7.4</v>
      </c>
    </row>
    <row r="4" spans="1:8" ht="22.5" x14ac:dyDescent="0.2">
      <c r="A4" s="51" t="s">
        <v>35</v>
      </c>
      <c r="B4" s="56">
        <v>1.9</v>
      </c>
      <c r="C4" s="57">
        <v>10.6</v>
      </c>
      <c r="D4" s="56">
        <v>2</v>
      </c>
      <c r="E4" s="56">
        <v>2.7</v>
      </c>
      <c r="F4" s="56">
        <v>0.2</v>
      </c>
      <c r="G4" s="56">
        <v>1.8</v>
      </c>
      <c r="H4" s="56">
        <v>19.2</v>
      </c>
    </row>
    <row r="5" spans="1:8" ht="22.5" x14ac:dyDescent="0.2">
      <c r="A5" s="51" t="s">
        <v>37</v>
      </c>
      <c r="B5" s="56">
        <v>0.3</v>
      </c>
      <c r="C5" s="57">
        <v>19.7</v>
      </c>
      <c r="D5" s="56">
        <v>3.8</v>
      </c>
      <c r="E5" s="57">
        <v>12.2</v>
      </c>
      <c r="F5" s="56">
        <v>1.4</v>
      </c>
      <c r="G5" s="56">
        <v>2.5</v>
      </c>
      <c r="H5" s="56">
        <v>39.9</v>
      </c>
    </row>
    <row r="6" spans="1:8" ht="22.5" x14ac:dyDescent="0.2">
      <c r="A6" s="51" t="s">
        <v>38</v>
      </c>
      <c r="B6" s="56">
        <v>0.2</v>
      </c>
      <c r="C6" s="56">
        <v>3.1</v>
      </c>
      <c r="D6" s="56">
        <v>0.7</v>
      </c>
      <c r="E6" s="57">
        <v>17.8</v>
      </c>
      <c r="F6" s="56">
        <v>1.1000000000000001</v>
      </c>
      <c r="G6" s="56">
        <v>1.4</v>
      </c>
      <c r="H6" s="56">
        <v>24.3</v>
      </c>
    </row>
    <row r="7" spans="1:8" ht="22.5" x14ac:dyDescent="0.2">
      <c r="A7" s="51" t="s">
        <v>39</v>
      </c>
      <c r="B7" s="56">
        <v>0.1</v>
      </c>
      <c r="C7" s="56">
        <v>0.8</v>
      </c>
      <c r="D7" s="56">
        <v>0.3</v>
      </c>
      <c r="E7" s="56">
        <v>5.0999999999999996</v>
      </c>
      <c r="F7" s="56">
        <v>0.6</v>
      </c>
      <c r="G7" s="56">
        <v>2.4</v>
      </c>
      <c r="H7" s="56">
        <v>9.1999999999999993</v>
      </c>
    </row>
    <row r="8" spans="1:8" x14ac:dyDescent="0.2">
      <c r="A8" s="58" t="s">
        <v>28</v>
      </c>
      <c r="B8" s="59">
        <v>3</v>
      </c>
      <c r="C8" s="60">
        <v>38.700000000000003</v>
      </c>
      <c r="D8" s="60">
        <v>7.4</v>
      </c>
      <c r="E8" s="60">
        <v>38.6</v>
      </c>
      <c r="F8" s="60">
        <v>3.4</v>
      </c>
      <c r="G8" s="59">
        <v>9</v>
      </c>
      <c r="H8" s="61">
        <v>100</v>
      </c>
    </row>
    <row r="9" spans="1:8" x14ac:dyDescent="0.2">
      <c r="A9" s="19" t="s">
        <v>36</v>
      </c>
    </row>
    <row r="35" spans="1:1" x14ac:dyDescent="0.2">
      <c r="A35" s="22" t="s">
        <v>2</v>
      </c>
    </row>
    <row r="36" spans="1:1" x14ac:dyDescent="0.2">
      <c r="A36" s="23" t="s">
        <v>3</v>
      </c>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heetViews>
  <sheetFormatPr baseColWidth="10" defaultRowHeight="11.25" x14ac:dyDescent="0.25"/>
  <cols>
    <col min="1" max="1" width="25.5703125" style="118" customWidth="1"/>
    <col min="2" max="7" width="5.42578125" style="76" customWidth="1"/>
    <col min="8" max="10" width="7" style="76" customWidth="1"/>
    <col min="11" max="13" width="5.42578125" style="76" customWidth="1"/>
    <col min="14" max="16384" width="11.42578125" style="76"/>
  </cols>
  <sheetData>
    <row r="1" spans="1:13" ht="12" thickBot="1" x14ac:dyDescent="0.25">
      <c r="A1" s="19" t="s">
        <v>188</v>
      </c>
    </row>
    <row r="2" spans="1:13" ht="38.25" customHeight="1" thickTop="1" x14ac:dyDescent="0.25">
      <c r="A2" s="260"/>
      <c r="B2" s="252" t="s">
        <v>6</v>
      </c>
      <c r="C2" s="252"/>
      <c r="D2" s="253"/>
      <c r="E2" s="254" t="s">
        <v>33</v>
      </c>
      <c r="F2" s="252"/>
      <c r="G2" s="255"/>
      <c r="H2" s="256" t="s">
        <v>40</v>
      </c>
      <c r="I2" s="252"/>
      <c r="J2" s="253"/>
      <c r="K2" s="254" t="s">
        <v>9</v>
      </c>
      <c r="L2" s="252"/>
      <c r="M2" s="252"/>
    </row>
    <row r="3" spans="1:13" x14ac:dyDescent="0.25">
      <c r="A3" s="247"/>
      <c r="B3" s="119">
        <v>2012</v>
      </c>
      <c r="C3" s="119">
        <v>2013</v>
      </c>
      <c r="D3" s="126">
        <v>2014</v>
      </c>
      <c r="E3" s="128">
        <v>2012</v>
      </c>
      <c r="F3" s="119">
        <v>2013</v>
      </c>
      <c r="G3" s="129">
        <v>2014</v>
      </c>
      <c r="H3" s="127">
        <v>2012</v>
      </c>
      <c r="I3" s="119">
        <v>2013</v>
      </c>
      <c r="J3" s="126">
        <v>2014</v>
      </c>
      <c r="K3" s="128">
        <v>2012</v>
      </c>
      <c r="L3" s="119">
        <v>2013</v>
      </c>
      <c r="M3" s="119">
        <v>2014</v>
      </c>
    </row>
    <row r="4" spans="1:13" x14ac:dyDescent="0.25">
      <c r="A4" s="257" t="s">
        <v>45</v>
      </c>
      <c r="B4" s="257"/>
      <c r="C4" s="257"/>
      <c r="D4" s="257"/>
      <c r="E4" s="257"/>
      <c r="F4" s="257"/>
      <c r="G4" s="257"/>
      <c r="H4" s="257"/>
      <c r="I4" s="257"/>
      <c r="J4" s="257"/>
      <c r="K4" s="257"/>
      <c r="L4" s="257"/>
      <c r="M4" s="257"/>
    </row>
    <row r="5" spans="1:13" x14ac:dyDescent="0.25">
      <c r="A5" s="122" t="s">
        <v>46</v>
      </c>
      <c r="B5" s="130">
        <v>52.5</v>
      </c>
      <c r="C5" s="130">
        <v>52.1</v>
      </c>
      <c r="D5" s="153">
        <v>53</v>
      </c>
      <c r="E5" s="132">
        <v>50.8</v>
      </c>
      <c r="F5" s="130">
        <v>48.4</v>
      </c>
      <c r="G5" s="133">
        <v>46.2</v>
      </c>
      <c r="H5" s="134">
        <v>51.8</v>
      </c>
      <c r="I5" s="130">
        <v>50.8</v>
      </c>
      <c r="J5" s="131">
        <v>50.8</v>
      </c>
      <c r="K5" s="135"/>
      <c r="L5" s="136"/>
      <c r="M5" s="136"/>
    </row>
    <row r="6" spans="1:13" ht="12" thickBot="1" x14ac:dyDescent="0.3">
      <c r="A6" s="123" t="s">
        <v>47</v>
      </c>
      <c r="B6" s="137">
        <v>47.5</v>
      </c>
      <c r="C6" s="137">
        <v>47.9</v>
      </c>
      <c r="D6" s="138">
        <v>46.3</v>
      </c>
      <c r="E6" s="139">
        <v>49.2</v>
      </c>
      <c r="F6" s="137">
        <v>51.6</v>
      </c>
      <c r="G6" s="140">
        <v>52</v>
      </c>
      <c r="H6" s="141">
        <v>48.2</v>
      </c>
      <c r="I6" s="137">
        <v>49.2</v>
      </c>
      <c r="J6" s="138">
        <v>48.1</v>
      </c>
      <c r="K6" s="142"/>
      <c r="L6" s="143"/>
      <c r="M6" s="143"/>
    </row>
    <row r="7" spans="1:13" x14ac:dyDescent="0.25">
      <c r="A7" s="258" t="s">
        <v>62</v>
      </c>
      <c r="B7" s="258"/>
      <c r="C7" s="258"/>
      <c r="D7" s="258"/>
      <c r="E7" s="258"/>
      <c r="F7" s="258"/>
      <c r="G7" s="258"/>
      <c r="H7" s="258"/>
      <c r="I7" s="258"/>
      <c r="J7" s="258"/>
      <c r="K7" s="258"/>
      <c r="L7" s="258"/>
      <c r="M7" s="258"/>
    </row>
    <row r="8" spans="1:13" x14ac:dyDescent="0.25">
      <c r="A8" s="122" t="s">
        <v>16</v>
      </c>
      <c r="B8" s="130">
        <v>4.5999999999999996</v>
      </c>
      <c r="C8" s="130">
        <v>4.5999999999999996</v>
      </c>
      <c r="D8" s="131">
        <v>4.5999999999999996</v>
      </c>
      <c r="E8" s="132">
        <v>6.6</v>
      </c>
      <c r="F8" s="130">
        <v>6.1</v>
      </c>
      <c r="G8" s="133">
        <v>6.3</v>
      </c>
      <c r="H8" s="134">
        <v>5.4</v>
      </c>
      <c r="I8" s="130">
        <v>5.0999999999999996</v>
      </c>
      <c r="J8" s="131">
        <v>5.2</v>
      </c>
      <c r="K8" s="135"/>
      <c r="L8" s="136"/>
      <c r="M8" s="136"/>
    </row>
    <row r="9" spans="1:13" x14ac:dyDescent="0.25">
      <c r="A9" s="120" t="s">
        <v>17</v>
      </c>
      <c r="B9" s="144">
        <v>34.799999999999997</v>
      </c>
      <c r="C9" s="144">
        <v>32.4</v>
      </c>
      <c r="D9" s="145">
        <v>34.200000000000003</v>
      </c>
      <c r="E9" s="146">
        <v>39.799999999999997</v>
      </c>
      <c r="F9" s="144">
        <v>36.5</v>
      </c>
      <c r="G9" s="147">
        <v>37.700000000000003</v>
      </c>
      <c r="H9" s="148">
        <v>36.9</v>
      </c>
      <c r="I9" s="144">
        <v>33.799999999999997</v>
      </c>
      <c r="J9" s="145">
        <v>35.299999999999997</v>
      </c>
      <c r="K9" s="149"/>
      <c r="L9" s="150"/>
      <c r="M9" s="150"/>
    </row>
    <row r="10" spans="1:13" x14ac:dyDescent="0.25">
      <c r="A10" s="120" t="s">
        <v>18</v>
      </c>
      <c r="B10" s="144">
        <v>41.9</v>
      </c>
      <c r="C10" s="144">
        <v>42.8</v>
      </c>
      <c r="D10" s="145">
        <v>41.5</v>
      </c>
      <c r="E10" s="146">
        <v>38.299999999999997</v>
      </c>
      <c r="F10" s="144">
        <v>40.5</v>
      </c>
      <c r="G10" s="147">
        <v>37.799999999999997</v>
      </c>
      <c r="H10" s="148">
        <v>40.4</v>
      </c>
      <c r="I10" s="151">
        <v>42</v>
      </c>
      <c r="J10" s="145">
        <v>40.299999999999997</v>
      </c>
      <c r="K10" s="149"/>
      <c r="L10" s="150"/>
      <c r="M10" s="150"/>
    </row>
    <row r="11" spans="1:13" ht="12" thickBot="1" x14ac:dyDescent="0.3">
      <c r="A11" s="123" t="s">
        <v>19</v>
      </c>
      <c r="B11" s="137">
        <v>18.600000000000001</v>
      </c>
      <c r="C11" s="137">
        <v>20.2</v>
      </c>
      <c r="D11" s="138">
        <v>19</v>
      </c>
      <c r="E11" s="139">
        <v>15.3</v>
      </c>
      <c r="F11" s="137">
        <v>16.8</v>
      </c>
      <c r="G11" s="140">
        <v>16.3</v>
      </c>
      <c r="H11" s="141">
        <v>17.3</v>
      </c>
      <c r="I11" s="152">
        <v>19</v>
      </c>
      <c r="J11" s="138">
        <v>18.100000000000001</v>
      </c>
      <c r="K11" s="142"/>
      <c r="L11" s="143"/>
      <c r="M11" s="143"/>
    </row>
    <row r="12" spans="1:13" x14ac:dyDescent="0.25">
      <c r="A12" s="258" t="s">
        <v>48</v>
      </c>
      <c r="B12" s="258"/>
      <c r="C12" s="258"/>
      <c r="D12" s="258"/>
      <c r="E12" s="258"/>
      <c r="F12" s="258"/>
      <c r="G12" s="258"/>
      <c r="H12" s="258"/>
      <c r="I12" s="258"/>
      <c r="J12" s="258"/>
      <c r="K12" s="258"/>
      <c r="L12" s="258"/>
      <c r="M12" s="258"/>
    </row>
    <row r="13" spans="1:13" x14ac:dyDescent="0.25">
      <c r="A13" s="124" t="s">
        <v>49</v>
      </c>
      <c r="B13" s="130">
        <v>86.2</v>
      </c>
      <c r="C13" s="130">
        <v>83.7</v>
      </c>
      <c r="D13" s="131">
        <v>86.5</v>
      </c>
      <c r="E13" s="132">
        <v>84.2</v>
      </c>
      <c r="F13" s="130">
        <v>78.599999999999994</v>
      </c>
      <c r="G13" s="133">
        <v>84.5</v>
      </c>
      <c r="H13" s="134">
        <v>85.4</v>
      </c>
      <c r="I13" s="154">
        <v>82</v>
      </c>
      <c r="J13" s="130">
        <v>85.9</v>
      </c>
      <c r="K13" s="136"/>
      <c r="L13" s="136"/>
      <c r="M13" s="136"/>
    </row>
    <row r="14" spans="1:13" x14ac:dyDescent="0.25">
      <c r="A14" s="121" t="s">
        <v>50</v>
      </c>
      <c r="B14" s="144">
        <v>13.3</v>
      </c>
      <c r="C14" s="144">
        <v>13.4</v>
      </c>
      <c r="D14" s="145">
        <v>12.8</v>
      </c>
      <c r="E14" s="146">
        <v>14.7</v>
      </c>
      <c r="F14" s="144">
        <v>18.100000000000001</v>
      </c>
      <c r="G14" s="147">
        <v>14.6</v>
      </c>
      <c r="H14" s="148">
        <v>13.8</v>
      </c>
      <c r="I14" s="151">
        <v>15</v>
      </c>
      <c r="J14" s="144">
        <v>13.4</v>
      </c>
      <c r="K14" s="150"/>
      <c r="L14" s="150"/>
      <c r="M14" s="150"/>
    </row>
    <row r="15" spans="1:13" ht="12" thickBot="1" x14ac:dyDescent="0.3">
      <c r="A15" s="125" t="s">
        <v>51</v>
      </c>
      <c r="B15" s="137">
        <v>0.6</v>
      </c>
      <c r="C15" s="137">
        <v>2.8</v>
      </c>
      <c r="D15" s="138">
        <v>0.6</v>
      </c>
      <c r="E15" s="139">
        <v>1.1000000000000001</v>
      </c>
      <c r="F15" s="137">
        <v>3.3</v>
      </c>
      <c r="G15" s="140">
        <v>0.8</v>
      </c>
      <c r="H15" s="141">
        <v>0.8</v>
      </c>
      <c r="I15" s="152">
        <v>3</v>
      </c>
      <c r="J15" s="137">
        <v>0.6</v>
      </c>
      <c r="K15" s="143"/>
      <c r="L15" s="143"/>
      <c r="M15" s="143"/>
    </row>
    <row r="16" spans="1:13" x14ac:dyDescent="0.25">
      <c r="A16" s="258" t="s">
        <v>52</v>
      </c>
      <c r="B16" s="258"/>
      <c r="C16" s="258"/>
      <c r="D16" s="258"/>
      <c r="E16" s="258"/>
      <c r="F16" s="258"/>
      <c r="G16" s="258"/>
      <c r="H16" s="258"/>
      <c r="I16" s="258"/>
      <c r="J16" s="258"/>
      <c r="K16" s="258"/>
      <c r="L16" s="258"/>
      <c r="M16" s="258"/>
    </row>
    <row r="17" spans="1:13" x14ac:dyDescent="0.25">
      <c r="A17" s="122" t="s">
        <v>53</v>
      </c>
      <c r="B17" s="130">
        <v>0.05</v>
      </c>
      <c r="C17" s="130">
        <v>0.3</v>
      </c>
      <c r="D17" s="131">
        <v>0.3</v>
      </c>
      <c r="E17" s="132">
        <v>0.2</v>
      </c>
      <c r="F17" s="130">
        <v>0.3</v>
      </c>
      <c r="G17" s="133">
        <v>0.4</v>
      </c>
      <c r="H17" s="134">
        <v>0.1</v>
      </c>
      <c r="I17" s="130">
        <v>0.3</v>
      </c>
      <c r="J17" s="131">
        <v>0.4</v>
      </c>
      <c r="K17" s="135"/>
      <c r="L17" s="136"/>
      <c r="M17" s="136"/>
    </row>
    <row r="18" spans="1:13" x14ac:dyDescent="0.25">
      <c r="A18" s="120" t="s">
        <v>54</v>
      </c>
      <c r="B18" s="144">
        <v>17.3</v>
      </c>
      <c r="C18" s="144">
        <v>20.5</v>
      </c>
      <c r="D18" s="145">
        <v>21.9</v>
      </c>
      <c r="E18" s="146">
        <v>16.899999999999999</v>
      </c>
      <c r="F18" s="144">
        <v>25.4</v>
      </c>
      <c r="G18" s="147">
        <v>22.9</v>
      </c>
      <c r="H18" s="148">
        <v>17.2</v>
      </c>
      <c r="I18" s="144">
        <v>22.1</v>
      </c>
      <c r="J18" s="145">
        <v>22.2</v>
      </c>
      <c r="K18" s="149"/>
      <c r="L18" s="150"/>
      <c r="M18" s="150"/>
    </row>
    <row r="19" spans="1:13" x14ac:dyDescent="0.25">
      <c r="A19" s="120" t="s">
        <v>55</v>
      </c>
      <c r="B19" s="144">
        <v>30.6</v>
      </c>
      <c r="C19" s="144">
        <v>28.7</v>
      </c>
      <c r="D19" s="145">
        <v>26.9</v>
      </c>
      <c r="E19" s="146">
        <v>29.2</v>
      </c>
      <c r="F19" s="144">
        <v>24.8</v>
      </c>
      <c r="G19" s="147">
        <v>30.4</v>
      </c>
      <c r="H19" s="155">
        <v>30</v>
      </c>
      <c r="I19" s="144">
        <v>27.4</v>
      </c>
      <c r="J19" s="156">
        <v>28</v>
      </c>
      <c r="K19" s="149"/>
      <c r="L19" s="150"/>
      <c r="M19" s="150"/>
    </row>
    <row r="20" spans="1:13" x14ac:dyDescent="0.25">
      <c r="A20" s="120" t="s">
        <v>56</v>
      </c>
      <c r="B20" s="144">
        <v>45.2</v>
      </c>
      <c r="C20" s="144">
        <v>41.6</v>
      </c>
      <c r="D20" s="156">
        <v>43</v>
      </c>
      <c r="E20" s="146">
        <v>46.3</v>
      </c>
      <c r="F20" s="144">
        <v>41.1</v>
      </c>
      <c r="G20" s="147">
        <v>42.2</v>
      </c>
      <c r="H20" s="148">
        <v>45.6</v>
      </c>
      <c r="I20" s="144">
        <v>41.4</v>
      </c>
      <c r="J20" s="145">
        <v>42.7</v>
      </c>
      <c r="K20" s="149"/>
      <c r="L20" s="150"/>
      <c r="M20" s="150"/>
    </row>
    <row r="21" spans="1:13" ht="12" thickBot="1" x14ac:dyDescent="0.3">
      <c r="A21" s="123" t="s">
        <v>57</v>
      </c>
      <c r="B21" s="137">
        <v>6.8</v>
      </c>
      <c r="C21" s="137">
        <v>8.9</v>
      </c>
      <c r="D21" s="138">
        <v>7.9</v>
      </c>
      <c r="E21" s="139">
        <v>7.4</v>
      </c>
      <c r="F21" s="137">
        <v>8.4</v>
      </c>
      <c r="G21" s="140">
        <v>4.0999999999999996</v>
      </c>
      <c r="H21" s="141">
        <v>7.1</v>
      </c>
      <c r="I21" s="137">
        <v>8.8000000000000007</v>
      </c>
      <c r="J21" s="138">
        <v>6.8</v>
      </c>
      <c r="K21" s="142"/>
      <c r="L21" s="143"/>
      <c r="M21" s="143"/>
    </row>
    <row r="22" spans="1:13" x14ac:dyDescent="0.25">
      <c r="A22" s="259" t="s">
        <v>58</v>
      </c>
      <c r="B22" s="259"/>
      <c r="C22" s="259"/>
      <c r="D22" s="259"/>
      <c r="E22" s="259"/>
      <c r="F22" s="259"/>
      <c r="G22" s="259"/>
      <c r="H22" s="259"/>
      <c r="I22" s="259"/>
      <c r="J22" s="259"/>
      <c r="K22" s="259"/>
      <c r="L22" s="259"/>
      <c r="M22" s="259"/>
    </row>
    <row r="23" spans="1:13" x14ac:dyDescent="0.25">
      <c r="A23" s="121" t="s">
        <v>59</v>
      </c>
      <c r="B23" s="151">
        <v>6</v>
      </c>
      <c r="C23" s="151">
        <v>5.6</v>
      </c>
      <c r="D23" s="156">
        <v>3.3</v>
      </c>
      <c r="E23" s="157">
        <v>3.2</v>
      </c>
      <c r="F23" s="154">
        <v>2</v>
      </c>
      <c r="G23" s="158">
        <v>2.6</v>
      </c>
      <c r="H23" s="155">
        <v>4.8</v>
      </c>
      <c r="I23" s="151">
        <v>4.4000000000000004</v>
      </c>
      <c r="J23" s="156">
        <v>3.1</v>
      </c>
      <c r="K23" s="157">
        <v>3.7</v>
      </c>
      <c r="L23" s="151">
        <v>1.8</v>
      </c>
      <c r="M23" s="151">
        <v>2.9</v>
      </c>
    </row>
    <row r="24" spans="1:13" x14ac:dyDescent="0.25">
      <c r="A24" s="121" t="s">
        <v>21</v>
      </c>
      <c r="B24" s="151">
        <v>44.5</v>
      </c>
      <c r="C24" s="151">
        <v>41.2</v>
      </c>
      <c r="D24" s="156">
        <v>44.7</v>
      </c>
      <c r="E24" s="159">
        <v>22.6</v>
      </c>
      <c r="F24" s="151">
        <v>24</v>
      </c>
      <c r="G24" s="160">
        <v>27.3</v>
      </c>
      <c r="H24" s="155">
        <v>35.6</v>
      </c>
      <c r="I24" s="151">
        <v>35.200000000000003</v>
      </c>
      <c r="J24" s="156">
        <v>39.200000000000003</v>
      </c>
      <c r="K24" s="159">
        <v>22.2</v>
      </c>
      <c r="L24" s="151">
        <v>24.6</v>
      </c>
      <c r="M24" s="151">
        <v>36.9</v>
      </c>
    </row>
    <row r="25" spans="1:13" x14ac:dyDescent="0.25">
      <c r="A25" s="121" t="s">
        <v>22</v>
      </c>
      <c r="B25" s="151">
        <v>8.6</v>
      </c>
      <c r="C25" s="151">
        <v>9.6</v>
      </c>
      <c r="D25" s="156">
        <v>8.1999999999999993</v>
      </c>
      <c r="E25" s="159">
        <v>8.9</v>
      </c>
      <c r="F25" s="151">
        <v>9.6</v>
      </c>
      <c r="G25" s="160">
        <v>6.9</v>
      </c>
      <c r="H25" s="155">
        <v>8.6999999999999993</v>
      </c>
      <c r="I25" s="151">
        <v>9.6</v>
      </c>
      <c r="J25" s="156">
        <v>7.8</v>
      </c>
      <c r="K25" s="159">
        <v>5.4</v>
      </c>
      <c r="L25" s="151">
        <v>3.5</v>
      </c>
      <c r="M25" s="151">
        <v>4.5</v>
      </c>
    </row>
    <row r="26" spans="1:13" x14ac:dyDescent="0.25">
      <c r="A26" s="121" t="s">
        <v>61</v>
      </c>
      <c r="B26" s="151">
        <v>1.4</v>
      </c>
      <c r="C26" s="151">
        <v>1.1000000000000001</v>
      </c>
      <c r="D26" s="156">
        <v>1.5</v>
      </c>
      <c r="E26" s="159">
        <v>1.3</v>
      </c>
      <c r="F26" s="151">
        <v>3.2</v>
      </c>
      <c r="G26" s="160">
        <v>3.9</v>
      </c>
      <c r="H26" s="155">
        <v>1.3</v>
      </c>
      <c r="I26" s="151">
        <v>1.9</v>
      </c>
      <c r="J26" s="156">
        <v>2.2999999999999998</v>
      </c>
      <c r="K26" s="159">
        <v>1.9</v>
      </c>
      <c r="L26" s="151">
        <v>0.9</v>
      </c>
      <c r="M26" s="151">
        <v>7.8</v>
      </c>
    </row>
    <row r="27" spans="1:13" x14ac:dyDescent="0.25">
      <c r="A27" s="121" t="s">
        <v>24</v>
      </c>
      <c r="B27" s="151">
        <v>32.9</v>
      </c>
      <c r="C27" s="151">
        <v>32.799999999999997</v>
      </c>
      <c r="D27" s="156">
        <v>30.4</v>
      </c>
      <c r="E27" s="159">
        <v>48.9</v>
      </c>
      <c r="F27" s="151">
        <v>46.3</v>
      </c>
      <c r="G27" s="160">
        <v>44</v>
      </c>
      <c r="H27" s="155">
        <v>39.5</v>
      </c>
      <c r="I27" s="151">
        <v>37.5</v>
      </c>
      <c r="J27" s="156">
        <v>34.700000000000003</v>
      </c>
      <c r="K27" s="159">
        <v>63.4</v>
      </c>
      <c r="L27" s="151">
        <v>65</v>
      </c>
      <c r="M27" s="151">
        <v>43.3</v>
      </c>
    </row>
    <row r="28" spans="1:13" x14ac:dyDescent="0.25">
      <c r="A28" s="121" t="s">
        <v>25</v>
      </c>
      <c r="B28" s="151">
        <v>0.3</v>
      </c>
      <c r="C28" s="151">
        <v>0.3</v>
      </c>
      <c r="D28" s="156">
        <v>0.7</v>
      </c>
      <c r="E28" s="159">
        <v>0.1</v>
      </c>
      <c r="F28" s="151">
        <v>0.1</v>
      </c>
      <c r="G28" s="160">
        <v>0</v>
      </c>
      <c r="H28" s="155">
        <v>0.2</v>
      </c>
      <c r="I28" s="151">
        <v>0.2</v>
      </c>
      <c r="J28" s="156">
        <v>0.4</v>
      </c>
      <c r="K28" s="159">
        <v>0</v>
      </c>
      <c r="L28" s="151">
        <v>0.2</v>
      </c>
      <c r="M28" s="151">
        <v>0.6</v>
      </c>
    </row>
    <row r="29" spans="1:13" x14ac:dyDescent="0.25">
      <c r="A29" s="121" t="s">
        <v>26</v>
      </c>
      <c r="B29" s="151">
        <v>1.4</v>
      </c>
      <c r="C29" s="151">
        <v>2.2999999999999998</v>
      </c>
      <c r="D29" s="156">
        <v>2.7</v>
      </c>
      <c r="E29" s="159">
        <v>3.8</v>
      </c>
      <c r="F29" s="151">
        <v>4.0999999999999996</v>
      </c>
      <c r="G29" s="160">
        <v>5.3</v>
      </c>
      <c r="H29" s="155">
        <v>2.4</v>
      </c>
      <c r="I29" s="151">
        <v>3</v>
      </c>
      <c r="J29" s="156">
        <v>3.6</v>
      </c>
      <c r="K29" s="159">
        <v>2.2000000000000002</v>
      </c>
      <c r="L29" s="151">
        <v>1.4</v>
      </c>
      <c r="M29" s="151">
        <v>2.6</v>
      </c>
    </row>
    <row r="30" spans="1:13" x14ac:dyDescent="0.25">
      <c r="A30" s="121" t="s">
        <v>60</v>
      </c>
      <c r="B30" s="151">
        <v>4.9000000000000004</v>
      </c>
      <c r="C30" s="151">
        <v>7.1</v>
      </c>
      <c r="D30" s="156">
        <v>8.5</v>
      </c>
      <c r="E30" s="159">
        <v>11.2</v>
      </c>
      <c r="F30" s="151">
        <v>10.7</v>
      </c>
      <c r="G30" s="160">
        <v>10</v>
      </c>
      <c r="H30" s="155">
        <v>7.5</v>
      </c>
      <c r="I30" s="151">
        <v>8.4</v>
      </c>
      <c r="J30" s="156">
        <v>8.9</v>
      </c>
      <c r="K30" s="159">
        <v>1.2</v>
      </c>
      <c r="L30" s="151">
        <v>2.6</v>
      </c>
      <c r="M30" s="151">
        <v>1.4</v>
      </c>
    </row>
    <row r="31" spans="1:13" ht="15" x14ac:dyDescent="0.25">
      <c r="A31" s="235" t="s">
        <v>2</v>
      </c>
      <c r="B31" s="236"/>
      <c r="C31" s="236"/>
      <c r="D31" s="236"/>
      <c r="E31" s="236"/>
      <c r="F31" s="236"/>
      <c r="G31" s="236"/>
      <c r="H31" s="236"/>
      <c r="I31" s="236"/>
      <c r="J31" s="236"/>
      <c r="K31" s="236"/>
      <c r="L31" s="236"/>
      <c r="M31" s="236"/>
    </row>
    <row r="32" spans="1:13" ht="15.75" thickBot="1" x14ac:dyDescent="0.3">
      <c r="A32" s="237" t="s">
        <v>3</v>
      </c>
      <c r="B32" s="238"/>
      <c r="C32" s="238"/>
      <c r="D32" s="238"/>
      <c r="E32" s="238"/>
      <c r="F32" s="238"/>
      <c r="G32" s="238"/>
      <c r="H32" s="238"/>
      <c r="I32" s="238"/>
      <c r="J32" s="238"/>
      <c r="K32" s="238"/>
      <c r="L32" s="238"/>
      <c r="M32" s="238"/>
    </row>
  </sheetData>
  <mergeCells count="12">
    <mergeCell ref="A32:M32"/>
    <mergeCell ref="B2:D2"/>
    <mergeCell ref="E2:G2"/>
    <mergeCell ref="H2:J2"/>
    <mergeCell ref="K2:M2"/>
    <mergeCell ref="A4:M4"/>
    <mergeCell ref="A7:M7"/>
    <mergeCell ref="A12:M12"/>
    <mergeCell ref="A16:M16"/>
    <mergeCell ref="A22:M22"/>
    <mergeCell ref="A2:A3"/>
    <mergeCell ref="A31:M3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topLeftCell="A71" zoomScaleNormal="100" workbookViewId="0">
      <selection activeCell="L20" sqref="L20"/>
    </sheetView>
  </sheetViews>
  <sheetFormatPr baseColWidth="10" defaultRowHeight="11.25" x14ac:dyDescent="0.2"/>
  <cols>
    <col min="1" max="1" width="44.5703125" style="67" customWidth="1"/>
    <col min="2" max="4" width="11" style="67" customWidth="1"/>
    <col min="5" max="5" width="13.140625" style="67" bestFit="1" customWidth="1"/>
    <col min="6" max="6" width="11.42578125" style="67"/>
    <col min="7" max="7" width="11.42578125" style="161"/>
    <col min="8" max="8" width="14" style="162" customWidth="1"/>
    <col min="9" max="9" width="11.85546875" style="5" customWidth="1"/>
    <col min="10" max="16384" width="11.42578125" style="67"/>
  </cols>
  <sheetData>
    <row r="1" spans="1:9" ht="12" thickBot="1" x14ac:dyDescent="0.25">
      <c r="A1" s="6" t="s">
        <v>145</v>
      </c>
    </row>
    <row r="2" spans="1:9" ht="12" thickTop="1" x14ac:dyDescent="0.2">
      <c r="A2" s="240"/>
      <c r="B2" s="231">
        <v>2014</v>
      </c>
      <c r="C2" s="231"/>
      <c r="D2" s="231"/>
      <c r="E2" s="231"/>
      <c r="F2" s="231"/>
      <c r="G2" s="231"/>
      <c r="H2" s="231"/>
      <c r="I2" s="62">
        <v>2013</v>
      </c>
    </row>
    <row r="3" spans="1:9" ht="22.5" customHeight="1" x14ac:dyDescent="0.2">
      <c r="A3" s="241"/>
      <c r="B3" s="262" t="s">
        <v>63</v>
      </c>
      <c r="C3" s="262" t="s">
        <v>64</v>
      </c>
      <c r="D3" s="262" t="s">
        <v>65</v>
      </c>
      <c r="E3" s="263" t="s">
        <v>66</v>
      </c>
      <c r="F3" s="264"/>
      <c r="G3" s="265"/>
      <c r="H3" s="197" t="s">
        <v>67</v>
      </c>
      <c r="I3" s="249" t="s">
        <v>68</v>
      </c>
    </row>
    <row r="4" spans="1:9" ht="33.75" x14ac:dyDescent="0.2">
      <c r="A4" s="241"/>
      <c r="B4" s="262"/>
      <c r="C4" s="262"/>
      <c r="D4" s="262"/>
      <c r="E4" s="164" t="s">
        <v>69</v>
      </c>
      <c r="F4" s="164" t="s">
        <v>70</v>
      </c>
      <c r="G4" s="165" t="s">
        <v>71</v>
      </c>
      <c r="H4" s="166" t="s">
        <v>72</v>
      </c>
      <c r="I4" s="249"/>
    </row>
    <row r="5" spans="1:9" x14ac:dyDescent="0.2">
      <c r="A5" s="167" t="s">
        <v>73</v>
      </c>
      <c r="B5" s="167"/>
      <c r="C5" s="167"/>
      <c r="D5" s="167"/>
      <c r="E5" s="167"/>
      <c r="F5" s="167"/>
      <c r="G5" s="167"/>
      <c r="H5" s="167"/>
      <c r="I5" s="167"/>
    </row>
    <row r="6" spans="1:9" x14ac:dyDescent="0.2">
      <c r="A6" s="168" t="s">
        <v>74</v>
      </c>
      <c r="B6" s="169">
        <v>301</v>
      </c>
      <c r="C6" s="169">
        <v>300</v>
      </c>
      <c r="D6" s="169">
        <v>165</v>
      </c>
      <c r="E6" s="169">
        <v>162</v>
      </c>
      <c r="F6" s="169">
        <v>98</v>
      </c>
      <c r="G6" s="170">
        <v>60.493827160493829</v>
      </c>
      <c r="H6" s="171">
        <v>15</v>
      </c>
      <c r="I6" s="172">
        <v>2.7648839556004035</v>
      </c>
    </row>
    <row r="7" spans="1:9" x14ac:dyDescent="0.2">
      <c r="A7" s="168" t="s">
        <v>75</v>
      </c>
      <c r="B7" s="169">
        <v>91</v>
      </c>
      <c r="C7" s="169">
        <v>66</v>
      </c>
      <c r="D7" s="169">
        <v>31</v>
      </c>
      <c r="E7" s="169">
        <v>28</v>
      </c>
      <c r="F7" s="169">
        <v>24</v>
      </c>
      <c r="G7" s="170">
        <v>85.714285714285708</v>
      </c>
      <c r="H7" s="171">
        <v>2</v>
      </c>
      <c r="I7" s="172">
        <v>5.9405940594059405</v>
      </c>
    </row>
    <row r="8" spans="1:9" x14ac:dyDescent="0.2">
      <c r="A8" s="180" t="s">
        <v>76</v>
      </c>
      <c r="B8" s="181"/>
      <c r="C8" s="181"/>
      <c r="D8" s="181"/>
      <c r="E8" s="181"/>
      <c r="F8" s="181"/>
      <c r="G8" s="182"/>
      <c r="H8" s="182"/>
      <c r="I8" s="182"/>
    </row>
    <row r="9" spans="1:9" x14ac:dyDescent="0.2">
      <c r="A9" s="168" t="s">
        <v>141</v>
      </c>
      <c r="B9" s="169">
        <v>68</v>
      </c>
      <c r="C9" s="169">
        <v>40</v>
      </c>
      <c r="D9" s="169">
        <v>28</v>
      </c>
      <c r="E9" s="169">
        <v>26</v>
      </c>
      <c r="F9" s="169">
        <v>13</v>
      </c>
      <c r="G9" s="170">
        <v>50</v>
      </c>
      <c r="H9" s="171"/>
      <c r="I9" s="172">
        <v>1.310483870967742</v>
      </c>
    </row>
    <row r="10" spans="1:9" x14ac:dyDescent="0.2">
      <c r="A10" s="183" t="s">
        <v>77</v>
      </c>
      <c r="B10" s="184">
        <v>31</v>
      </c>
      <c r="C10" s="184">
        <v>22</v>
      </c>
      <c r="D10" s="184">
        <v>16</v>
      </c>
      <c r="E10" s="184">
        <v>16</v>
      </c>
      <c r="F10" s="184">
        <v>14</v>
      </c>
      <c r="G10" s="185">
        <v>87.5</v>
      </c>
      <c r="H10" s="186">
        <v>2</v>
      </c>
      <c r="I10" s="187">
        <v>5.6962025316455698</v>
      </c>
    </row>
    <row r="11" spans="1:9" x14ac:dyDescent="0.2">
      <c r="A11" s="173" t="s">
        <v>78</v>
      </c>
      <c r="B11" s="174"/>
      <c r="C11" s="174"/>
      <c r="D11" s="174"/>
      <c r="E11" s="174"/>
      <c r="F11" s="174"/>
      <c r="G11" s="175"/>
      <c r="H11" s="175"/>
      <c r="I11" s="175"/>
    </row>
    <row r="12" spans="1:9" x14ac:dyDescent="0.2">
      <c r="A12" s="168" t="s">
        <v>146</v>
      </c>
      <c r="B12" s="169">
        <v>87</v>
      </c>
      <c r="C12" s="169">
        <v>53</v>
      </c>
      <c r="D12" s="169">
        <v>16</v>
      </c>
      <c r="E12" s="169">
        <v>11</v>
      </c>
      <c r="F12" s="169">
        <v>7</v>
      </c>
      <c r="G12" s="170">
        <v>63.636363636363633</v>
      </c>
      <c r="H12" s="171">
        <v>3</v>
      </c>
      <c r="I12" s="172">
        <v>0.92147435897435903</v>
      </c>
    </row>
    <row r="13" spans="1:9" x14ac:dyDescent="0.2">
      <c r="A13" s="168" t="s">
        <v>79</v>
      </c>
      <c r="B13" s="169">
        <v>6</v>
      </c>
      <c r="C13" s="169">
        <v>5</v>
      </c>
      <c r="D13" s="169">
        <v>1</v>
      </c>
      <c r="E13" s="169">
        <v>1</v>
      </c>
      <c r="F13" s="169">
        <v>1</v>
      </c>
      <c r="G13" s="170">
        <v>100</v>
      </c>
      <c r="H13" s="171">
        <v>1</v>
      </c>
      <c r="I13" s="172">
        <v>1.8018018018018018</v>
      </c>
    </row>
    <row r="14" spans="1:9" x14ac:dyDescent="0.2">
      <c r="A14" s="180" t="s">
        <v>80</v>
      </c>
      <c r="B14" s="181"/>
      <c r="C14" s="181"/>
      <c r="D14" s="181"/>
      <c r="E14" s="181"/>
      <c r="F14" s="181"/>
      <c r="G14" s="182"/>
      <c r="H14" s="182"/>
      <c r="I14" s="182"/>
    </row>
    <row r="15" spans="1:9" x14ac:dyDescent="0.2">
      <c r="A15" s="168" t="s">
        <v>81</v>
      </c>
      <c r="B15" s="169">
        <v>194</v>
      </c>
      <c r="C15" s="169">
        <v>176</v>
      </c>
      <c r="D15" s="169">
        <v>155</v>
      </c>
      <c r="E15" s="169">
        <v>136</v>
      </c>
      <c r="F15" s="169">
        <v>74</v>
      </c>
      <c r="G15" s="170">
        <v>54.411764705882348</v>
      </c>
      <c r="H15" s="171">
        <v>29</v>
      </c>
      <c r="I15" s="172">
        <v>5.0800278357689628</v>
      </c>
    </row>
    <row r="16" spans="1:9" x14ac:dyDescent="0.2">
      <c r="A16" s="168" t="s">
        <v>142</v>
      </c>
      <c r="B16" s="169">
        <v>58</v>
      </c>
      <c r="C16" s="169">
        <v>45</v>
      </c>
      <c r="D16" s="169">
        <v>6</v>
      </c>
      <c r="E16" s="169">
        <v>5</v>
      </c>
      <c r="F16" s="169">
        <v>4</v>
      </c>
      <c r="G16" s="170">
        <v>80</v>
      </c>
      <c r="H16" s="171"/>
      <c r="I16" s="172">
        <v>0.48465266558966075</v>
      </c>
    </row>
    <row r="17" spans="1:9" x14ac:dyDescent="0.2">
      <c r="A17" s="183" t="s">
        <v>82</v>
      </c>
      <c r="B17" s="184">
        <v>56</v>
      </c>
      <c r="C17" s="184">
        <v>53</v>
      </c>
      <c r="D17" s="184">
        <v>19</v>
      </c>
      <c r="E17" s="184">
        <v>19</v>
      </c>
      <c r="F17" s="184">
        <v>15</v>
      </c>
      <c r="G17" s="185">
        <v>78.94736842105263</v>
      </c>
      <c r="H17" s="186">
        <v>1</v>
      </c>
      <c r="I17" s="187">
        <v>1.1299435028248588</v>
      </c>
    </row>
    <row r="18" spans="1:9" x14ac:dyDescent="0.2">
      <c r="A18" s="173" t="s">
        <v>83</v>
      </c>
      <c r="B18" s="174"/>
      <c r="C18" s="174"/>
      <c r="D18" s="174"/>
      <c r="E18" s="174"/>
      <c r="F18" s="174"/>
      <c r="G18" s="175"/>
      <c r="H18" s="175"/>
      <c r="I18" s="175"/>
    </row>
    <row r="19" spans="1:9" x14ac:dyDescent="0.2">
      <c r="A19" s="168" t="s">
        <v>84</v>
      </c>
      <c r="B19" s="169">
        <v>101</v>
      </c>
      <c r="C19" s="169">
        <v>81</v>
      </c>
      <c r="D19" s="169">
        <v>45</v>
      </c>
      <c r="E19" s="169">
        <v>45</v>
      </c>
      <c r="F19" s="169">
        <v>10</v>
      </c>
      <c r="G19" s="170">
        <v>22.222222222222221</v>
      </c>
      <c r="H19" s="171">
        <v>32</v>
      </c>
      <c r="I19" s="172">
        <v>3.3976510067114094</v>
      </c>
    </row>
    <row r="20" spans="1:9" x14ac:dyDescent="0.2">
      <c r="A20" s="180" t="s">
        <v>85</v>
      </c>
      <c r="B20" s="181"/>
      <c r="C20" s="181"/>
      <c r="D20" s="181"/>
      <c r="E20" s="181"/>
      <c r="F20" s="181"/>
      <c r="G20" s="182"/>
      <c r="H20" s="182"/>
      <c r="I20" s="182"/>
    </row>
    <row r="21" spans="1:9" x14ac:dyDescent="0.2">
      <c r="A21" s="168" t="s">
        <v>143</v>
      </c>
      <c r="B21" s="169">
        <v>72</v>
      </c>
      <c r="C21" s="169">
        <v>60</v>
      </c>
      <c r="D21" s="169">
        <v>33</v>
      </c>
      <c r="E21" s="169">
        <v>33</v>
      </c>
      <c r="F21" s="169">
        <v>31</v>
      </c>
      <c r="G21" s="170">
        <v>93.939393939393938</v>
      </c>
      <c r="H21" s="171">
        <v>2</v>
      </c>
      <c r="I21" s="172">
        <v>3.0567685589519651</v>
      </c>
    </row>
    <row r="22" spans="1:9" x14ac:dyDescent="0.2">
      <c r="A22" s="183" t="s">
        <v>144</v>
      </c>
      <c r="B22" s="184">
        <v>72</v>
      </c>
      <c r="C22" s="184">
        <v>54</v>
      </c>
      <c r="D22" s="184">
        <v>29</v>
      </c>
      <c r="E22" s="184">
        <v>28</v>
      </c>
      <c r="F22" s="184">
        <v>15</v>
      </c>
      <c r="G22" s="185">
        <v>53.571428571428569</v>
      </c>
      <c r="H22" s="186">
        <v>4</v>
      </c>
      <c r="I22" s="187">
        <v>0.90140845070422537</v>
      </c>
    </row>
    <row r="23" spans="1:9" x14ac:dyDescent="0.2">
      <c r="A23" s="173" t="s">
        <v>86</v>
      </c>
      <c r="B23" s="174"/>
      <c r="C23" s="174"/>
      <c r="D23" s="174"/>
      <c r="E23" s="174"/>
      <c r="F23" s="174"/>
      <c r="G23" s="175"/>
      <c r="H23" s="175"/>
      <c r="I23" s="175"/>
    </row>
    <row r="24" spans="1:9" x14ac:dyDescent="0.2">
      <c r="A24" s="168" t="s">
        <v>147</v>
      </c>
      <c r="B24" s="169">
        <v>44</v>
      </c>
      <c r="C24" s="169">
        <v>21</v>
      </c>
      <c r="D24" s="169">
        <v>7</v>
      </c>
      <c r="E24" s="169">
        <v>6</v>
      </c>
      <c r="F24" s="169">
        <v>6</v>
      </c>
      <c r="G24" s="170">
        <v>100</v>
      </c>
      <c r="H24" s="171"/>
      <c r="I24" s="172">
        <v>0.81585081585081576</v>
      </c>
    </row>
    <row r="25" spans="1:9" x14ac:dyDescent="0.2">
      <c r="A25" s="180" t="s">
        <v>87</v>
      </c>
      <c r="B25" s="181"/>
      <c r="C25" s="181"/>
      <c r="D25" s="181"/>
      <c r="E25" s="181"/>
      <c r="F25" s="181"/>
      <c r="G25" s="182"/>
      <c r="H25" s="182"/>
      <c r="I25" s="182"/>
    </row>
    <row r="26" spans="1:9" x14ac:dyDescent="0.2">
      <c r="A26" s="168" t="s">
        <v>88</v>
      </c>
      <c r="B26" s="169">
        <v>291</v>
      </c>
      <c r="C26" s="169">
        <v>118</v>
      </c>
      <c r="D26" s="169">
        <v>47</v>
      </c>
      <c r="E26" s="169">
        <v>46</v>
      </c>
      <c r="F26" s="169">
        <v>44</v>
      </c>
      <c r="G26" s="170">
        <v>95.652173913043484</v>
      </c>
      <c r="H26" s="171">
        <v>1</v>
      </c>
      <c r="I26" s="172">
        <v>2.0279720279720279</v>
      </c>
    </row>
    <row r="27" spans="1:9" x14ac:dyDescent="0.2">
      <c r="A27" s="168" t="s">
        <v>148</v>
      </c>
      <c r="B27" s="169">
        <v>244</v>
      </c>
      <c r="C27" s="169">
        <v>138</v>
      </c>
      <c r="D27" s="169">
        <v>59</v>
      </c>
      <c r="E27" s="169">
        <v>52</v>
      </c>
      <c r="F27" s="169">
        <v>34</v>
      </c>
      <c r="G27" s="170">
        <v>65.384615384615387</v>
      </c>
      <c r="H27" s="171">
        <v>5</v>
      </c>
      <c r="I27" s="172">
        <v>3.9912280701754383</v>
      </c>
    </row>
    <row r="28" spans="1:9" x14ac:dyDescent="0.2">
      <c r="A28" s="168" t="s">
        <v>149</v>
      </c>
      <c r="B28" s="169">
        <v>221</v>
      </c>
      <c r="C28" s="169">
        <v>51</v>
      </c>
      <c r="D28" s="169">
        <v>63</v>
      </c>
      <c r="E28" s="169">
        <v>57</v>
      </c>
      <c r="F28" s="169">
        <v>41</v>
      </c>
      <c r="G28" s="170">
        <v>71.929824561403507</v>
      </c>
      <c r="H28" s="171">
        <v>6</v>
      </c>
      <c r="I28" s="172">
        <v>2.7434104357181281</v>
      </c>
    </row>
    <row r="29" spans="1:9" x14ac:dyDescent="0.2">
      <c r="A29" s="183" t="s">
        <v>150</v>
      </c>
      <c r="B29" s="184">
        <v>39</v>
      </c>
      <c r="C29" s="184">
        <v>33</v>
      </c>
      <c r="D29" s="184">
        <v>23</v>
      </c>
      <c r="E29" s="184">
        <v>23</v>
      </c>
      <c r="F29" s="184">
        <v>22</v>
      </c>
      <c r="G29" s="185">
        <v>95.652173913043484</v>
      </c>
      <c r="H29" s="186"/>
      <c r="I29" s="187">
        <v>1.6194331983805668</v>
      </c>
    </row>
    <row r="30" spans="1:9" x14ac:dyDescent="0.2">
      <c r="A30" s="173" t="s">
        <v>89</v>
      </c>
      <c r="B30" s="174"/>
      <c r="C30" s="174"/>
      <c r="D30" s="174"/>
      <c r="E30" s="174"/>
      <c r="F30" s="174"/>
      <c r="G30" s="175"/>
      <c r="H30" s="175"/>
      <c r="I30" s="175"/>
    </row>
    <row r="31" spans="1:9" x14ac:dyDescent="0.2">
      <c r="A31" s="168" t="s">
        <v>90</v>
      </c>
      <c r="B31" s="169">
        <v>253</v>
      </c>
      <c r="C31" s="169">
        <v>178</v>
      </c>
      <c r="D31" s="169">
        <v>78</v>
      </c>
      <c r="E31" s="169">
        <v>76</v>
      </c>
      <c r="F31" s="169">
        <v>54</v>
      </c>
      <c r="G31" s="170">
        <v>71.05263157894737</v>
      </c>
      <c r="H31" s="171">
        <v>2</v>
      </c>
      <c r="I31" s="172">
        <v>3.4000755572346053</v>
      </c>
    </row>
    <row r="32" spans="1:9" x14ac:dyDescent="0.2">
      <c r="A32" s="180" t="s">
        <v>91</v>
      </c>
      <c r="B32" s="181"/>
      <c r="C32" s="181"/>
      <c r="D32" s="181"/>
      <c r="E32" s="181"/>
      <c r="F32" s="181"/>
      <c r="G32" s="182"/>
      <c r="H32" s="182"/>
      <c r="I32" s="182"/>
    </row>
    <row r="33" spans="1:9" x14ac:dyDescent="0.2">
      <c r="A33" s="168" t="s">
        <v>92</v>
      </c>
      <c r="B33" s="169">
        <v>79</v>
      </c>
      <c r="C33" s="169">
        <v>40</v>
      </c>
      <c r="D33" s="169">
        <v>40</v>
      </c>
      <c r="E33" s="169">
        <v>36</v>
      </c>
      <c r="F33" s="169">
        <v>27</v>
      </c>
      <c r="G33" s="170">
        <v>75</v>
      </c>
      <c r="H33" s="171">
        <v>4</v>
      </c>
      <c r="I33" s="172">
        <v>2.4815560026827632</v>
      </c>
    </row>
    <row r="34" spans="1:9" x14ac:dyDescent="0.2">
      <c r="A34" s="168" t="s">
        <v>151</v>
      </c>
      <c r="B34" s="169">
        <v>38</v>
      </c>
      <c r="C34" s="169">
        <v>41</v>
      </c>
      <c r="D34" s="169">
        <v>24</v>
      </c>
      <c r="E34" s="169">
        <v>23</v>
      </c>
      <c r="F34" s="169">
        <v>23</v>
      </c>
      <c r="G34" s="170">
        <v>100</v>
      </c>
      <c r="H34" s="171"/>
      <c r="I34" s="172">
        <v>2.6244343891402715</v>
      </c>
    </row>
    <row r="35" spans="1:9" x14ac:dyDescent="0.2">
      <c r="A35" s="168" t="s">
        <v>152</v>
      </c>
      <c r="B35" s="169">
        <v>154</v>
      </c>
      <c r="C35" s="169">
        <v>73</v>
      </c>
      <c r="D35" s="169">
        <v>28</v>
      </c>
      <c r="E35" s="169">
        <v>28</v>
      </c>
      <c r="F35" s="169">
        <v>20</v>
      </c>
      <c r="G35" s="170">
        <v>71.428571428571431</v>
      </c>
      <c r="H35" s="171">
        <v>3</v>
      </c>
      <c r="I35" s="172">
        <v>2.4088943792464486</v>
      </c>
    </row>
    <row r="36" spans="1:9" x14ac:dyDescent="0.2">
      <c r="A36" s="183" t="s">
        <v>153</v>
      </c>
      <c r="B36" s="184">
        <v>55</v>
      </c>
      <c r="C36" s="184">
        <v>32</v>
      </c>
      <c r="D36" s="184">
        <v>21</v>
      </c>
      <c r="E36" s="184">
        <v>19</v>
      </c>
      <c r="F36" s="184">
        <v>9</v>
      </c>
      <c r="G36" s="185">
        <v>47.368421052631575</v>
      </c>
      <c r="H36" s="186">
        <v>6</v>
      </c>
      <c r="I36" s="187">
        <v>5.7761732851985563</v>
      </c>
    </row>
    <row r="37" spans="1:9" x14ac:dyDescent="0.2">
      <c r="A37" s="173" t="s">
        <v>93</v>
      </c>
      <c r="B37" s="174"/>
      <c r="C37" s="174"/>
      <c r="D37" s="174"/>
      <c r="E37" s="174"/>
      <c r="F37" s="174"/>
      <c r="G37" s="175"/>
      <c r="H37" s="175"/>
      <c r="I37" s="175"/>
    </row>
    <row r="38" spans="1:9" x14ac:dyDescent="0.2">
      <c r="A38" s="168" t="s">
        <v>94</v>
      </c>
      <c r="B38" s="169">
        <v>115</v>
      </c>
      <c r="C38" s="169">
        <v>98</v>
      </c>
      <c r="D38" s="169">
        <v>76</v>
      </c>
      <c r="E38" s="169">
        <v>72</v>
      </c>
      <c r="F38" s="169">
        <v>63</v>
      </c>
      <c r="G38" s="170">
        <v>87.5</v>
      </c>
      <c r="H38" s="171">
        <v>4</v>
      </c>
      <c r="I38" s="172">
        <v>5.5311125078566938</v>
      </c>
    </row>
    <row r="39" spans="1:9" x14ac:dyDescent="0.2">
      <c r="A39" s="168" t="s">
        <v>154</v>
      </c>
      <c r="B39" s="169">
        <v>86</v>
      </c>
      <c r="C39" s="169">
        <v>77</v>
      </c>
      <c r="D39" s="169">
        <v>45</v>
      </c>
      <c r="E39" s="169">
        <v>45</v>
      </c>
      <c r="F39" s="169">
        <v>36</v>
      </c>
      <c r="G39" s="170">
        <v>80</v>
      </c>
      <c r="H39" s="171">
        <v>6</v>
      </c>
      <c r="I39" s="170">
        <v>3.8</v>
      </c>
    </row>
    <row r="40" spans="1:9" x14ac:dyDescent="0.2">
      <c r="A40" s="168" t="s">
        <v>191</v>
      </c>
      <c r="B40" s="169">
        <v>233</v>
      </c>
      <c r="C40" s="169">
        <v>141</v>
      </c>
      <c r="D40" s="169">
        <v>81</v>
      </c>
      <c r="E40" s="169">
        <v>60</v>
      </c>
      <c r="F40" s="169">
        <v>55</v>
      </c>
      <c r="G40" s="170">
        <v>91.666666666666657</v>
      </c>
      <c r="H40" s="171">
        <v>8</v>
      </c>
      <c r="I40" s="172">
        <v>6.0710194730813285</v>
      </c>
    </row>
    <row r="41" spans="1:9" x14ac:dyDescent="0.2">
      <c r="A41" s="168" t="s">
        <v>155</v>
      </c>
      <c r="B41" s="169">
        <v>45</v>
      </c>
      <c r="C41" s="169">
        <v>37</v>
      </c>
      <c r="D41" s="169">
        <v>30</v>
      </c>
      <c r="E41" s="169">
        <v>28</v>
      </c>
      <c r="F41" s="169">
        <v>23</v>
      </c>
      <c r="G41" s="170">
        <v>82.142857142857139</v>
      </c>
      <c r="H41" s="171">
        <v>7</v>
      </c>
      <c r="I41" s="172">
        <v>1.2674271229404308</v>
      </c>
    </row>
    <row r="42" spans="1:9" x14ac:dyDescent="0.2">
      <c r="A42" s="168" t="s">
        <v>95</v>
      </c>
      <c r="B42" s="169">
        <v>37</v>
      </c>
      <c r="C42" s="169">
        <v>37</v>
      </c>
      <c r="D42" s="169">
        <v>37</v>
      </c>
      <c r="E42" s="169">
        <v>27</v>
      </c>
      <c r="F42" s="169">
        <v>17</v>
      </c>
      <c r="G42" s="170">
        <v>62.962962962962962</v>
      </c>
      <c r="H42" s="171">
        <v>10</v>
      </c>
      <c r="I42" s="172">
        <v>2.5177533892834085</v>
      </c>
    </row>
    <row r="43" spans="1:9" x14ac:dyDescent="0.2">
      <c r="A43" s="168" t="s">
        <v>96</v>
      </c>
      <c r="B43" s="169">
        <v>132</v>
      </c>
      <c r="C43" s="169">
        <v>128</v>
      </c>
      <c r="D43" s="169">
        <v>93</v>
      </c>
      <c r="E43" s="169">
        <v>70</v>
      </c>
      <c r="F43" s="169">
        <v>25</v>
      </c>
      <c r="G43" s="170">
        <v>35.714285714285715</v>
      </c>
      <c r="H43" s="171">
        <v>23</v>
      </c>
      <c r="I43" s="172">
        <v>7.2837632776934749</v>
      </c>
    </row>
    <row r="44" spans="1:9" x14ac:dyDescent="0.2">
      <c r="A44" s="180" t="s">
        <v>97</v>
      </c>
      <c r="B44" s="181"/>
      <c r="C44" s="181"/>
      <c r="D44" s="181"/>
      <c r="E44" s="181"/>
      <c r="F44" s="181"/>
      <c r="G44" s="182"/>
      <c r="H44" s="182"/>
      <c r="I44" s="182"/>
    </row>
    <row r="45" spans="1:9" x14ac:dyDescent="0.2">
      <c r="A45" s="183" t="s">
        <v>98</v>
      </c>
      <c r="B45" s="184">
        <v>98</v>
      </c>
      <c r="C45" s="184">
        <v>71</v>
      </c>
      <c r="D45" s="184">
        <v>52</v>
      </c>
      <c r="E45" s="184">
        <v>43</v>
      </c>
      <c r="F45" s="184">
        <v>34</v>
      </c>
      <c r="G45" s="185">
        <v>79.069767441860463</v>
      </c>
      <c r="H45" s="186"/>
      <c r="I45" s="187">
        <v>2.9881862404447532</v>
      </c>
    </row>
    <row r="46" spans="1:9" x14ac:dyDescent="0.2">
      <c r="A46" s="173" t="s">
        <v>99</v>
      </c>
      <c r="B46" s="174"/>
      <c r="C46" s="174"/>
      <c r="D46" s="174"/>
      <c r="E46" s="174"/>
      <c r="F46" s="174"/>
      <c r="G46" s="175"/>
      <c r="H46" s="175"/>
      <c r="I46" s="175"/>
    </row>
    <row r="47" spans="1:9" x14ac:dyDescent="0.2">
      <c r="A47" s="168" t="s">
        <v>156</v>
      </c>
      <c r="B47" s="169">
        <v>157</v>
      </c>
      <c r="C47" s="169">
        <v>133</v>
      </c>
      <c r="D47" s="169">
        <v>128</v>
      </c>
      <c r="E47" s="169">
        <v>124</v>
      </c>
      <c r="F47" s="169">
        <v>73</v>
      </c>
      <c r="G47" s="170">
        <v>58.870967741935488</v>
      </c>
      <c r="H47" s="171">
        <v>36</v>
      </c>
      <c r="I47" s="172">
        <v>8.9571337172104926</v>
      </c>
    </row>
    <row r="48" spans="1:9" x14ac:dyDescent="0.2">
      <c r="A48" s="168" t="s">
        <v>100</v>
      </c>
      <c r="B48" s="169">
        <v>118</v>
      </c>
      <c r="C48" s="169">
        <v>89</v>
      </c>
      <c r="D48" s="169">
        <v>52</v>
      </c>
      <c r="E48" s="169">
        <v>50</v>
      </c>
      <c r="F48" s="169">
        <v>44</v>
      </c>
      <c r="G48" s="170">
        <v>88</v>
      </c>
      <c r="H48" s="171">
        <v>2</v>
      </c>
      <c r="I48" s="172">
        <v>1.8441678192715538</v>
      </c>
    </row>
    <row r="49" spans="1:9" x14ac:dyDescent="0.2">
      <c r="A49" s="168" t="s">
        <v>157</v>
      </c>
      <c r="B49" s="169">
        <v>76</v>
      </c>
      <c r="C49" s="169">
        <v>55</v>
      </c>
      <c r="D49" s="169">
        <v>38</v>
      </c>
      <c r="E49" s="169">
        <v>36</v>
      </c>
      <c r="F49" s="169">
        <v>24</v>
      </c>
      <c r="G49" s="170">
        <v>66.666666666666657</v>
      </c>
      <c r="H49" s="171"/>
      <c r="I49" s="172">
        <v>2.5280898876404492</v>
      </c>
    </row>
    <row r="50" spans="1:9" x14ac:dyDescent="0.2">
      <c r="A50" s="168" t="s">
        <v>158</v>
      </c>
      <c r="B50" s="169">
        <v>62</v>
      </c>
      <c r="C50" s="169">
        <v>58</v>
      </c>
      <c r="D50" s="169">
        <v>31</v>
      </c>
      <c r="E50" s="169">
        <v>31</v>
      </c>
      <c r="F50" s="169">
        <v>30</v>
      </c>
      <c r="G50" s="170">
        <v>96.774193548387103</v>
      </c>
      <c r="H50" s="171"/>
      <c r="I50" s="172">
        <v>1.7361111111111112</v>
      </c>
    </row>
    <row r="51" spans="1:9" x14ac:dyDescent="0.2">
      <c r="A51" s="180" t="s">
        <v>101</v>
      </c>
      <c r="B51" s="181"/>
      <c r="C51" s="181"/>
      <c r="D51" s="181"/>
      <c r="E51" s="181"/>
      <c r="F51" s="181"/>
      <c r="G51" s="182"/>
      <c r="H51" s="182"/>
      <c r="I51" s="182"/>
    </row>
    <row r="52" spans="1:9" x14ac:dyDescent="0.2">
      <c r="A52" s="168" t="s">
        <v>159</v>
      </c>
      <c r="B52" s="169">
        <v>93</v>
      </c>
      <c r="C52" s="169">
        <v>80</v>
      </c>
      <c r="D52" s="169">
        <v>77</v>
      </c>
      <c r="E52" s="169">
        <v>72</v>
      </c>
      <c r="F52" s="169">
        <v>60</v>
      </c>
      <c r="G52" s="170">
        <v>83.333333333333343</v>
      </c>
      <c r="H52" s="171">
        <v>1</v>
      </c>
      <c r="I52" s="172">
        <v>6.6918001885014133</v>
      </c>
    </row>
    <row r="53" spans="1:9" x14ac:dyDescent="0.2">
      <c r="A53" s="168" t="s">
        <v>160</v>
      </c>
      <c r="B53" s="169"/>
      <c r="C53" s="169"/>
      <c r="D53" s="169"/>
      <c r="E53" s="169">
        <v>41</v>
      </c>
      <c r="F53" s="169">
        <v>33</v>
      </c>
      <c r="G53" s="170">
        <v>80.487804878048792</v>
      </c>
      <c r="H53" s="171">
        <v>4</v>
      </c>
      <c r="I53" s="172">
        <v>3.7489812550937245</v>
      </c>
    </row>
    <row r="54" spans="1:9" x14ac:dyDescent="0.2">
      <c r="A54" s="168" t="s">
        <v>161</v>
      </c>
      <c r="B54" s="169">
        <v>38</v>
      </c>
      <c r="C54" s="169">
        <v>30</v>
      </c>
      <c r="D54" s="169">
        <v>22</v>
      </c>
      <c r="E54" s="169">
        <v>22</v>
      </c>
      <c r="F54" s="169">
        <v>18</v>
      </c>
      <c r="G54" s="170">
        <v>81.818181818181827</v>
      </c>
      <c r="H54" s="171">
        <v>1</v>
      </c>
      <c r="I54" s="172">
        <v>1.4797951052931131</v>
      </c>
    </row>
    <row r="55" spans="1:9" x14ac:dyDescent="0.2">
      <c r="A55" s="168" t="s">
        <v>102</v>
      </c>
      <c r="B55" s="169">
        <v>79</v>
      </c>
      <c r="C55" s="169">
        <v>56</v>
      </c>
      <c r="D55" s="169">
        <v>56</v>
      </c>
      <c r="E55" s="169">
        <v>56</v>
      </c>
      <c r="F55" s="169">
        <v>38</v>
      </c>
      <c r="G55" s="170">
        <v>67.857142857142861</v>
      </c>
      <c r="H55" s="171"/>
      <c r="I55" s="172">
        <v>3.3589923023093071</v>
      </c>
    </row>
    <row r="56" spans="1:9" x14ac:dyDescent="0.2">
      <c r="A56" s="183" t="s">
        <v>103</v>
      </c>
      <c r="B56" s="184">
        <v>11</v>
      </c>
      <c r="C56" s="184">
        <v>10</v>
      </c>
      <c r="D56" s="184">
        <v>9</v>
      </c>
      <c r="E56" s="184">
        <v>8</v>
      </c>
      <c r="F56" s="184">
        <v>8</v>
      </c>
      <c r="G56" s="185">
        <v>100</v>
      </c>
      <c r="H56" s="186"/>
      <c r="I56" s="187"/>
    </row>
    <row r="57" spans="1:9" x14ac:dyDescent="0.2">
      <c r="A57" s="173" t="s">
        <v>104</v>
      </c>
      <c r="B57" s="174"/>
      <c r="C57" s="174"/>
      <c r="D57" s="174"/>
      <c r="E57" s="174"/>
      <c r="F57" s="174"/>
      <c r="G57" s="175"/>
      <c r="H57" s="175"/>
      <c r="I57" s="175"/>
    </row>
    <row r="58" spans="1:9" x14ac:dyDescent="0.2">
      <c r="A58" s="168" t="s">
        <v>105</v>
      </c>
      <c r="B58" s="169">
        <v>185</v>
      </c>
      <c r="C58" s="169">
        <v>102</v>
      </c>
      <c r="D58" s="169">
        <v>55</v>
      </c>
      <c r="E58" s="169">
        <v>53</v>
      </c>
      <c r="F58" s="169">
        <v>52</v>
      </c>
      <c r="G58" s="170">
        <v>98.113207547169807</v>
      </c>
      <c r="H58" s="171">
        <v>6</v>
      </c>
      <c r="I58" s="172">
        <v>1.8356278681685441</v>
      </c>
    </row>
    <row r="59" spans="1:9" x14ac:dyDescent="0.2">
      <c r="A59" s="180" t="s">
        <v>106</v>
      </c>
      <c r="B59" s="181"/>
      <c r="C59" s="181"/>
      <c r="D59" s="181"/>
      <c r="E59" s="181"/>
      <c r="F59" s="181"/>
      <c r="G59" s="182"/>
      <c r="H59" s="182"/>
      <c r="I59" s="182"/>
    </row>
    <row r="60" spans="1:9" x14ac:dyDescent="0.2">
      <c r="A60" s="168" t="s">
        <v>107</v>
      </c>
      <c r="B60" s="169">
        <v>276</v>
      </c>
      <c r="C60" s="169">
        <v>102</v>
      </c>
      <c r="D60" s="169">
        <v>60</v>
      </c>
      <c r="E60" s="169">
        <v>60</v>
      </c>
      <c r="F60" s="169">
        <v>50</v>
      </c>
      <c r="G60" s="170">
        <v>83.333333333333343</v>
      </c>
      <c r="H60" s="171">
        <v>7</v>
      </c>
      <c r="I60" s="172">
        <v>2.8327097808658475</v>
      </c>
    </row>
    <row r="61" spans="1:9" x14ac:dyDescent="0.2">
      <c r="A61" s="168" t="s">
        <v>108</v>
      </c>
      <c r="B61" s="169">
        <v>25</v>
      </c>
      <c r="C61" s="169">
        <v>25</v>
      </c>
      <c r="D61" s="169">
        <v>21</v>
      </c>
      <c r="E61" s="169">
        <v>21</v>
      </c>
      <c r="F61" s="169">
        <v>18</v>
      </c>
      <c r="G61" s="170">
        <v>85.714285714285708</v>
      </c>
      <c r="H61" s="171">
        <v>1</v>
      </c>
      <c r="I61" s="172">
        <v>0.94097519247219841</v>
      </c>
    </row>
    <row r="62" spans="1:9" x14ac:dyDescent="0.2">
      <c r="A62" s="183" t="s">
        <v>109</v>
      </c>
      <c r="B62" s="184">
        <v>130</v>
      </c>
      <c r="C62" s="184">
        <v>72</v>
      </c>
      <c r="D62" s="184">
        <v>36</v>
      </c>
      <c r="E62" s="184">
        <v>36</v>
      </c>
      <c r="F62" s="184">
        <v>33</v>
      </c>
      <c r="G62" s="185">
        <v>91.666666666666657</v>
      </c>
      <c r="H62" s="186">
        <v>2</v>
      </c>
      <c r="I62" s="187">
        <v>1.1331444759206799</v>
      </c>
    </row>
    <row r="63" spans="1:9" x14ac:dyDescent="0.2">
      <c r="A63" s="173" t="s">
        <v>110</v>
      </c>
      <c r="B63" s="174"/>
      <c r="C63" s="174"/>
      <c r="D63" s="174"/>
      <c r="E63" s="174"/>
      <c r="F63" s="174"/>
      <c r="G63" s="175"/>
      <c r="H63" s="175"/>
      <c r="I63" s="175"/>
    </row>
    <row r="64" spans="1:9" x14ac:dyDescent="0.2">
      <c r="A64" s="168" t="s">
        <v>111</v>
      </c>
      <c r="B64" s="169">
        <v>386</v>
      </c>
      <c r="C64" s="169">
        <v>223</v>
      </c>
      <c r="D64" s="169">
        <v>128</v>
      </c>
      <c r="E64" s="169">
        <v>95</v>
      </c>
      <c r="F64" s="169">
        <v>66</v>
      </c>
      <c r="G64" s="170">
        <v>69.473684210526315</v>
      </c>
      <c r="H64" s="171">
        <v>17</v>
      </c>
      <c r="I64" s="172">
        <v>5.3475935828877006</v>
      </c>
    </row>
    <row r="65" spans="1:9" x14ac:dyDescent="0.2">
      <c r="A65" s="168" t="s">
        <v>112</v>
      </c>
      <c r="B65" s="169">
        <v>65</v>
      </c>
      <c r="C65" s="169">
        <v>58</v>
      </c>
      <c r="D65" s="169">
        <v>63</v>
      </c>
      <c r="E65" s="169">
        <v>52</v>
      </c>
      <c r="F65" s="169">
        <v>29</v>
      </c>
      <c r="G65" s="170">
        <v>55.769230769230774</v>
      </c>
      <c r="H65" s="171">
        <v>11</v>
      </c>
      <c r="I65" s="172">
        <v>6.8793619142572284</v>
      </c>
    </row>
    <row r="66" spans="1:9" x14ac:dyDescent="0.2">
      <c r="A66" s="180" t="s">
        <v>113</v>
      </c>
      <c r="B66" s="181"/>
      <c r="C66" s="181"/>
      <c r="D66" s="181"/>
      <c r="E66" s="181"/>
      <c r="F66" s="181"/>
      <c r="G66" s="182"/>
      <c r="H66" s="182"/>
      <c r="I66" s="182"/>
    </row>
    <row r="67" spans="1:9" x14ac:dyDescent="0.2">
      <c r="A67" s="168" t="s">
        <v>114</v>
      </c>
      <c r="B67" s="169">
        <v>39</v>
      </c>
      <c r="C67" s="169">
        <v>42</v>
      </c>
      <c r="D67" s="169">
        <v>35</v>
      </c>
      <c r="E67" s="169">
        <v>35</v>
      </c>
      <c r="F67" s="169">
        <v>31</v>
      </c>
      <c r="G67" s="170">
        <v>88.571428571428569</v>
      </c>
      <c r="H67" s="171"/>
      <c r="I67" s="172">
        <v>1.776790671848973</v>
      </c>
    </row>
    <row r="68" spans="1:9" x14ac:dyDescent="0.2">
      <c r="A68" s="183" t="s">
        <v>162</v>
      </c>
      <c r="B68" s="184">
        <v>53</v>
      </c>
      <c r="C68" s="184">
        <v>48</v>
      </c>
      <c r="D68" s="184">
        <v>33</v>
      </c>
      <c r="E68" s="184">
        <v>27</v>
      </c>
      <c r="F68" s="184">
        <v>12</v>
      </c>
      <c r="G68" s="185">
        <v>44.444444444444443</v>
      </c>
      <c r="H68" s="186">
        <v>4</v>
      </c>
      <c r="I68" s="187">
        <v>4.800540906017579</v>
      </c>
    </row>
    <row r="69" spans="1:9" x14ac:dyDescent="0.2">
      <c r="A69" s="173" t="s">
        <v>115</v>
      </c>
      <c r="B69" s="174"/>
      <c r="C69" s="174"/>
      <c r="D69" s="174"/>
      <c r="E69" s="174"/>
      <c r="F69" s="174"/>
      <c r="G69" s="175"/>
      <c r="H69" s="175"/>
      <c r="I69" s="175"/>
    </row>
    <row r="70" spans="1:9" x14ac:dyDescent="0.2">
      <c r="A70" s="168" t="s">
        <v>163</v>
      </c>
      <c r="B70" s="169">
        <v>45</v>
      </c>
      <c r="C70" s="169">
        <v>45</v>
      </c>
      <c r="D70" s="169">
        <v>45</v>
      </c>
      <c r="E70" s="169">
        <v>40</v>
      </c>
      <c r="F70" s="169">
        <v>18</v>
      </c>
      <c r="G70" s="170">
        <v>45</v>
      </c>
      <c r="H70" s="171">
        <v>22</v>
      </c>
      <c r="I70" s="172">
        <v>0.44096031357177856</v>
      </c>
    </row>
    <row r="71" spans="1:9" x14ac:dyDescent="0.2">
      <c r="A71" s="168" t="s">
        <v>164</v>
      </c>
      <c r="B71" s="169">
        <v>69</v>
      </c>
      <c r="C71" s="169">
        <v>44</v>
      </c>
      <c r="D71" s="169">
        <v>32</v>
      </c>
      <c r="E71" s="169">
        <v>29</v>
      </c>
      <c r="F71" s="169">
        <v>16</v>
      </c>
      <c r="G71" s="170">
        <v>55.172413793103445</v>
      </c>
      <c r="H71" s="171"/>
      <c r="I71" s="172">
        <v>3.8095238095238098</v>
      </c>
    </row>
    <row r="72" spans="1:9" x14ac:dyDescent="0.2">
      <c r="A72" s="168" t="s">
        <v>165</v>
      </c>
      <c r="B72" s="169">
        <v>71</v>
      </c>
      <c r="C72" s="169">
        <v>39</v>
      </c>
      <c r="D72" s="169">
        <v>22</v>
      </c>
      <c r="E72" s="169">
        <v>22</v>
      </c>
      <c r="F72" s="169">
        <v>19</v>
      </c>
      <c r="G72" s="170">
        <v>86.36363636363636</v>
      </c>
      <c r="H72" s="171">
        <v>3</v>
      </c>
      <c r="I72" s="172">
        <v>1.4851485148514851</v>
      </c>
    </row>
    <row r="73" spans="1:9" x14ac:dyDescent="0.2">
      <c r="A73" s="168" t="s">
        <v>166</v>
      </c>
      <c r="B73" s="169">
        <v>12</v>
      </c>
      <c r="C73" s="169">
        <v>8</v>
      </c>
      <c r="D73" s="169">
        <v>5</v>
      </c>
      <c r="E73" s="169">
        <v>4</v>
      </c>
      <c r="F73" s="169">
        <v>3</v>
      </c>
      <c r="G73" s="170">
        <v>75</v>
      </c>
      <c r="H73" s="171">
        <v>1</v>
      </c>
      <c r="I73" s="172">
        <v>0.69230769230769229</v>
      </c>
    </row>
    <row r="74" spans="1:9" x14ac:dyDescent="0.2">
      <c r="A74" s="168" t="s">
        <v>167</v>
      </c>
      <c r="B74" s="169">
        <v>107</v>
      </c>
      <c r="C74" s="169">
        <v>69</v>
      </c>
      <c r="D74" s="169">
        <v>46</v>
      </c>
      <c r="E74" s="169">
        <v>42</v>
      </c>
      <c r="F74" s="169">
        <v>32</v>
      </c>
      <c r="G74" s="170">
        <v>76.19047619047619</v>
      </c>
      <c r="H74" s="171">
        <v>1</v>
      </c>
      <c r="I74" s="172">
        <v>2.2529069767441858</v>
      </c>
    </row>
    <row r="75" spans="1:9" x14ac:dyDescent="0.2">
      <c r="A75" s="168" t="s">
        <v>168</v>
      </c>
      <c r="B75" s="169">
        <v>141</v>
      </c>
      <c r="C75" s="169">
        <v>128</v>
      </c>
      <c r="D75" s="169">
        <v>53</v>
      </c>
      <c r="E75" s="169">
        <v>33</v>
      </c>
      <c r="F75" s="169">
        <v>10</v>
      </c>
      <c r="G75" s="170">
        <v>30.303030303030305</v>
      </c>
      <c r="H75" s="171">
        <v>19</v>
      </c>
      <c r="I75" s="172">
        <v>6.4687168610816537</v>
      </c>
    </row>
    <row r="76" spans="1:9" x14ac:dyDescent="0.2">
      <c r="A76" s="168" t="s">
        <v>169</v>
      </c>
      <c r="B76" s="169">
        <v>93</v>
      </c>
      <c r="C76" s="169">
        <v>15</v>
      </c>
      <c r="D76" s="169">
        <v>4</v>
      </c>
      <c r="E76" s="169">
        <v>4</v>
      </c>
      <c r="F76" s="169">
        <v>4</v>
      </c>
      <c r="G76" s="170">
        <v>100</v>
      </c>
      <c r="H76" s="171">
        <v>4</v>
      </c>
      <c r="I76" s="172">
        <v>0.30248033877797942</v>
      </c>
    </row>
    <row r="77" spans="1:9" x14ac:dyDescent="0.2">
      <c r="A77" s="168" t="s">
        <v>170</v>
      </c>
      <c r="B77" s="169">
        <v>55</v>
      </c>
      <c r="C77" s="169">
        <v>21</v>
      </c>
      <c r="D77" s="169">
        <v>15</v>
      </c>
      <c r="E77" s="169">
        <v>15</v>
      </c>
      <c r="F77" s="169"/>
      <c r="G77" s="170">
        <v>0</v>
      </c>
      <c r="H77" s="171">
        <v>8</v>
      </c>
      <c r="I77" s="172">
        <v>5.5335968379446641</v>
      </c>
    </row>
    <row r="78" spans="1:9" x14ac:dyDescent="0.2">
      <c r="A78" s="180" t="s">
        <v>116</v>
      </c>
      <c r="B78" s="181"/>
      <c r="C78" s="181"/>
      <c r="D78" s="181"/>
      <c r="E78" s="181"/>
      <c r="F78" s="181"/>
      <c r="G78" s="182"/>
      <c r="H78" s="182"/>
      <c r="I78" s="182"/>
    </row>
    <row r="79" spans="1:9" x14ac:dyDescent="0.2">
      <c r="A79" s="168" t="s">
        <v>171</v>
      </c>
      <c r="B79" s="169">
        <v>45</v>
      </c>
      <c r="C79" s="169">
        <v>35</v>
      </c>
      <c r="D79" s="169">
        <v>36</v>
      </c>
      <c r="E79" s="169">
        <v>18</v>
      </c>
      <c r="F79" s="169">
        <v>10</v>
      </c>
      <c r="G79" s="170">
        <v>55.555555555555557</v>
      </c>
      <c r="H79" s="171">
        <v>2</v>
      </c>
      <c r="I79" s="172">
        <v>3.7120359955005622</v>
      </c>
    </row>
    <row r="80" spans="1:9" x14ac:dyDescent="0.2">
      <c r="A80" s="183" t="s">
        <v>117</v>
      </c>
      <c r="B80" s="184">
        <v>315</v>
      </c>
      <c r="C80" s="184">
        <v>264</v>
      </c>
      <c r="D80" s="184">
        <v>81</v>
      </c>
      <c r="E80" s="184">
        <v>73</v>
      </c>
      <c r="F80" s="184">
        <v>43</v>
      </c>
      <c r="G80" s="185">
        <v>58.904109589041099</v>
      </c>
      <c r="H80" s="186">
        <v>2</v>
      </c>
      <c r="I80" s="187">
        <v>6.491935483870968</v>
      </c>
    </row>
    <row r="81" spans="1:9" x14ac:dyDescent="0.2">
      <c r="A81" s="173" t="s">
        <v>118</v>
      </c>
      <c r="B81" s="174"/>
      <c r="C81" s="174"/>
      <c r="D81" s="174"/>
      <c r="E81" s="174"/>
      <c r="F81" s="174"/>
      <c r="G81" s="175"/>
      <c r="H81" s="175"/>
      <c r="I81" s="175"/>
    </row>
    <row r="82" spans="1:9" x14ac:dyDescent="0.2">
      <c r="A82" s="168" t="s">
        <v>119</v>
      </c>
      <c r="B82" s="169">
        <v>105</v>
      </c>
      <c r="C82" s="169">
        <v>122</v>
      </c>
      <c r="D82" s="169">
        <v>57</v>
      </c>
      <c r="E82" s="169">
        <v>56</v>
      </c>
      <c r="F82" s="169">
        <v>46</v>
      </c>
      <c r="G82" s="170">
        <v>82.142857142857139</v>
      </c>
      <c r="H82" s="171">
        <v>20</v>
      </c>
      <c r="I82" s="172">
        <v>3.3789954337899544</v>
      </c>
    </row>
    <row r="83" spans="1:9" x14ac:dyDescent="0.2">
      <c r="A83" s="168" t="s">
        <v>120</v>
      </c>
      <c r="B83" s="169">
        <v>9</v>
      </c>
      <c r="C83" s="169">
        <v>8</v>
      </c>
      <c r="D83" s="169">
        <v>9</v>
      </c>
      <c r="E83" s="169">
        <v>4</v>
      </c>
      <c r="F83" s="169">
        <v>4</v>
      </c>
      <c r="G83" s="170">
        <v>100</v>
      </c>
      <c r="H83" s="171">
        <v>1</v>
      </c>
      <c r="I83" s="172">
        <v>1.7094017094017095</v>
      </c>
    </row>
    <row r="84" spans="1:9" x14ac:dyDescent="0.2">
      <c r="A84" s="180" t="s">
        <v>121</v>
      </c>
      <c r="B84" s="181"/>
      <c r="C84" s="181"/>
      <c r="D84" s="181"/>
      <c r="E84" s="181"/>
      <c r="F84" s="181"/>
      <c r="G84" s="182"/>
      <c r="H84" s="182"/>
      <c r="I84" s="182"/>
    </row>
    <row r="85" spans="1:9" x14ac:dyDescent="0.2">
      <c r="A85" s="168" t="s">
        <v>122</v>
      </c>
      <c r="B85" s="169">
        <v>148</v>
      </c>
      <c r="C85" s="169">
        <v>175</v>
      </c>
      <c r="D85" s="169">
        <v>115</v>
      </c>
      <c r="E85" s="169">
        <v>114</v>
      </c>
      <c r="F85" s="169">
        <v>63</v>
      </c>
      <c r="G85" s="170">
        <v>55.26315789473685</v>
      </c>
      <c r="H85" s="171">
        <v>12</v>
      </c>
      <c r="I85" s="172">
        <v>6.1739943872778298</v>
      </c>
    </row>
    <row r="86" spans="1:9" x14ac:dyDescent="0.2">
      <c r="A86" s="168" t="s">
        <v>123</v>
      </c>
      <c r="B86" s="169">
        <v>185</v>
      </c>
      <c r="C86" s="169">
        <v>118</v>
      </c>
      <c r="D86" s="169">
        <v>26</v>
      </c>
      <c r="E86" s="169">
        <v>26</v>
      </c>
      <c r="F86" s="169">
        <v>15</v>
      </c>
      <c r="G86" s="170">
        <v>57.692307692307686</v>
      </c>
      <c r="H86" s="171">
        <v>4</v>
      </c>
      <c r="I86" s="172">
        <v>4.0074557315936632</v>
      </c>
    </row>
    <row r="87" spans="1:9" x14ac:dyDescent="0.2">
      <c r="A87" s="168" t="s">
        <v>172</v>
      </c>
      <c r="B87" s="169">
        <v>66</v>
      </c>
      <c r="C87" s="169">
        <v>66</v>
      </c>
      <c r="D87" s="169">
        <v>66</v>
      </c>
      <c r="E87" s="169">
        <v>66</v>
      </c>
      <c r="F87" s="169">
        <v>58</v>
      </c>
      <c r="G87" s="170">
        <v>87.878787878787875</v>
      </c>
      <c r="H87" s="171">
        <v>5</v>
      </c>
      <c r="I87" s="172">
        <v>3.3757961783439492</v>
      </c>
    </row>
    <row r="88" spans="1:9" x14ac:dyDescent="0.2">
      <c r="A88" s="183" t="s">
        <v>173</v>
      </c>
      <c r="B88" s="184">
        <v>209</v>
      </c>
      <c r="C88" s="184">
        <v>183</v>
      </c>
      <c r="D88" s="184">
        <v>95</v>
      </c>
      <c r="E88" s="184">
        <v>95</v>
      </c>
      <c r="F88" s="184">
        <v>59</v>
      </c>
      <c r="G88" s="185">
        <v>62.10526315789474</v>
      </c>
      <c r="H88" s="186">
        <v>10</v>
      </c>
      <c r="I88" s="187">
        <v>4.6020573903627504</v>
      </c>
    </row>
    <row r="89" spans="1:9" x14ac:dyDescent="0.2">
      <c r="A89" s="173" t="s">
        <v>124</v>
      </c>
      <c r="B89" s="174"/>
      <c r="C89" s="174"/>
      <c r="D89" s="174"/>
      <c r="E89" s="174"/>
      <c r="F89" s="174"/>
      <c r="G89" s="175"/>
      <c r="H89" s="175"/>
      <c r="I89" s="175"/>
    </row>
    <row r="90" spans="1:9" x14ac:dyDescent="0.2">
      <c r="A90" s="168" t="s">
        <v>125</v>
      </c>
      <c r="B90" s="169">
        <v>25</v>
      </c>
      <c r="C90" s="169">
        <v>14</v>
      </c>
      <c r="D90" s="169">
        <v>18</v>
      </c>
      <c r="E90" s="169">
        <v>17</v>
      </c>
      <c r="F90" s="169">
        <v>14</v>
      </c>
      <c r="G90" s="170">
        <v>82.35294117647058</v>
      </c>
      <c r="H90" s="171"/>
      <c r="I90" s="172">
        <v>2</v>
      </c>
    </row>
    <row r="91" spans="1:9" x14ac:dyDescent="0.2">
      <c r="A91" s="168" t="s">
        <v>126</v>
      </c>
      <c r="B91" s="169">
        <v>83</v>
      </c>
      <c r="C91" s="169">
        <v>27</v>
      </c>
      <c r="D91" s="169">
        <v>19</v>
      </c>
      <c r="E91" s="169">
        <v>18</v>
      </c>
      <c r="F91" s="169">
        <v>14</v>
      </c>
      <c r="G91" s="170">
        <v>77.777777777777786</v>
      </c>
      <c r="H91" s="171">
        <v>2</v>
      </c>
      <c r="I91" s="172">
        <v>0.83203328133125332</v>
      </c>
    </row>
    <row r="92" spans="1:9" x14ac:dyDescent="0.2">
      <c r="A92" s="180" t="s">
        <v>127</v>
      </c>
      <c r="B92" s="181"/>
      <c r="C92" s="181"/>
      <c r="D92" s="181"/>
      <c r="E92" s="181"/>
      <c r="F92" s="181"/>
      <c r="G92" s="182"/>
      <c r="H92" s="182"/>
      <c r="I92" s="182"/>
    </row>
    <row r="93" spans="1:9" x14ac:dyDescent="0.2">
      <c r="A93" s="168" t="s">
        <v>128</v>
      </c>
      <c r="B93" s="169">
        <v>78</v>
      </c>
      <c r="C93" s="169">
        <v>47</v>
      </c>
      <c r="D93" s="169">
        <v>25</v>
      </c>
      <c r="E93" s="169">
        <v>25</v>
      </c>
      <c r="F93" s="169">
        <v>24</v>
      </c>
      <c r="G93" s="170">
        <v>96</v>
      </c>
      <c r="H93" s="171">
        <v>1</v>
      </c>
      <c r="I93" s="172">
        <v>1.7670682730923692</v>
      </c>
    </row>
    <row r="94" spans="1:9" x14ac:dyDescent="0.2">
      <c r="A94" s="183" t="s">
        <v>129</v>
      </c>
      <c r="B94" s="184">
        <v>163</v>
      </c>
      <c r="C94" s="184">
        <v>72</v>
      </c>
      <c r="D94" s="184">
        <v>52</v>
      </c>
      <c r="E94" s="184">
        <v>51</v>
      </c>
      <c r="F94" s="184">
        <v>42</v>
      </c>
      <c r="G94" s="185">
        <v>82.35294117647058</v>
      </c>
      <c r="H94" s="186">
        <v>3</v>
      </c>
      <c r="I94" s="187">
        <v>2.5312183597705031</v>
      </c>
    </row>
    <row r="95" spans="1:9" x14ac:dyDescent="0.2">
      <c r="A95" s="173" t="s">
        <v>130</v>
      </c>
      <c r="B95" s="174"/>
      <c r="C95" s="174"/>
      <c r="D95" s="174"/>
      <c r="E95" s="174"/>
      <c r="F95" s="174"/>
      <c r="G95" s="175"/>
      <c r="H95" s="175"/>
      <c r="I95" s="175"/>
    </row>
    <row r="96" spans="1:9" x14ac:dyDescent="0.2">
      <c r="A96" s="168" t="s">
        <v>131</v>
      </c>
      <c r="B96" s="169">
        <v>12</v>
      </c>
      <c r="C96" s="169">
        <v>9</v>
      </c>
      <c r="D96" s="169">
        <v>10</v>
      </c>
      <c r="E96" s="169">
        <v>5</v>
      </c>
      <c r="F96" s="169">
        <v>3</v>
      </c>
      <c r="G96" s="170">
        <v>60</v>
      </c>
      <c r="H96" s="171">
        <v>4</v>
      </c>
      <c r="I96" s="172">
        <v>4.5685279187817258</v>
      </c>
    </row>
    <row r="97" spans="1:9" x14ac:dyDescent="0.2">
      <c r="A97" s="168" t="s">
        <v>174</v>
      </c>
      <c r="B97" s="169">
        <v>69</v>
      </c>
      <c r="C97" s="169">
        <v>45</v>
      </c>
      <c r="D97" s="169">
        <v>42</v>
      </c>
      <c r="E97" s="169">
        <v>35</v>
      </c>
      <c r="F97" s="169">
        <v>29</v>
      </c>
      <c r="G97" s="170">
        <v>82.857142857142861</v>
      </c>
      <c r="H97" s="171">
        <v>8</v>
      </c>
      <c r="I97" s="172">
        <v>3.0901287553648067</v>
      </c>
    </row>
    <row r="98" spans="1:9" x14ac:dyDescent="0.2">
      <c r="A98" s="168" t="s">
        <v>182</v>
      </c>
      <c r="B98" s="169">
        <v>61</v>
      </c>
      <c r="C98" s="169">
        <v>61</v>
      </c>
      <c r="D98" s="169">
        <v>61</v>
      </c>
      <c r="E98" s="169">
        <v>61</v>
      </c>
      <c r="F98" s="169">
        <v>53</v>
      </c>
      <c r="G98" s="170">
        <v>86.885245901639337</v>
      </c>
      <c r="H98" s="171">
        <v>1</v>
      </c>
      <c r="I98" s="172">
        <v>2.6951672862453533</v>
      </c>
    </row>
    <row r="99" spans="1:9" x14ac:dyDescent="0.2">
      <c r="A99" s="168" t="s">
        <v>183</v>
      </c>
      <c r="B99" s="169">
        <v>102</v>
      </c>
      <c r="C99" s="169">
        <v>82</v>
      </c>
      <c r="D99" s="169">
        <v>56</v>
      </c>
      <c r="E99" s="169">
        <v>53</v>
      </c>
      <c r="F99" s="169">
        <v>44</v>
      </c>
      <c r="G99" s="170">
        <v>83.018867924528308</v>
      </c>
      <c r="H99" s="171">
        <v>53</v>
      </c>
      <c r="I99" s="172">
        <v>2.6465028355387523</v>
      </c>
    </row>
    <row r="100" spans="1:9" x14ac:dyDescent="0.2">
      <c r="A100" s="180" t="s">
        <v>132</v>
      </c>
      <c r="B100" s="181"/>
      <c r="C100" s="181"/>
      <c r="D100" s="181"/>
      <c r="E100" s="181"/>
      <c r="F100" s="181"/>
      <c r="G100" s="182"/>
      <c r="H100" s="182"/>
      <c r="I100" s="182"/>
    </row>
    <row r="101" spans="1:9" x14ac:dyDescent="0.2">
      <c r="A101" s="168" t="s">
        <v>175</v>
      </c>
      <c r="B101" s="169">
        <v>79</v>
      </c>
      <c r="C101" s="169">
        <v>79</v>
      </c>
      <c r="D101" s="169">
        <v>62</v>
      </c>
      <c r="E101" s="169">
        <v>60</v>
      </c>
      <c r="F101" s="169">
        <v>46</v>
      </c>
      <c r="G101" s="170">
        <v>76.666666666666671</v>
      </c>
      <c r="H101" s="171"/>
      <c r="I101" s="172">
        <v>3.8237200259235258</v>
      </c>
    </row>
    <row r="102" spans="1:9" x14ac:dyDescent="0.2">
      <c r="A102" s="168" t="s">
        <v>133</v>
      </c>
      <c r="B102" s="169">
        <v>35</v>
      </c>
      <c r="C102" s="169">
        <v>34</v>
      </c>
      <c r="D102" s="169">
        <v>24</v>
      </c>
      <c r="E102" s="169">
        <v>24</v>
      </c>
      <c r="F102" s="169">
        <v>22</v>
      </c>
      <c r="G102" s="170">
        <v>91.666666666666657</v>
      </c>
      <c r="H102" s="171"/>
      <c r="I102" s="172">
        <v>2.4496937882764653</v>
      </c>
    </row>
    <row r="103" spans="1:9" x14ac:dyDescent="0.2">
      <c r="A103" s="168" t="s">
        <v>177</v>
      </c>
      <c r="B103" s="169">
        <v>208</v>
      </c>
      <c r="C103" s="169">
        <v>83</v>
      </c>
      <c r="D103" s="169">
        <v>68</v>
      </c>
      <c r="E103" s="169">
        <v>68</v>
      </c>
      <c r="F103" s="169">
        <v>50</v>
      </c>
      <c r="G103" s="170">
        <v>73.529411764705884</v>
      </c>
      <c r="H103" s="171">
        <v>11</v>
      </c>
      <c r="I103" s="172">
        <v>3.1543052003410059</v>
      </c>
    </row>
    <row r="104" spans="1:9" x14ac:dyDescent="0.2">
      <c r="A104" s="168" t="s">
        <v>176</v>
      </c>
      <c r="B104" s="169">
        <v>101</v>
      </c>
      <c r="C104" s="169">
        <v>61</v>
      </c>
      <c r="D104" s="169">
        <v>42</v>
      </c>
      <c r="E104" s="169">
        <v>38</v>
      </c>
      <c r="F104" s="169">
        <v>32</v>
      </c>
      <c r="G104" s="170">
        <v>84.210526315789465</v>
      </c>
      <c r="H104" s="171">
        <v>4</v>
      </c>
      <c r="I104" s="172">
        <v>3.5228677379480842</v>
      </c>
    </row>
    <row r="105" spans="1:9" x14ac:dyDescent="0.2">
      <c r="A105" s="183" t="s">
        <v>178</v>
      </c>
      <c r="B105" s="184">
        <v>138</v>
      </c>
      <c r="C105" s="184">
        <v>99</v>
      </c>
      <c r="D105" s="184">
        <v>67</v>
      </c>
      <c r="E105" s="184">
        <v>65</v>
      </c>
      <c r="F105" s="184">
        <v>47</v>
      </c>
      <c r="G105" s="185">
        <v>72.307692307692307</v>
      </c>
      <c r="H105" s="186">
        <v>8</v>
      </c>
      <c r="I105" s="187">
        <v>5.0624133148404988</v>
      </c>
    </row>
    <row r="106" spans="1:9" x14ac:dyDescent="0.2">
      <c r="A106" s="58" t="s">
        <v>134</v>
      </c>
      <c r="B106" s="174"/>
      <c r="C106" s="174"/>
      <c r="D106" s="174"/>
      <c r="E106" s="174"/>
      <c r="F106" s="174"/>
      <c r="G106" s="175"/>
      <c r="H106" s="175"/>
      <c r="I106" s="175"/>
    </row>
    <row r="107" spans="1:9" x14ac:dyDescent="0.2">
      <c r="A107" s="168" t="s">
        <v>135</v>
      </c>
      <c r="B107" s="169">
        <v>31</v>
      </c>
      <c r="C107" s="169">
        <v>17</v>
      </c>
      <c r="D107" s="169">
        <v>20</v>
      </c>
      <c r="E107" s="169">
        <v>15</v>
      </c>
      <c r="F107" s="169">
        <v>11</v>
      </c>
      <c r="G107" s="170">
        <v>73.333333333333329</v>
      </c>
      <c r="H107" s="171">
        <v>2</v>
      </c>
      <c r="I107" s="172">
        <v>2.2743947175348498</v>
      </c>
    </row>
    <row r="108" spans="1:9" x14ac:dyDescent="0.2">
      <c r="A108" s="180" t="s">
        <v>136</v>
      </c>
      <c r="B108" s="181"/>
      <c r="C108" s="181"/>
      <c r="D108" s="181"/>
      <c r="E108" s="181"/>
      <c r="F108" s="181"/>
      <c r="G108" s="182"/>
      <c r="H108" s="182"/>
      <c r="I108" s="182"/>
    </row>
    <row r="109" spans="1:9" x14ac:dyDescent="0.2">
      <c r="A109" s="183" t="s">
        <v>179</v>
      </c>
      <c r="B109" s="184">
        <v>28</v>
      </c>
      <c r="C109" s="184">
        <v>27</v>
      </c>
      <c r="D109" s="184">
        <v>9</v>
      </c>
      <c r="E109" s="184">
        <v>5</v>
      </c>
      <c r="F109" s="184">
        <v>1</v>
      </c>
      <c r="G109" s="185">
        <v>20</v>
      </c>
      <c r="H109" s="186">
        <v>4</v>
      </c>
      <c r="I109" s="187">
        <v>1.8764659890539486</v>
      </c>
    </row>
    <row r="110" spans="1:9" x14ac:dyDescent="0.2">
      <c r="A110" s="173" t="s">
        <v>137</v>
      </c>
      <c r="B110" s="174"/>
      <c r="C110" s="174"/>
      <c r="D110" s="174"/>
      <c r="E110" s="174"/>
      <c r="F110" s="174"/>
      <c r="G110" s="175"/>
      <c r="H110" s="175"/>
      <c r="I110" s="175"/>
    </row>
    <row r="111" spans="1:9" x14ac:dyDescent="0.2">
      <c r="A111" s="168" t="s">
        <v>180</v>
      </c>
      <c r="B111" s="169">
        <v>2</v>
      </c>
      <c r="C111" s="169">
        <v>2</v>
      </c>
      <c r="D111" s="169">
        <v>2</v>
      </c>
      <c r="E111" s="169">
        <v>2</v>
      </c>
      <c r="F111" s="169">
        <v>2</v>
      </c>
      <c r="G111" s="170">
        <v>100</v>
      </c>
      <c r="H111" s="171">
        <v>2</v>
      </c>
      <c r="I111" s="172"/>
    </row>
    <row r="112" spans="1:9" ht="12.75" customHeight="1" x14ac:dyDescent="0.2">
      <c r="A112" s="188" t="s">
        <v>138</v>
      </c>
      <c r="B112" s="189">
        <v>7984</v>
      </c>
      <c r="C112" s="189">
        <v>5551</v>
      </c>
      <c r="D112" s="189">
        <v>3476</v>
      </c>
      <c r="E112" s="189">
        <v>3223</v>
      </c>
      <c r="F112" s="189">
        <v>2292</v>
      </c>
      <c r="G112" s="190">
        <v>71.113869066087503</v>
      </c>
      <c r="H112" s="191">
        <v>485</v>
      </c>
      <c r="I112" s="190">
        <v>3</v>
      </c>
    </row>
    <row r="113" spans="1:9" x14ac:dyDescent="0.2">
      <c r="A113" s="192" t="s">
        <v>181</v>
      </c>
      <c r="B113" s="193"/>
      <c r="C113" s="193">
        <v>1031</v>
      </c>
      <c r="D113" s="193">
        <v>582</v>
      </c>
      <c r="E113" s="193">
        <v>559</v>
      </c>
      <c r="F113" s="193">
        <v>299</v>
      </c>
      <c r="G113" s="194">
        <v>53.488372093023251</v>
      </c>
      <c r="H113" s="195"/>
      <c r="I113" s="196"/>
    </row>
    <row r="114" spans="1:9" x14ac:dyDescent="0.2">
      <c r="A114" s="176" t="s">
        <v>28</v>
      </c>
      <c r="B114" s="177">
        <v>7984</v>
      </c>
      <c r="C114" s="177">
        <v>6582</v>
      </c>
      <c r="D114" s="177">
        <v>4058</v>
      </c>
      <c r="E114" s="177">
        <v>3782</v>
      </c>
      <c r="F114" s="177">
        <v>2591</v>
      </c>
      <c r="G114" s="66">
        <v>68.508725542041248</v>
      </c>
      <c r="H114" s="178"/>
      <c r="I114" s="179"/>
    </row>
    <row r="115" spans="1:9" ht="15" x14ac:dyDescent="0.2">
      <c r="A115" s="261" t="s">
        <v>139</v>
      </c>
      <c r="B115" s="236"/>
      <c r="C115" s="236"/>
      <c r="D115" s="236"/>
      <c r="E115" s="236"/>
      <c r="F115" s="236"/>
      <c r="G115" s="236"/>
      <c r="H115" s="236"/>
      <c r="I115" s="236"/>
    </row>
    <row r="116" spans="1:9" ht="15" x14ac:dyDescent="0.2">
      <c r="A116" s="261" t="s">
        <v>140</v>
      </c>
      <c r="B116" s="236"/>
      <c r="C116" s="236"/>
      <c r="D116" s="236"/>
      <c r="E116" s="236"/>
      <c r="F116" s="236"/>
      <c r="G116" s="236"/>
      <c r="H116" s="236"/>
      <c r="I116" s="236"/>
    </row>
    <row r="117" spans="1:9" ht="12.75" customHeight="1" x14ac:dyDescent="0.2">
      <c r="A117" s="235" t="s">
        <v>2</v>
      </c>
      <c r="B117" s="236"/>
      <c r="C117" s="236"/>
      <c r="D117" s="236"/>
      <c r="E117" s="236"/>
      <c r="F117" s="236"/>
      <c r="G117" s="236"/>
      <c r="H117" s="236"/>
      <c r="I117" s="236"/>
    </row>
    <row r="118" spans="1:9" ht="15.75" thickBot="1" x14ac:dyDescent="0.25">
      <c r="A118" s="237" t="s">
        <v>3</v>
      </c>
      <c r="B118" s="238"/>
      <c r="C118" s="238"/>
      <c r="D118" s="238"/>
      <c r="E118" s="238"/>
      <c r="F118" s="238"/>
      <c r="G118" s="238"/>
      <c r="H118" s="238"/>
      <c r="I118" s="238"/>
    </row>
  </sheetData>
  <mergeCells count="11">
    <mergeCell ref="A115:I115"/>
    <mergeCell ref="A116:I116"/>
    <mergeCell ref="A117:I117"/>
    <mergeCell ref="A118:I118"/>
    <mergeCell ref="I3:I4"/>
    <mergeCell ref="A2:A4"/>
    <mergeCell ref="B2:H2"/>
    <mergeCell ref="B3:B4"/>
    <mergeCell ref="C3:C4"/>
    <mergeCell ref="D3:D4"/>
    <mergeCell ref="E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topLeftCell="A69" workbookViewId="0">
      <selection activeCell="H99" sqref="H99"/>
    </sheetView>
  </sheetViews>
  <sheetFormatPr baseColWidth="10" defaultRowHeight="11.25" x14ac:dyDescent="0.2"/>
  <cols>
    <col min="1" max="1" width="44.5703125" style="199" customWidth="1"/>
    <col min="2" max="2" width="10.85546875" style="163" customWidth="1"/>
    <col min="3" max="3" width="14.42578125" style="163" customWidth="1"/>
    <col min="4" max="4" width="11.42578125" style="163"/>
    <col min="5" max="5" width="14.85546875" style="163" customWidth="1"/>
    <col min="6" max="16384" width="11.42578125" style="163"/>
  </cols>
  <sheetData>
    <row r="1" spans="1:5" ht="12" thickBot="1" x14ac:dyDescent="0.25">
      <c r="A1" s="198" t="s">
        <v>187</v>
      </c>
    </row>
    <row r="2" spans="1:5" ht="23.25" thickTop="1" x14ac:dyDescent="0.2">
      <c r="A2" s="207"/>
      <c r="B2" s="208" t="s">
        <v>63</v>
      </c>
      <c r="C2" s="208" t="s">
        <v>184</v>
      </c>
      <c r="D2" s="208" t="s">
        <v>185</v>
      </c>
      <c r="E2" s="208" t="s">
        <v>186</v>
      </c>
    </row>
    <row r="3" spans="1:5" x14ac:dyDescent="0.2">
      <c r="A3" s="203" t="s">
        <v>73</v>
      </c>
      <c r="B3" s="212"/>
      <c r="C3" s="212"/>
      <c r="D3" s="212"/>
      <c r="E3" s="173"/>
    </row>
    <row r="4" spans="1:5" x14ac:dyDescent="0.2">
      <c r="A4" s="200" t="s">
        <v>74</v>
      </c>
      <c r="B4" s="169">
        <v>727</v>
      </c>
      <c r="C4" s="169">
        <v>727</v>
      </c>
      <c r="D4" s="169">
        <v>722</v>
      </c>
      <c r="E4" s="209">
        <f>D4/C4*100</f>
        <v>99.312242090784039</v>
      </c>
    </row>
    <row r="5" spans="1:5" x14ac:dyDescent="0.2">
      <c r="A5" s="200" t="s">
        <v>75</v>
      </c>
      <c r="B5" s="169">
        <v>58</v>
      </c>
      <c r="C5" s="169">
        <v>58</v>
      </c>
      <c r="D5" s="169">
        <v>56</v>
      </c>
      <c r="E5" s="209">
        <f>D5/C5*100</f>
        <v>96.551724137931032</v>
      </c>
    </row>
    <row r="6" spans="1:5" x14ac:dyDescent="0.2">
      <c r="A6" s="201" t="s">
        <v>76</v>
      </c>
      <c r="B6" s="181"/>
      <c r="C6" s="181"/>
      <c r="D6" s="181"/>
      <c r="E6" s="182"/>
    </row>
    <row r="7" spans="1:5" x14ac:dyDescent="0.2">
      <c r="A7" s="200" t="s">
        <v>141</v>
      </c>
      <c r="B7" s="169">
        <v>33</v>
      </c>
      <c r="C7" s="169">
        <v>33</v>
      </c>
      <c r="D7" s="169">
        <v>28</v>
      </c>
      <c r="E7" s="209">
        <f t="shared" ref="E7:E8" si="0">D7/C7*100</f>
        <v>84.848484848484844</v>
      </c>
    </row>
    <row r="8" spans="1:5" x14ac:dyDescent="0.2">
      <c r="A8" s="202" t="s">
        <v>77</v>
      </c>
      <c r="B8" s="184">
        <v>46</v>
      </c>
      <c r="C8" s="184">
        <v>46</v>
      </c>
      <c r="D8" s="184">
        <v>46</v>
      </c>
      <c r="E8" s="213">
        <f t="shared" si="0"/>
        <v>100</v>
      </c>
    </row>
    <row r="9" spans="1:5" x14ac:dyDescent="0.2">
      <c r="A9" s="203" t="s">
        <v>78</v>
      </c>
      <c r="B9" s="174"/>
      <c r="C9" s="174"/>
      <c r="D9" s="174"/>
      <c r="E9" s="175"/>
    </row>
    <row r="10" spans="1:5" x14ac:dyDescent="0.2">
      <c r="A10" s="200" t="s">
        <v>146</v>
      </c>
      <c r="B10" s="169">
        <v>193</v>
      </c>
      <c r="C10" s="169">
        <v>192</v>
      </c>
      <c r="D10" s="169">
        <v>119</v>
      </c>
      <c r="E10" s="209">
        <f t="shared" ref="E10:E11" si="1">D10/C10*100</f>
        <v>61.979166666666664</v>
      </c>
    </row>
    <row r="11" spans="1:5" x14ac:dyDescent="0.2">
      <c r="A11" s="200" t="s">
        <v>79</v>
      </c>
      <c r="B11" s="169">
        <v>4</v>
      </c>
      <c r="C11" s="169">
        <v>4</v>
      </c>
      <c r="D11" s="169">
        <v>4</v>
      </c>
      <c r="E11" s="209">
        <f t="shared" si="1"/>
        <v>100</v>
      </c>
    </row>
    <row r="12" spans="1:5" x14ac:dyDescent="0.2">
      <c r="A12" s="201" t="s">
        <v>80</v>
      </c>
      <c r="B12" s="181"/>
      <c r="C12" s="181"/>
      <c r="D12" s="181"/>
      <c r="E12" s="182"/>
    </row>
    <row r="13" spans="1:5" x14ac:dyDescent="0.2">
      <c r="A13" s="200" t="s">
        <v>81</v>
      </c>
      <c r="B13" s="169">
        <v>174</v>
      </c>
      <c r="C13" s="169">
        <v>153</v>
      </c>
      <c r="D13" s="169">
        <v>141</v>
      </c>
      <c r="E13" s="209">
        <f t="shared" ref="E13:E15" si="2">D13/C13*100</f>
        <v>92.156862745098039</v>
      </c>
    </row>
    <row r="14" spans="1:5" x14ac:dyDescent="0.2">
      <c r="A14" s="200" t="s">
        <v>142</v>
      </c>
      <c r="B14" s="169">
        <v>64</v>
      </c>
      <c r="C14" s="169">
        <v>52</v>
      </c>
      <c r="D14" s="169">
        <v>39</v>
      </c>
      <c r="E14" s="209">
        <f t="shared" si="2"/>
        <v>75</v>
      </c>
    </row>
    <row r="15" spans="1:5" x14ac:dyDescent="0.2">
      <c r="A15" s="202" t="s">
        <v>82</v>
      </c>
      <c r="B15" s="184">
        <v>176</v>
      </c>
      <c r="C15" s="184">
        <v>176</v>
      </c>
      <c r="D15" s="184">
        <v>147</v>
      </c>
      <c r="E15" s="213">
        <f t="shared" si="2"/>
        <v>83.522727272727266</v>
      </c>
    </row>
    <row r="16" spans="1:5" x14ac:dyDescent="0.2">
      <c r="A16" s="203" t="s">
        <v>83</v>
      </c>
      <c r="B16" s="174"/>
      <c r="C16" s="174"/>
      <c r="D16" s="174"/>
      <c r="E16" s="175"/>
    </row>
    <row r="17" spans="1:5" x14ac:dyDescent="0.2">
      <c r="A17" s="200" t="s">
        <v>84</v>
      </c>
      <c r="B17" s="169">
        <v>229</v>
      </c>
      <c r="C17" s="169">
        <v>229</v>
      </c>
      <c r="D17" s="169">
        <v>198</v>
      </c>
      <c r="E17" s="209">
        <f>D17/C17*100</f>
        <v>86.462882096069876</v>
      </c>
    </row>
    <row r="18" spans="1:5" x14ac:dyDescent="0.2">
      <c r="A18" s="201" t="s">
        <v>85</v>
      </c>
      <c r="B18" s="181"/>
      <c r="C18" s="181"/>
      <c r="D18" s="181"/>
      <c r="E18" s="182"/>
    </row>
    <row r="19" spans="1:5" x14ac:dyDescent="0.2">
      <c r="A19" s="200" t="s">
        <v>143</v>
      </c>
      <c r="B19" s="169">
        <v>138</v>
      </c>
      <c r="C19" s="169">
        <v>138</v>
      </c>
      <c r="D19" s="169">
        <v>133</v>
      </c>
      <c r="E19" s="209">
        <f t="shared" ref="E19:E20" si="3">D19/C19*100</f>
        <v>96.376811594202891</v>
      </c>
    </row>
    <row r="20" spans="1:5" x14ac:dyDescent="0.2">
      <c r="A20" s="202" t="s">
        <v>144</v>
      </c>
      <c r="B20" s="184">
        <v>33</v>
      </c>
      <c r="C20" s="184">
        <v>27</v>
      </c>
      <c r="D20" s="184">
        <v>26</v>
      </c>
      <c r="E20" s="213">
        <f t="shared" si="3"/>
        <v>96.296296296296291</v>
      </c>
    </row>
    <row r="21" spans="1:5" x14ac:dyDescent="0.2">
      <c r="A21" s="203" t="s">
        <v>86</v>
      </c>
      <c r="B21" s="174"/>
      <c r="C21" s="174"/>
      <c r="D21" s="174"/>
      <c r="E21" s="175"/>
    </row>
    <row r="22" spans="1:5" x14ac:dyDescent="0.2">
      <c r="A22" s="200" t="s">
        <v>147</v>
      </c>
      <c r="B22" s="169">
        <v>21</v>
      </c>
      <c r="C22" s="169">
        <v>18</v>
      </c>
      <c r="D22" s="169">
        <v>12</v>
      </c>
      <c r="E22" s="209">
        <f>D22/C22*100</f>
        <v>66.666666666666657</v>
      </c>
    </row>
    <row r="23" spans="1:5" x14ac:dyDescent="0.2">
      <c r="A23" s="201" t="s">
        <v>87</v>
      </c>
      <c r="B23" s="181"/>
      <c r="C23" s="181"/>
      <c r="D23" s="181"/>
      <c r="E23" s="182"/>
    </row>
    <row r="24" spans="1:5" x14ac:dyDescent="0.2">
      <c r="A24" s="200" t="s">
        <v>88</v>
      </c>
      <c r="B24" s="169">
        <v>266</v>
      </c>
      <c r="C24" s="169">
        <v>266</v>
      </c>
      <c r="D24" s="169">
        <v>41</v>
      </c>
      <c r="E24" s="209">
        <f>D24/C24*100</f>
        <v>15.413533834586465</v>
      </c>
    </row>
    <row r="25" spans="1:5" x14ac:dyDescent="0.2">
      <c r="A25" s="200" t="s">
        <v>148</v>
      </c>
      <c r="B25" s="169">
        <v>217</v>
      </c>
      <c r="C25" s="169">
        <v>204</v>
      </c>
      <c r="D25" s="169">
        <v>181</v>
      </c>
      <c r="E25" s="209">
        <f>D25/C25*100</f>
        <v>88.725490196078425</v>
      </c>
    </row>
    <row r="26" spans="1:5" x14ac:dyDescent="0.2">
      <c r="A26" s="200" t="s">
        <v>149</v>
      </c>
      <c r="B26" s="169">
        <v>179</v>
      </c>
      <c r="C26" s="169">
        <v>220</v>
      </c>
      <c r="D26" s="169">
        <v>204</v>
      </c>
      <c r="E26" s="209">
        <f>D26/C26*100</f>
        <v>92.72727272727272</v>
      </c>
    </row>
    <row r="27" spans="1:5" x14ac:dyDescent="0.2">
      <c r="A27" s="202" t="s">
        <v>150</v>
      </c>
      <c r="B27" s="184"/>
      <c r="C27" s="184">
        <v>269</v>
      </c>
      <c r="D27" s="184">
        <v>265</v>
      </c>
      <c r="E27" s="213">
        <f>D27/C27*100</f>
        <v>98.513011152416354</v>
      </c>
    </row>
    <row r="28" spans="1:5" x14ac:dyDescent="0.2">
      <c r="A28" s="203" t="s">
        <v>89</v>
      </c>
      <c r="B28" s="174"/>
      <c r="C28" s="174"/>
      <c r="D28" s="174"/>
      <c r="E28" s="175"/>
    </row>
    <row r="29" spans="1:5" x14ac:dyDescent="0.2">
      <c r="A29" s="200" t="s">
        <v>90</v>
      </c>
      <c r="B29" s="169">
        <v>71</v>
      </c>
      <c r="C29" s="169">
        <v>54</v>
      </c>
      <c r="D29" s="169">
        <v>32</v>
      </c>
      <c r="E29" s="209">
        <f>D29/C29*100</f>
        <v>59.259259259259252</v>
      </c>
    </row>
    <row r="30" spans="1:5" x14ac:dyDescent="0.2">
      <c r="A30" s="201" t="s">
        <v>91</v>
      </c>
      <c r="B30" s="181"/>
      <c r="C30" s="181"/>
      <c r="D30" s="181"/>
      <c r="E30" s="182"/>
    </row>
    <row r="31" spans="1:5" x14ac:dyDescent="0.2">
      <c r="A31" s="200" t="s">
        <v>92</v>
      </c>
      <c r="B31" s="169">
        <v>66</v>
      </c>
      <c r="C31" s="169">
        <v>63</v>
      </c>
      <c r="D31" s="169">
        <v>63</v>
      </c>
      <c r="E31" s="209">
        <f t="shared" ref="E31:E34" si="4">D31/C31*100</f>
        <v>100</v>
      </c>
    </row>
    <row r="32" spans="1:5" x14ac:dyDescent="0.2">
      <c r="A32" s="200" t="s">
        <v>151</v>
      </c>
      <c r="B32" s="169">
        <v>155</v>
      </c>
      <c r="C32" s="169">
        <v>155</v>
      </c>
      <c r="D32" s="169">
        <v>141</v>
      </c>
      <c r="E32" s="209">
        <f t="shared" si="4"/>
        <v>90.967741935483872</v>
      </c>
    </row>
    <row r="33" spans="1:5" x14ac:dyDescent="0.2">
      <c r="A33" s="200" t="s">
        <v>152</v>
      </c>
      <c r="B33" s="169">
        <v>172</v>
      </c>
      <c r="C33" s="169">
        <v>172</v>
      </c>
      <c r="D33" s="169">
        <v>170</v>
      </c>
      <c r="E33" s="209">
        <f t="shared" si="4"/>
        <v>98.837209302325576</v>
      </c>
    </row>
    <row r="34" spans="1:5" x14ac:dyDescent="0.2">
      <c r="A34" s="202" t="s">
        <v>153</v>
      </c>
      <c r="B34" s="184">
        <v>132</v>
      </c>
      <c r="C34" s="184">
        <v>61</v>
      </c>
      <c r="D34" s="184">
        <v>59</v>
      </c>
      <c r="E34" s="213">
        <f t="shared" si="4"/>
        <v>96.721311475409834</v>
      </c>
    </row>
    <row r="35" spans="1:5" x14ac:dyDescent="0.2">
      <c r="A35" s="203" t="s">
        <v>93</v>
      </c>
      <c r="B35" s="174"/>
      <c r="C35" s="174"/>
      <c r="D35" s="174"/>
      <c r="E35" s="175"/>
    </row>
    <row r="36" spans="1:5" x14ac:dyDescent="0.2">
      <c r="A36" s="200" t="s">
        <v>94</v>
      </c>
      <c r="B36" s="169">
        <v>68</v>
      </c>
      <c r="C36" s="169">
        <v>68</v>
      </c>
      <c r="D36" s="169">
        <v>63</v>
      </c>
      <c r="E36" s="209">
        <f t="shared" ref="E36:E41" si="5">D36/C36*100</f>
        <v>92.64705882352942</v>
      </c>
    </row>
    <row r="37" spans="1:5" x14ac:dyDescent="0.2">
      <c r="A37" s="200" t="s">
        <v>154</v>
      </c>
      <c r="B37" s="169">
        <v>862</v>
      </c>
      <c r="C37" s="169">
        <v>862</v>
      </c>
      <c r="D37" s="169">
        <v>701</v>
      </c>
      <c r="E37" s="209">
        <f t="shared" si="5"/>
        <v>81.322505800464043</v>
      </c>
    </row>
    <row r="38" spans="1:5" x14ac:dyDescent="0.2">
      <c r="A38" s="200" t="s">
        <v>191</v>
      </c>
      <c r="B38" s="169">
        <v>210</v>
      </c>
      <c r="C38" s="169">
        <v>189</v>
      </c>
      <c r="D38" s="169">
        <v>182</v>
      </c>
      <c r="E38" s="209">
        <f t="shared" si="5"/>
        <v>96.296296296296291</v>
      </c>
    </row>
    <row r="39" spans="1:5" x14ac:dyDescent="0.2">
      <c r="A39" s="200" t="s">
        <v>155</v>
      </c>
      <c r="B39" s="169">
        <v>531</v>
      </c>
      <c r="C39" s="169">
        <v>531</v>
      </c>
      <c r="D39" s="169">
        <v>473</v>
      </c>
      <c r="E39" s="209">
        <f t="shared" si="5"/>
        <v>89.077212806026367</v>
      </c>
    </row>
    <row r="40" spans="1:5" x14ac:dyDescent="0.2">
      <c r="A40" s="200" t="s">
        <v>95</v>
      </c>
      <c r="B40" s="169">
        <v>103</v>
      </c>
      <c r="C40" s="169">
        <v>104</v>
      </c>
      <c r="D40" s="169">
        <v>88</v>
      </c>
      <c r="E40" s="209">
        <f t="shared" si="5"/>
        <v>84.615384615384613</v>
      </c>
    </row>
    <row r="41" spans="1:5" x14ac:dyDescent="0.2">
      <c r="A41" s="200" t="s">
        <v>96</v>
      </c>
      <c r="B41" s="169">
        <v>228</v>
      </c>
      <c r="C41" s="169">
        <v>228</v>
      </c>
      <c r="D41" s="169">
        <v>228</v>
      </c>
      <c r="E41" s="209">
        <f t="shared" si="5"/>
        <v>100</v>
      </c>
    </row>
    <row r="42" spans="1:5" x14ac:dyDescent="0.2">
      <c r="A42" s="201" t="s">
        <v>97</v>
      </c>
      <c r="B42" s="181"/>
      <c r="C42" s="181"/>
      <c r="D42" s="181"/>
      <c r="E42" s="182"/>
    </row>
    <row r="43" spans="1:5" x14ac:dyDescent="0.2">
      <c r="A43" s="202" t="s">
        <v>98</v>
      </c>
      <c r="B43" s="184">
        <v>72</v>
      </c>
      <c r="C43" s="184">
        <v>59</v>
      </c>
      <c r="D43" s="184">
        <v>55</v>
      </c>
      <c r="E43" s="213">
        <f>D43/C43*100</f>
        <v>93.220338983050837</v>
      </c>
    </row>
    <row r="44" spans="1:5" x14ac:dyDescent="0.2">
      <c r="A44" s="203" t="s">
        <v>99</v>
      </c>
      <c r="B44" s="174"/>
      <c r="C44" s="174"/>
      <c r="D44" s="174"/>
      <c r="E44" s="175"/>
    </row>
    <row r="45" spans="1:5" x14ac:dyDescent="0.2">
      <c r="A45" s="200" t="s">
        <v>156</v>
      </c>
      <c r="B45" s="169">
        <v>61</v>
      </c>
      <c r="C45" s="169">
        <v>61</v>
      </c>
      <c r="D45" s="169">
        <v>56</v>
      </c>
      <c r="E45" s="209">
        <f t="shared" ref="E45:E48" si="6">D45/C45*100</f>
        <v>91.803278688524586</v>
      </c>
    </row>
    <row r="46" spans="1:5" x14ac:dyDescent="0.2">
      <c r="A46" s="200" t="s">
        <v>100</v>
      </c>
      <c r="B46" s="169">
        <v>1370</v>
      </c>
      <c r="C46" s="169">
        <v>1370</v>
      </c>
      <c r="D46" s="169">
        <v>1060</v>
      </c>
      <c r="E46" s="209">
        <f t="shared" si="6"/>
        <v>77.372262773722639</v>
      </c>
    </row>
    <row r="47" spans="1:5" x14ac:dyDescent="0.2">
      <c r="A47" s="200" t="s">
        <v>157</v>
      </c>
      <c r="B47" s="169">
        <v>248</v>
      </c>
      <c r="C47" s="169">
        <v>240</v>
      </c>
      <c r="D47" s="169">
        <v>240</v>
      </c>
      <c r="E47" s="209">
        <f t="shared" si="6"/>
        <v>100</v>
      </c>
    </row>
    <row r="48" spans="1:5" x14ac:dyDescent="0.2">
      <c r="A48" s="200" t="s">
        <v>158</v>
      </c>
      <c r="B48" s="169">
        <v>109</v>
      </c>
      <c r="C48" s="169">
        <v>109</v>
      </c>
      <c r="D48" s="169">
        <v>18</v>
      </c>
      <c r="E48" s="209">
        <f t="shared" si="6"/>
        <v>16.513761467889911</v>
      </c>
    </row>
    <row r="49" spans="1:5" x14ac:dyDescent="0.2">
      <c r="A49" s="201" t="s">
        <v>101</v>
      </c>
      <c r="B49" s="181"/>
      <c r="C49" s="181"/>
      <c r="D49" s="181"/>
      <c r="E49" s="182"/>
    </row>
    <row r="50" spans="1:5" x14ac:dyDescent="0.2">
      <c r="A50" s="200" t="s">
        <v>159</v>
      </c>
      <c r="B50" s="169">
        <v>150</v>
      </c>
      <c r="C50" s="169">
        <v>153</v>
      </c>
      <c r="D50" s="169">
        <v>120</v>
      </c>
      <c r="E50" s="209">
        <f t="shared" ref="E50:E54" si="7">D50/C50*100</f>
        <v>78.431372549019613</v>
      </c>
    </row>
    <row r="51" spans="1:5" x14ac:dyDescent="0.2">
      <c r="A51" s="200" t="s">
        <v>160</v>
      </c>
      <c r="B51" s="169">
        <v>47</v>
      </c>
      <c r="C51" s="169">
        <v>47</v>
      </c>
      <c r="D51" s="169">
        <v>45</v>
      </c>
      <c r="E51" s="209">
        <f t="shared" si="7"/>
        <v>95.744680851063833</v>
      </c>
    </row>
    <row r="52" spans="1:5" x14ac:dyDescent="0.2">
      <c r="A52" s="200" t="s">
        <v>161</v>
      </c>
      <c r="B52" s="169">
        <v>152</v>
      </c>
      <c r="C52" s="169">
        <v>126</v>
      </c>
      <c r="D52" s="169">
        <v>126</v>
      </c>
      <c r="E52" s="209">
        <f t="shared" si="7"/>
        <v>100</v>
      </c>
    </row>
    <row r="53" spans="1:5" x14ac:dyDescent="0.2">
      <c r="A53" s="200" t="s">
        <v>102</v>
      </c>
      <c r="B53" s="169">
        <v>16</v>
      </c>
      <c r="C53" s="169">
        <v>16</v>
      </c>
      <c r="D53" s="169">
        <v>16</v>
      </c>
      <c r="E53" s="209">
        <f t="shared" si="7"/>
        <v>100</v>
      </c>
    </row>
    <row r="54" spans="1:5" x14ac:dyDescent="0.2">
      <c r="A54" s="202" t="s">
        <v>103</v>
      </c>
      <c r="B54" s="184">
        <v>6</v>
      </c>
      <c r="C54" s="184">
        <v>6</v>
      </c>
      <c r="D54" s="184">
        <v>4</v>
      </c>
      <c r="E54" s="213">
        <f t="shared" si="7"/>
        <v>66.666666666666657</v>
      </c>
    </row>
    <row r="55" spans="1:5" x14ac:dyDescent="0.2">
      <c r="A55" s="203" t="s">
        <v>104</v>
      </c>
      <c r="B55" s="174"/>
      <c r="C55" s="174"/>
      <c r="D55" s="174"/>
      <c r="E55" s="175"/>
    </row>
    <row r="56" spans="1:5" x14ac:dyDescent="0.2">
      <c r="A56" s="200" t="s">
        <v>105</v>
      </c>
      <c r="B56" s="169">
        <v>594</v>
      </c>
      <c r="C56" s="169">
        <v>594</v>
      </c>
      <c r="D56" s="169">
        <v>548</v>
      </c>
      <c r="E56" s="209">
        <f>D56/C56*100</f>
        <v>92.255892255892263</v>
      </c>
    </row>
    <row r="57" spans="1:5" x14ac:dyDescent="0.2">
      <c r="A57" s="201" t="s">
        <v>106</v>
      </c>
      <c r="B57" s="181"/>
      <c r="C57" s="181"/>
      <c r="D57" s="181"/>
      <c r="E57" s="182"/>
    </row>
    <row r="58" spans="1:5" x14ac:dyDescent="0.2">
      <c r="A58" s="200" t="s">
        <v>107</v>
      </c>
      <c r="B58" s="169">
        <v>192</v>
      </c>
      <c r="C58" s="169">
        <v>133</v>
      </c>
      <c r="D58" s="169">
        <v>108</v>
      </c>
      <c r="E58" s="209">
        <f t="shared" ref="E58:E60" si="8">D58/C58*100</f>
        <v>81.203007518796994</v>
      </c>
    </row>
    <row r="59" spans="1:5" x14ac:dyDescent="0.2">
      <c r="A59" s="200" t="s">
        <v>108</v>
      </c>
      <c r="B59" s="169">
        <v>22</v>
      </c>
      <c r="C59" s="169">
        <v>21</v>
      </c>
      <c r="D59" s="169">
        <v>16</v>
      </c>
      <c r="E59" s="209">
        <f t="shared" si="8"/>
        <v>76.19047619047619</v>
      </c>
    </row>
    <row r="60" spans="1:5" x14ac:dyDescent="0.2">
      <c r="A60" s="202" t="s">
        <v>109</v>
      </c>
      <c r="B60" s="184">
        <v>210</v>
      </c>
      <c r="C60" s="184">
        <v>210</v>
      </c>
      <c r="D60" s="184">
        <v>171</v>
      </c>
      <c r="E60" s="213">
        <f t="shared" si="8"/>
        <v>81.428571428571431</v>
      </c>
    </row>
    <row r="61" spans="1:5" x14ac:dyDescent="0.2">
      <c r="A61" s="203" t="s">
        <v>110</v>
      </c>
      <c r="B61" s="174"/>
      <c r="C61" s="174"/>
      <c r="D61" s="174"/>
      <c r="E61" s="175"/>
    </row>
    <row r="62" spans="1:5" x14ac:dyDescent="0.2">
      <c r="A62" s="200" t="s">
        <v>111</v>
      </c>
      <c r="B62" s="169">
        <v>196</v>
      </c>
      <c r="C62" s="169">
        <v>137</v>
      </c>
      <c r="D62" s="169">
        <v>105</v>
      </c>
      <c r="E62" s="209">
        <f t="shared" ref="E62:E63" si="9">D62/C62*100</f>
        <v>76.642335766423358</v>
      </c>
    </row>
    <row r="63" spans="1:5" x14ac:dyDescent="0.2">
      <c r="A63" s="200" t="s">
        <v>112</v>
      </c>
      <c r="B63" s="169">
        <v>44</v>
      </c>
      <c r="C63" s="169">
        <v>44</v>
      </c>
      <c r="D63" s="169">
        <v>42</v>
      </c>
      <c r="E63" s="209">
        <f t="shared" si="9"/>
        <v>95.454545454545453</v>
      </c>
    </row>
    <row r="64" spans="1:5" x14ac:dyDescent="0.2">
      <c r="A64" s="201" t="s">
        <v>113</v>
      </c>
      <c r="B64" s="181"/>
      <c r="C64" s="181"/>
      <c r="D64" s="181"/>
      <c r="E64" s="182"/>
    </row>
    <row r="65" spans="1:5" x14ac:dyDescent="0.2">
      <c r="A65" s="200" t="s">
        <v>114</v>
      </c>
      <c r="B65" s="169">
        <v>157</v>
      </c>
      <c r="C65" s="169">
        <v>147</v>
      </c>
      <c r="D65" s="169">
        <v>97</v>
      </c>
      <c r="E65" s="209">
        <f>D65/C65*100</f>
        <v>65.986394557823118</v>
      </c>
    </row>
    <row r="66" spans="1:5" x14ac:dyDescent="0.2">
      <c r="A66" s="202" t="s">
        <v>162</v>
      </c>
      <c r="B66" s="184"/>
      <c r="C66" s="184"/>
      <c r="D66" s="184"/>
      <c r="E66" s="214"/>
    </row>
    <row r="67" spans="1:5" x14ac:dyDescent="0.2">
      <c r="A67" s="203" t="s">
        <v>115</v>
      </c>
      <c r="B67" s="174"/>
      <c r="C67" s="174"/>
      <c r="D67" s="174"/>
      <c r="E67" s="175"/>
    </row>
    <row r="68" spans="1:5" x14ac:dyDescent="0.2">
      <c r="A68" s="200" t="s">
        <v>163</v>
      </c>
      <c r="B68" s="169">
        <v>120</v>
      </c>
      <c r="C68" s="169">
        <v>120</v>
      </c>
      <c r="D68" s="169">
        <v>79</v>
      </c>
      <c r="E68" s="209">
        <f t="shared" ref="E68:E69" si="10">D68/C68*100</f>
        <v>65.833333333333329</v>
      </c>
    </row>
    <row r="69" spans="1:5" x14ac:dyDescent="0.2">
      <c r="A69" s="200" t="s">
        <v>164</v>
      </c>
      <c r="B69" s="169">
        <v>176</v>
      </c>
      <c r="C69" s="169">
        <v>176</v>
      </c>
      <c r="D69" s="169">
        <v>115</v>
      </c>
      <c r="E69" s="209">
        <f t="shared" si="10"/>
        <v>65.340909090909093</v>
      </c>
    </row>
    <row r="70" spans="1:5" x14ac:dyDescent="0.2">
      <c r="A70" s="200" t="s">
        <v>165</v>
      </c>
      <c r="B70" s="169"/>
      <c r="C70" s="169"/>
      <c r="D70" s="169">
        <v>54</v>
      </c>
      <c r="E70" s="210"/>
    </row>
    <row r="71" spans="1:5" x14ac:dyDescent="0.2">
      <c r="A71" s="200" t="s">
        <v>166</v>
      </c>
      <c r="B71" s="169">
        <v>103</v>
      </c>
      <c r="C71" s="169">
        <v>101</v>
      </c>
      <c r="D71" s="169">
        <v>65</v>
      </c>
      <c r="E71" s="210"/>
    </row>
    <row r="72" spans="1:5" x14ac:dyDescent="0.2">
      <c r="A72" s="200" t="s">
        <v>167</v>
      </c>
      <c r="B72" s="169">
        <v>634</v>
      </c>
      <c r="C72" s="169">
        <v>565</v>
      </c>
      <c r="D72" s="169">
        <v>299</v>
      </c>
      <c r="E72" s="209">
        <f t="shared" ref="E72:E73" si="11">D72/C72*100</f>
        <v>52.920353982300881</v>
      </c>
    </row>
    <row r="73" spans="1:5" x14ac:dyDescent="0.2">
      <c r="A73" s="200" t="s">
        <v>168</v>
      </c>
      <c r="B73" s="169">
        <v>36</v>
      </c>
      <c r="C73" s="169">
        <v>24</v>
      </c>
      <c r="D73" s="169">
        <v>17</v>
      </c>
      <c r="E73" s="209">
        <f t="shared" si="11"/>
        <v>70.833333333333343</v>
      </c>
    </row>
    <row r="74" spans="1:5" x14ac:dyDescent="0.2">
      <c r="A74" s="200" t="s">
        <v>169</v>
      </c>
      <c r="B74" s="169">
        <v>6</v>
      </c>
      <c r="C74" s="169"/>
      <c r="D74" s="169"/>
      <c r="E74" s="210"/>
    </row>
    <row r="75" spans="1:5" x14ac:dyDescent="0.2">
      <c r="A75" s="200" t="s">
        <v>170</v>
      </c>
      <c r="B75" s="169">
        <v>722</v>
      </c>
      <c r="C75" s="169">
        <v>554</v>
      </c>
      <c r="D75" s="169">
        <v>209</v>
      </c>
      <c r="E75" s="209">
        <f>D75/C75*100</f>
        <v>37.725631768953065</v>
      </c>
    </row>
    <row r="76" spans="1:5" x14ac:dyDescent="0.2">
      <c r="A76" s="201" t="s">
        <v>116</v>
      </c>
      <c r="B76" s="181"/>
      <c r="C76" s="181"/>
      <c r="D76" s="181"/>
      <c r="E76" s="182"/>
    </row>
    <row r="77" spans="1:5" x14ac:dyDescent="0.2">
      <c r="A77" s="200" t="s">
        <v>171</v>
      </c>
      <c r="B77" s="169">
        <v>17</v>
      </c>
      <c r="C77" s="169">
        <v>15</v>
      </c>
      <c r="D77" s="169">
        <v>12</v>
      </c>
      <c r="E77" s="209">
        <f t="shared" ref="E77:E78" si="12">D77/C77*100</f>
        <v>80</v>
      </c>
    </row>
    <row r="78" spans="1:5" x14ac:dyDescent="0.2">
      <c r="A78" s="202" t="s">
        <v>117</v>
      </c>
      <c r="B78" s="184">
        <v>270</v>
      </c>
      <c r="C78" s="184">
        <v>234</v>
      </c>
      <c r="D78" s="184">
        <v>201</v>
      </c>
      <c r="E78" s="213">
        <f t="shared" si="12"/>
        <v>85.897435897435898</v>
      </c>
    </row>
    <row r="79" spans="1:5" x14ac:dyDescent="0.2">
      <c r="A79" s="203" t="s">
        <v>118</v>
      </c>
      <c r="B79" s="174"/>
      <c r="C79" s="174"/>
      <c r="D79" s="174"/>
      <c r="E79" s="175"/>
    </row>
    <row r="80" spans="1:5" x14ac:dyDescent="0.2">
      <c r="A80" s="200" t="s">
        <v>119</v>
      </c>
      <c r="B80" s="169">
        <v>291</v>
      </c>
      <c r="C80" s="169">
        <v>304</v>
      </c>
      <c r="D80" s="169">
        <v>244</v>
      </c>
      <c r="E80" s="209">
        <f t="shared" ref="E80:E81" si="13">D80/C80*100</f>
        <v>80.26315789473685</v>
      </c>
    </row>
    <row r="81" spans="1:5" x14ac:dyDescent="0.2">
      <c r="A81" s="200" t="s">
        <v>120</v>
      </c>
      <c r="B81" s="169">
        <v>11</v>
      </c>
      <c r="C81" s="169">
        <v>11</v>
      </c>
      <c r="D81" s="169">
        <v>9</v>
      </c>
      <c r="E81" s="209">
        <f t="shared" si="13"/>
        <v>81.818181818181827</v>
      </c>
    </row>
    <row r="82" spans="1:5" x14ac:dyDescent="0.2">
      <c r="A82" s="201" t="s">
        <v>121</v>
      </c>
      <c r="B82" s="181"/>
      <c r="C82" s="181"/>
      <c r="D82" s="181"/>
      <c r="E82" s="182"/>
    </row>
    <row r="83" spans="1:5" x14ac:dyDescent="0.2">
      <c r="A83" s="200" t="s">
        <v>122</v>
      </c>
      <c r="B83" s="169">
        <v>105</v>
      </c>
      <c r="C83" s="169">
        <v>105</v>
      </c>
      <c r="D83" s="169">
        <v>84</v>
      </c>
      <c r="E83" s="209">
        <f t="shared" ref="E83:E86" si="14">D83/C83*100</f>
        <v>80</v>
      </c>
    </row>
    <row r="84" spans="1:5" x14ac:dyDescent="0.2">
      <c r="A84" s="200" t="s">
        <v>123</v>
      </c>
      <c r="B84" s="169">
        <v>20</v>
      </c>
      <c r="C84" s="169">
        <v>20</v>
      </c>
      <c r="D84" s="169">
        <v>17</v>
      </c>
      <c r="E84" s="209">
        <f t="shared" si="14"/>
        <v>85</v>
      </c>
    </row>
    <row r="85" spans="1:5" x14ac:dyDescent="0.2">
      <c r="A85" s="200" t="s">
        <v>172</v>
      </c>
      <c r="B85" s="169">
        <v>345</v>
      </c>
      <c r="C85" s="169">
        <v>345</v>
      </c>
      <c r="D85" s="169">
        <v>228</v>
      </c>
      <c r="E85" s="209">
        <f t="shared" si="14"/>
        <v>66.086956521739125</v>
      </c>
    </row>
    <row r="86" spans="1:5" x14ac:dyDescent="0.2">
      <c r="A86" s="202" t="s">
        <v>173</v>
      </c>
      <c r="B86" s="184">
        <v>6736</v>
      </c>
      <c r="C86" s="184">
        <v>4334</v>
      </c>
      <c r="D86" s="184">
        <v>1965</v>
      </c>
      <c r="E86" s="213">
        <f t="shared" si="14"/>
        <v>45.339178587909551</v>
      </c>
    </row>
    <row r="87" spans="1:5" x14ac:dyDescent="0.2">
      <c r="A87" s="203" t="s">
        <v>124</v>
      </c>
      <c r="B87" s="174"/>
      <c r="C87" s="174"/>
      <c r="D87" s="174"/>
      <c r="E87" s="175"/>
    </row>
    <row r="88" spans="1:5" x14ac:dyDescent="0.2">
      <c r="A88" s="200" t="s">
        <v>125</v>
      </c>
      <c r="B88" s="169">
        <v>19</v>
      </c>
      <c r="C88" s="169">
        <v>14</v>
      </c>
      <c r="D88" s="169">
        <v>14</v>
      </c>
      <c r="E88" s="209">
        <f>D88/C88*100</f>
        <v>100</v>
      </c>
    </row>
    <row r="89" spans="1:5" x14ac:dyDescent="0.2">
      <c r="A89" s="200" t="s">
        <v>126</v>
      </c>
      <c r="B89" s="169">
        <v>552</v>
      </c>
      <c r="C89" s="169">
        <v>312</v>
      </c>
      <c r="D89" s="169">
        <v>242</v>
      </c>
      <c r="E89" s="209">
        <f>D89/C89*100</f>
        <v>77.564102564102569</v>
      </c>
    </row>
    <row r="90" spans="1:5" x14ac:dyDescent="0.2">
      <c r="A90" s="201" t="s">
        <v>127</v>
      </c>
      <c r="B90" s="181"/>
      <c r="C90" s="181"/>
      <c r="D90" s="181"/>
      <c r="E90" s="182"/>
    </row>
    <row r="91" spans="1:5" x14ac:dyDescent="0.2">
      <c r="A91" s="200" t="s">
        <v>128</v>
      </c>
      <c r="B91" s="169">
        <v>101</v>
      </c>
      <c r="C91" s="169">
        <v>101</v>
      </c>
      <c r="D91" s="169">
        <v>100</v>
      </c>
      <c r="E91" s="209">
        <f t="shared" ref="E91:E92" si="15">D91/C91*100</f>
        <v>99.009900990099013</v>
      </c>
    </row>
    <row r="92" spans="1:5" x14ac:dyDescent="0.2">
      <c r="A92" s="202" t="s">
        <v>129</v>
      </c>
      <c r="B92" s="184">
        <v>326</v>
      </c>
      <c r="C92" s="184">
        <v>318</v>
      </c>
      <c r="D92" s="184">
        <v>213</v>
      </c>
      <c r="E92" s="213">
        <f t="shared" si="15"/>
        <v>66.981132075471692</v>
      </c>
    </row>
    <row r="93" spans="1:5" x14ac:dyDescent="0.2">
      <c r="A93" s="203" t="s">
        <v>130</v>
      </c>
      <c r="B93" s="174"/>
      <c r="C93" s="174"/>
      <c r="D93" s="174"/>
      <c r="E93" s="175"/>
    </row>
    <row r="94" spans="1:5" x14ac:dyDescent="0.2">
      <c r="A94" s="200" t="s">
        <v>131</v>
      </c>
      <c r="B94" s="169">
        <v>27</v>
      </c>
      <c r="C94" s="169">
        <v>24</v>
      </c>
      <c r="D94" s="169">
        <v>22</v>
      </c>
      <c r="E94" s="209">
        <f t="shared" ref="E94:E97" si="16">D94/C94*100</f>
        <v>91.666666666666657</v>
      </c>
    </row>
    <row r="95" spans="1:5" x14ac:dyDescent="0.2">
      <c r="A95" s="200" t="s">
        <v>174</v>
      </c>
      <c r="B95" s="169">
        <v>272</v>
      </c>
      <c r="C95" s="169">
        <v>272</v>
      </c>
      <c r="D95" s="169">
        <v>186</v>
      </c>
      <c r="E95" s="209">
        <f t="shared" si="16"/>
        <v>68.382352941176478</v>
      </c>
    </row>
    <row r="96" spans="1:5" x14ac:dyDescent="0.2">
      <c r="A96" s="200" t="s">
        <v>182</v>
      </c>
      <c r="B96" s="169">
        <v>215</v>
      </c>
      <c r="C96" s="169">
        <v>214</v>
      </c>
      <c r="D96" s="169">
        <v>207</v>
      </c>
      <c r="E96" s="209">
        <f t="shared" si="16"/>
        <v>96.728971962616825</v>
      </c>
    </row>
    <row r="97" spans="1:5" x14ac:dyDescent="0.2">
      <c r="A97" s="200" t="s">
        <v>183</v>
      </c>
      <c r="B97" s="169">
        <v>51</v>
      </c>
      <c r="C97" s="169">
        <v>51</v>
      </c>
      <c r="D97" s="169">
        <v>46</v>
      </c>
      <c r="E97" s="209">
        <f t="shared" si="16"/>
        <v>90.196078431372555</v>
      </c>
    </row>
    <row r="98" spans="1:5" x14ac:dyDescent="0.2">
      <c r="A98" s="201" t="s">
        <v>132</v>
      </c>
      <c r="B98" s="181"/>
      <c r="C98" s="181"/>
      <c r="D98" s="181"/>
      <c r="E98" s="182"/>
    </row>
    <row r="99" spans="1:5" x14ac:dyDescent="0.2">
      <c r="A99" s="200" t="s">
        <v>175</v>
      </c>
      <c r="B99" s="169">
        <v>48</v>
      </c>
      <c r="C99" s="169">
        <v>48</v>
      </c>
      <c r="D99" s="169">
        <v>48</v>
      </c>
      <c r="E99" s="209">
        <f t="shared" ref="E99:E103" si="17">D99/C99*100</f>
        <v>100</v>
      </c>
    </row>
    <row r="100" spans="1:5" x14ac:dyDescent="0.2">
      <c r="A100" s="200" t="s">
        <v>133</v>
      </c>
      <c r="B100" s="169">
        <v>71</v>
      </c>
      <c r="C100" s="169">
        <v>71</v>
      </c>
      <c r="D100" s="169">
        <v>71</v>
      </c>
      <c r="E100" s="209">
        <f t="shared" si="17"/>
        <v>100</v>
      </c>
    </row>
    <row r="101" spans="1:5" x14ac:dyDescent="0.2">
      <c r="A101" s="200" t="s">
        <v>177</v>
      </c>
      <c r="B101" s="169">
        <v>498</v>
      </c>
      <c r="C101" s="169">
        <v>462</v>
      </c>
      <c r="D101" s="169">
        <v>90</v>
      </c>
      <c r="E101" s="209">
        <f t="shared" si="17"/>
        <v>19.480519480519483</v>
      </c>
    </row>
    <row r="102" spans="1:5" x14ac:dyDescent="0.2">
      <c r="A102" s="200" t="s">
        <v>176</v>
      </c>
      <c r="B102" s="169">
        <v>129</v>
      </c>
      <c r="C102" s="169">
        <v>87</v>
      </c>
      <c r="D102" s="169">
        <v>58</v>
      </c>
      <c r="E102" s="209">
        <f t="shared" si="17"/>
        <v>66.666666666666657</v>
      </c>
    </row>
    <row r="103" spans="1:5" x14ac:dyDescent="0.2">
      <c r="A103" s="202" t="s">
        <v>178</v>
      </c>
      <c r="B103" s="184">
        <v>110</v>
      </c>
      <c r="C103" s="184">
        <v>110</v>
      </c>
      <c r="D103" s="184">
        <v>110</v>
      </c>
      <c r="E103" s="213">
        <f t="shared" si="17"/>
        <v>100</v>
      </c>
    </row>
    <row r="104" spans="1:5" x14ac:dyDescent="0.2">
      <c r="A104" s="65" t="s">
        <v>134</v>
      </c>
      <c r="B104" s="174"/>
      <c r="C104" s="174"/>
      <c r="D104" s="174"/>
      <c r="E104" s="175"/>
    </row>
    <row r="105" spans="1:5" x14ac:dyDescent="0.2">
      <c r="A105" s="200" t="s">
        <v>135</v>
      </c>
      <c r="B105" s="169">
        <v>155</v>
      </c>
      <c r="C105" s="169">
        <v>156</v>
      </c>
      <c r="D105" s="169">
        <v>78</v>
      </c>
      <c r="E105" s="209">
        <f>D105/C105*100</f>
        <v>50</v>
      </c>
    </row>
    <row r="106" spans="1:5" x14ac:dyDescent="0.2">
      <c r="A106" s="201" t="s">
        <v>136</v>
      </c>
      <c r="B106" s="181"/>
      <c r="C106" s="181"/>
      <c r="D106" s="181"/>
      <c r="E106" s="182"/>
    </row>
    <row r="107" spans="1:5" x14ac:dyDescent="0.2">
      <c r="A107" s="202" t="s">
        <v>179</v>
      </c>
      <c r="B107" s="184">
        <v>129</v>
      </c>
      <c r="C107" s="184">
        <v>129</v>
      </c>
      <c r="D107" s="184">
        <v>109</v>
      </c>
      <c r="E107" s="213">
        <f>D107/C107*100</f>
        <v>84.496124031007753</v>
      </c>
    </row>
    <row r="108" spans="1:5" s="199" customFormat="1" x14ac:dyDescent="0.2">
      <c r="A108" s="203" t="s">
        <v>137</v>
      </c>
      <c r="B108" s="174"/>
      <c r="C108" s="174"/>
      <c r="D108" s="174"/>
      <c r="E108" s="175"/>
    </row>
    <row r="109" spans="1:5" x14ac:dyDescent="0.2">
      <c r="A109" s="200" t="s">
        <v>180</v>
      </c>
      <c r="B109" s="169">
        <v>2</v>
      </c>
      <c r="C109" s="169">
        <v>2</v>
      </c>
      <c r="D109" s="169">
        <v>2</v>
      </c>
      <c r="E109" s="209">
        <f>D109/C109*100</f>
        <v>100</v>
      </c>
    </row>
    <row r="110" spans="1:5" x14ac:dyDescent="0.2">
      <c r="A110" s="204" t="s">
        <v>138</v>
      </c>
      <c r="B110" s="189">
        <f>SUM(B4:B97)</f>
        <v>19957</v>
      </c>
      <c r="C110" s="189">
        <f>SUM(C4:C97)</f>
        <v>16986</v>
      </c>
      <c r="D110" s="189">
        <f>SUM(D4:D97)</f>
        <v>12017</v>
      </c>
      <c r="E110" s="215">
        <f>D110/C110*100</f>
        <v>70.746497115271396</v>
      </c>
    </row>
    <row r="111" spans="1:5" x14ac:dyDescent="0.2">
      <c r="A111" s="205" t="s">
        <v>181</v>
      </c>
      <c r="B111" s="216">
        <v>806</v>
      </c>
      <c r="C111" s="216">
        <v>806</v>
      </c>
      <c r="D111" s="216">
        <v>765</v>
      </c>
      <c r="E111" s="217">
        <f>D111/C111*100</f>
        <v>94.913151364764275</v>
      </c>
    </row>
    <row r="112" spans="1:5" x14ac:dyDescent="0.2">
      <c r="A112" s="206" t="s">
        <v>28</v>
      </c>
      <c r="B112" s="177">
        <f>B110+B111</f>
        <v>20763</v>
      </c>
      <c r="C112" s="177">
        <f t="shared" ref="C112:D112" si="18">C110+C111</f>
        <v>17792</v>
      </c>
      <c r="D112" s="177">
        <f t="shared" si="18"/>
        <v>12782</v>
      </c>
      <c r="E112" s="211">
        <f>D112/C112*100</f>
        <v>71.84127697841727</v>
      </c>
    </row>
    <row r="113" spans="1:5" ht="15" x14ac:dyDescent="0.2">
      <c r="A113" s="235" t="s">
        <v>2</v>
      </c>
      <c r="B113" s="236"/>
      <c r="C113" s="236"/>
      <c r="D113" s="236"/>
      <c r="E113" s="236"/>
    </row>
    <row r="114" spans="1:5" ht="15.75" thickBot="1" x14ac:dyDescent="0.25">
      <c r="A114" s="237" t="s">
        <v>3</v>
      </c>
      <c r="B114" s="238"/>
      <c r="C114" s="238"/>
      <c r="D114" s="238"/>
      <c r="E114" s="238"/>
    </row>
    <row r="115" spans="1:5" x14ac:dyDescent="0.2">
      <c r="A115" s="2"/>
    </row>
  </sheetData>
  <mergeCells count="2">
    <mergeCell ref="A114:E114"/>
    <mergeCell ref="A113:E113"/>
  </mergeCells>
  <dataValidations count="1">
    <dataValidation allowBlank="1" showInputMessage="1" showErrorMessage="1" sqref="B111:D111"/>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workbookViewId="0">
      <selection activeCell="Q14" sqref="Q14"/>
    </sheetView>
  </sheetViews>
  <sheetFormatPr baseColWidth="10" defaultRowHeight="15" x14ac:dyDescent="0.25"/>
  <sheetData>
    <row r="1" spans="1:7" x14ac:dyDescent="0.25">
      <c r="A1" s="266" t="s">
        <v>192</v>
      </c>
      <c r="B1" s="267"/>
      <c r="C1" s="267"/>
      <c r="D1" s="267"/>
      <c r="E1" s="267"/>
      <c r="F1" s="267"/>
      <c r="G1" s="267"/>
    </row>
    <row r="2" spans="1:7" x14ac:dyDescent="0.25">
      <c r="A2" s="269" t="s">
        <v>193</v>
      </c>
      <c r="B2" s="270"/>
      <c r="C2" s="270"/>
      <c r="D2" s="270"/>
      <c r="E2" s="270"/>
      <c r="F2" s="270"/>
      <c r="G2" s="270"/>
    </row>
    <row r="3" spans="1:7" x14ac:dyDescent="0.25">
      <c r="A3" s="270"/>
      <c r="B3" s="270"/>
      <c r="C3" s="270"/>
      <c r="D3" s="270"/>
      <c r="E3" s="270"/>
      <c r="F3" s="270"/>
      <c r="G3" s="270"/>
    </row>
    <row r="4" spans="1:7" x14ac:dyDescent="0.25">
      <c r="A4" s="270"/>
      <c r="B4" s="270"/>
      <c r="C4" s="270"/>
      <c r="D4" s="270"/>
      <c r="E4" s="270"/>
      <c r="F4" s="270"/>
      <c r="G4" s="270"/>
    </row>
    <row r="5" spans="1:7" x14ac:dyDescent="0.25">
      <c r="A5" s="269" t="s">
        <v>194</v>
      </c>
      <c r="B5" s="270"/>
      <c r="C5" s="270"/>
      <c r="D5" s="270"/>
      <c r="E5" s="270"/>
      <c r="F5" s="270"/>
      <c r="G5" s="270"/>
    </row>
    <row r="6" spans="1:7" ht="18" customHeight="1" x14ac:dyDescent="0.25">
      <c r="A6" s="270"/>
      <c r="B6" s="270"/>
      <c r="C6" s="270"/>
      <c r="D6" s="270"/>
      <c r="E6" s="270"/>
      <c r="F6" s="270"/>
      <c r="G6" s="270"/>
    </row>
    <row r="7" spans="1:7" x14ac:dyDescent="0.25">
      <c r="A7" s="269" t="s">
        <v>195</v>
      </c>
      <c r="B7" s="270"/>
      <c r="C7" s="270"/>
      <c r="D7" s="270"/>
      <c r="E7" s="270"/>
      <c r="F7" s="270"/>
      <c r="G7" s="270"/>
    </row>
    <row r="8" spans="1:7" x14ac:dyDescent="0.25">
      <c r="A8" s="270"/>
      <c r="B8" s="270"/>
      <c r="C8" s="270"/>
      <c r="D8" s="270"/>
      <c r="E8" s="270"/>
      <c r="F8" s="270"/>
      <c r="G8" s="270"/>
    </row>
    <row r="9" spans="1:7" x14ac:dyDescent="0.25">
      <c r="A9" s="270"/>
      <c r="B9" s="270"/>
      <c r="C9" s="270"/>
      <c r="D9" s="270"/>
      <c r="E9" s="270"/>
      <c r="F9" s="270"/>
      <c r="G9" s="270"/>
    </row>
    <row r="10" spans="1:7" x14ac:dyDescent="0.25">
      <c r="A10" s="269" t="s">
        <v>196</v>
      </c>
      <c r="B10" s="270"/>
      <c r="C10" s="270"/>
      <c r="D10" s="270"/>
      <c r="E10" s="270"/>
      <c r="F10" s="270"/>
      <c r="G10" s="270"/>
    </row>
    <row r="11" spans="1:7" x14ac:dyDescent="0.25">
      <c r="A11" s="270"/>
      <c r="B11" s="270"/>
      <c r="C11" s="270"/>
      <c r="D11" s="270"/>
      <c r="E11" s="270"/>
      <c r="F11" s="270"/>
      <c r="G11" s="270"/>
    </row>
    <row r="12" spans="1:7" x14ac:dyDescent="0.25">
      <c r="A12" s="270"/>
      <c r="B12" s="270"/>
      <c r="C12" s="270"/>
      <c r="D12" s="270"/>
      <c r="E12" s="270"/>
      <c r="F12" s="270"/>
      <c r="G12" s="270"/>
    </row>
    <row r="13" spans="1:7" x14ac:dyDescent="0.25">
      <c r="A13" s="270"/>
      <c r="B13" s="270"/>
      <c r="C13" s="270"/>
      <c r="D13" s="270"/>
      <c r="E13" s="270"/>
      <c r="F13" s="270"/>
      <c r="G13" s="270"/>
    </row>
    <row r="14" spans="1:7" x14ac:dyDescent="0.25">
      <c r="A14" s="270"/>
      <c r="B14" s="270"/>
      <c r="C14" s="270"/>
      <c r="D14" s="270"/>
      <c r="E14" s="270"/>
      <c r="F14" s="270"/>
      <c r="G14" s="270"/>
    </row>
    <row r="15" spans="1:7" x14ac:dyDescent="0.25">
      <c r="A15" s="270"/>
      <c r="B15" s="270"/>
      <c r="C15" s="270"/>
      <c r="D15" s="270"/>
      <c r="E15" s="270"/>
      <c r="F15" s="270"/>
      <c r="G15" s="270"/>
    </row>
    <row r="16" spans="1:7" x14ac:dyDescent="0.25">
      <c r="A16" s="269" t="s">
        <v>197</v>
      </c>
      <c r="B16" s="270"/>
      <c r="C16" s="270"/>
      <c r="D16" s="270"/>
      <c r="E16" s="270"/>
      <c r="F16" s="270"/>
      <c r="G16" s="270"/>
    </row>
    <row r="17" spans="1:7" x14ac:dyDescent="0.25">
      <c r="A17" s="270"/>
      <c r="B17" s="270"/>
      <c r="C17" s="270"/>
      <c r="D17" s="270"/>
      <c r="E17" s="270"/>
      <c r="F17" s="270"/>
      <c r="G17" s="270"/>
    </row>
    <row r="18" spans="1:7" x14ac:dyDescent="0.25">
      <c r="A18" s="270"/>
      <c r="B18" s="270"/>
      <c r="C18" s="270"/>
      <c r="D18" s="270"/>
      <c r="E18" s="270"/>
      <c r="F18" s="270"/>
      <c r="G18" s="270"/>
    </row>
    <row r="19" spans="1:7" x14ac:dyDescent="0.25">
      <c r="A19" s="270"/>
      <c r="B19" s="270"/>
      <c r="C19" s="270"/>
      <c r="D19" s="270"/>
      <c r="E19" s="270"/>
      <c r="F19" s="270"/>
      <c r="G19" s="270"/>
    </row>
    <row r="20" spans="1:7" x14ac:dyDescent="0.25">
      <c r="A20" s="269" t="s">
        <v>198</v>
      </c>
      <c r="B20" s="270"/>
      <c r="C20" s="270"/>
      <c r="D20" s="270"/>
      <c r="E20" s="270"/>
      <c r="F20" s="270"/>
      <c r="G20" s="270"/>
    </row>
    <row r="21" spans="1:7" x14ac:dyDescent="0.25">
      <c r="A21" s="270"/>
      <c r="B21" s="270"/>
      <c r="C21" s="270"/>
      <c r="D21" s="270"/>
      <c r="E21" s="270"/>
      <c r="F21" s="270"/>
      <c r="G21" s="270"/>
    </row>
    <row r="22" spans="1:7" x14ac:dyDescent="0.25">
      <c r="A22" s="270"/>
      <c r="B22" s="270"/>
      <c r="C22" s="270"/>
      <c r="D22" s="270"/>
      <c r="E22" s="270"/>
      <c r="F22" s="270"/>
      <c r="G22" s="270"/>
    </row>
    <row r="23" spans="1:7" x14ac:dyDescent="0.25">
      <c r="A23" s="270"/>
      <c r="B23" s="270"/>
      <c r="C23" s="270"/>
      <c r="D23" s="270"/>
      <c r="E23" s="270"/>
      <c r="F23" s="270"/>
      <c r="G23" s="270"/>
    </row>
    <row r="24" spans="1:7" x14ac:dyDescent="0.25">
      <c r="A24" s="270"/>
      <c r="B24" s="270"/>
      <c r="C24" s="270"/>
      <c r="D24" s="270"/>
      <c r="E24" s="270"/>
      <c r="F24" s="270"/>
      <c r="G24" s="270"/>
    </row>
    <row r="25" spans="1:7" x14ac:dyDescent="0.25">
      <c r="A25" s="269" t="s">
        <v>199</v>
      </c>
      <c r="B25" s="270"/>
      <c r="C25" s="270"/>
      <c r="D25" s="270"/>
      <c r="E25" s="270"/>
      <c r="F25" s="270"/>
      <c r="G25" s="270"/>
    </row>
    <row r="26" spans="1:7" x14ac:dyDescent="0.25">
      <c r="A26" s="270"/>
      <c r="B26" s="270"/>
      <c r="C26" s="270"/>
      <c r="D26" s="270"/>
      <c r="E26" s="270"/>
      <c r="F26" s="270"/>
      <c r="G26" s="270"/>
    </row>
    <row r="27" spans="1:7" x14ac:dyDescent="0.25">
      <c r="A27" s="270"/>
      <c r="B27" s="270"/>
      <c r="C27" s="270"/>
      <c r="D27" s="270"/>
      <c r="E27" s="270"/>
      <c r="F27" s="270"/>
      <c r="G27" s="270"/>
    </row>
    <row r="28" spans="1:7" x14ac:dyDescent="0.25">
      <c r="A28" s="270"/>
      <c r="B28" s="270"/>
      <c r="C28" s="270"/>
      <c r="D28" s="270"/>
      <c r="E28" s="270"/>
      <c r="F28" s="270"/>
      <c r="G28" s="270"/>
    </row>
    <row r="29" spans="1:7" x14ac:dyDescent="0.25">
      <c r="A29" s="269" t="s">
        <v>200</v>
      </c>
      <c r="B29" s="270"/>
      <c r="C29" s="270"/>
      <c r="D29" s="270"/>
      <c r="E29" s="270"/>
      <c r="F29" s="270"/>
      <c r="G29" s="270"/>
    </row>
    <row r="30" spans="1:7" x14ac:dyDescent="0.25">
      <c r="A30" s="270"/>
      <c r="B30" s="270"/>
      <c r="C30" s="270"/>
      <c r="D30" s="270"/>
      <c r="E30" s="270"/>
      <c r="F30" s="270"/>
      <c r="G30" s="270"/>
    </row>
    <row r="31" spans="1:7" x14ac:dyDescent="0.25">
      <c r="A31" s="270"/>
      <c r="B31" s="270"/>
      <c r="C31" s="270"/>
      <c r="D31" s="270"/>
      <c r="E31" s="270"/>
      <c r="F31" s="270"/>
      <c r="G31" s="270"/>
    </row>
    <row r="32" spans="1:7" ht="9" customHeight="1" x14ac:dyDescent="0.25">
      <c r="A32" s="268"/>
      <c r="B32" s="268"/>
      <c r="C32" s="268"/>
      <c r="D32" s="268"/>
      <c r="E32" s="268"/>
      <c r="F32" s="268"/>
      <c r="G32" s="268"/>
    </row>
    <row r="33" spans="1:7" x14ac:dyDescent="0.25">
      <c r="A33" s="266" t="s">
        <v>201</v>
      </c>
      <c r="B33" s="267"/>
      <c r="C33" s="267"/>
      <c r="D33" s="267"/>
      <c r="E33" s="267"/>
      <c r="F33" s="267"/>
      <c r="G33" s="267"/>
    </row>
    <row r="34" spans="1:7" x14ac:dyDescent="0.25">
      <c r="A34" s="271" t="s">
        <v>202</v>
      </c>
      <c r="B34" s="270"/>
      <c r="C34" s="270"/>
      <c r="D34" s="270"/>
      <c r="E34" s="270"/>
      <c r="F34" s="270"/>
      <c r="G34" s="270"/>
    </row>
    <row r="35" spans="1:7" x14ac:dyDescent="0.25">
      <c r="A35" s="270"/>
      <c r="B35" s="270"/>
      <c r="C35" s="270"/>
      <c r="D35" s="270"/>
      <c r="E35" s="270"/>
      <c r="F35" s="270"/>
      <c r="G35" s="270"/>
    </row>
    <row r="36" spans="1:7" x14ac:dyDescent="0.25">
      <c r="A36" s="270"/>
      <c r="B36" s="270"/>
      <c r="C36" s="270"/>
      <c r="D36" s="270"/>
      <c r="E36" s="270"/>
      <c r="F36" s="270"/>
      <c r="G36" s="270"/>
    </row>
    <row r="37" spans="1:7" x14ac:dyDescent="0.25">
      <c r="A37" s="272" t="s">
        <v>203</v>
      </c>
      <c r="B37" s="236"/>
      <c r="C37" s="236"/>
      <c r="D37" s="236"/>
      <c r="E37" s="236"/>
      <c r="F37" s="236"/>
      <c r="G37" s="236"/>
    </row>
    <row r="38" spans="1:7" x14ac:dyDescent="0.25">
      <c r="A38" s="271" t="s">
        <v>204</v>
      </c>
      <c r="B38" s="270"/>
      <c r="C38" s="270"/>
      <c r="D38" s="270"/>
      <c r="E38" s="270"/>
      <c r="F38" s="270"/>
      <c r="G38" s="270"/>
    </row>
    <row r="39" spans="1:7" x14ac:dyDescent="0.25">
      <c r="A39" s="270"/>
      <c r="B39" s="270"/>
      <c r="C39" s="270"/>
      <c r="D39" s="270"/>
      <c r="E39" s="270"/>
      <c r="F39" s="270"/>
      <c r="G39" s="270"/>
    </row>
    <row r="40" spans="1:7" x14ac:dyDescent="0.25">
      <c r="A40" s="270"/>
      <c r="B40" s="270"/>
      <c r="C40" s="270"/>
      <c r="D40" s="270"/>
      <c r="E40" s="270"/>
      <c r="F40" s="270"/>
      <c r="G40" s="270"/>
    </row>
    <row r="41" spans="1:7" ht="9" customHeight="1" x14ac:dyDescent="0.25">
      <c r="A41" s="268"/>
      <c r="B41" s="268"/>
      <c r="C41" s="268"/>
      <c r="D41" s="268"/>
      <c r="E41" s="268"/>
      <c r="F41" s="268"/>
      <c r="G41" s="268"/>
    </row>
    <row r="42" spans="1:7" x14ac:dyDescent="0.25">
      <c r="A42" s="273" t="s">
        <v>205</v>
      </c>
      <c r="B42" s="236"/>
      <c r="C42" s="236"/>
      <c r="D42" s="236"/>
      <c r="E42" s="236"/>
      <c r="F42" s="236"/>
      <c r="G42" s="236"/>
    </row>
    <row r="43" spans="1:7" x14ac:dyDescent="0.25">
      <c r="A43" s="269" t="s">
        <v>206</v>
      </c>
      <c r="B43" s="270"/>
      <c r="C43" s="270"/>
      <c r="D43" s="270"/>
      <c r="E43" s="270"/>
      <c r="F43" s="270"/>
      <c r="G43" s="270"/>
    </row>
    <row r="44" spans="1:7" x14ac:dyDescent="0.25">
      <c r="A44" s="270"/>
      <c r="B44" s="270"/>
      <c r="C44" s="270"/>
      <c r="D44" s="270"/>
      <c r="E44" s="270"/>
      <c r="F44" s="270"/>
      <c r="G44" s="270"/>
    </row>
    <row r="45" spans="1:7" x14ac:dyDescent="0.25">
      <c r="A45" s="270"/>
      <c r="B45" s="270"/>
      <c r="C45" s="270"/>
      <c r="D45" s="270"/>
      <c r="E45" s="270"/>
      <c r="F45" s="270"/>
      <c r="G45" s="270"/>
    </row>
    <row r="46" spans="1:7" x14ac:dyDescent="0.25">
      <c r="A46" s="274" t="s">
        <v>207</v>
      </c>
      <c r="B46" s="236"/>
      <c r="C46" s="236"/>
      <c r="D46" s="236"/>
      <c r="E46" s="236"/>
      <c r="F46" s="236"/>
      <c r="G46" s="236"/>
    </row>
    <row r="47" spans="1:7" x14ac:dyDescent="0.25">
      <c r="A47" s="236"/>
      <c r="B47" s="236"/>
      <c r="C47" s="236"/>
      <c r="D47" s="236"/>
      <c r="E47" s="236"/>
      <c r="F47" s="236"/>
      <c r="G47" s="236"/>
    </row>
    <row r="48" spans="1:7" x14ac:dyDescent="0.25">
      <c r="A48" s="236"/>
      <c r="B48" s="236"/>
      <c r="C48" s="236"/>
      <c r="D48" s="236"/>
      <c r="E48" s="236"/>
      <c r="F48" s="236"/>
      <c r="G48" s="236"/>
    </row>
    <row r="49" spans="1:7" x14ac:dyDescent="0.25">
      <c r="A49" s="236"/>
      <c r="B49" s="236"/>
      <c r="C49" s="236"/>
      <c r="D49" s="236"/>
      <c r="E49" s="236"/>
      <c r="F49" s="236"/>
      <c r="G49" s="236"/>
    </row>
    <row r="50" spans="1:7" x14ac:dyDescent="0.25">
      <c r="A50" s="236"/>
      <c r="B50" s="236"/>
      <c r="C50" s="236"/>
      <c r="D50" s="236"/>
      <c r="E50" s="236"/>
      <c r="F50" s="236"/>
      <c r="G50" s="236"/>
    </row>
    <row r="51" spans="1:7" x14ac:dyDescent="0.25">
      <c r="A51" s="236"/>
      <c r="B51" s="236"/>
      <c r="C51" s="236"/>
      <c r="D51" s="236"/>
      <c r="E51" s="236"/>
      <c r="F51" s="236"/>
      <c r="G51" s="236"/>
    </row>
  </sheetData>
  <mergeCells count="18">
    <mergeCell ref="A46:G51"/>
    <mergeCell ref="A38:G40"/>
    <mergeCell ref="A41:G41"/>
    <mergeCell ref="A42:G42"/>
    <mergeCell ref="A43:G45"/>
    <mergeCell ref="A29:G31"/>
    <mergeCell ref="A32:G32"/>
    <mergeCell ref="A33:G33"/>
    <mergeCell ref="A34:G36"/>
    <mergeCell ref="A37:G37"/>
    <mergeCell ref="A16:G19"/>
    <mergeCell ref="A20:G24"/>
    <mergeCell ref="A25:G28"/>
    <mergeCell ref="A1:G1"/>
    <mergeCell ref="A2:G4"/>
    <mergeCell ref="A5:G6"/>
    <mergeCell ref="A7:G9"/>
    <mergeCell ref="A10: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Figure 1</vt:lpstr>
      <vt:lpstr>Figure 2</vt:lpstr>
      <vt:lpstr>Figure 3</vt:lpstr>
      <vt:lpstr>Figure 4</vt:lpstr>
      <vt:lpstr>Figure 5</vt:lpstr>
      <vt:lpstr>Figure 6 web</vt:lpstr>
      <vt:lpstr>Figure 7 web</vt:lpstr>
      <vt:lpstr>Figure 8 web</vt:lpstr>
      <vt:lpstr>Encadrés</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2015-11-04T14:32:18Z</cp:lastPrinted>
  <dcterms:created xsi:type="dcterms:W3CDTF">2015-10-27T09:53:36Z</dcterms:created>
  <dcterms:modified xsi:type="dcterms:W3CDTF">2015-11-04T14:34:21Z</dcterms:modified>
</cp:coreProperties>
</file>